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134" documentId="13_ncr:1_{04991578-0A9F-458A-9880-7893E588E080}" xr6:coauthVersionLast="45" xr6:coauthVersionMax="45" xr10:uidLastSave="{CCB21ACC-3AE2-44E1-866F-DA4E8906ACEF}"/>
  <bookViews>
    <workbookView xWindow="-120" yWindow="-120" windowWidth="38640" windowHeight="21240" activeTab="1" xr2:uid="{00000000-000D-0000-FFFF-FFFF00000000}"/>
  </bookViews>
  <sheets>
    <sheet name="Info" sheetId="11" r:id="rId1"/>
    <sheet name="FarmingZones" sheetId="13" r:id="rId2"/>
    <sheet name="MaxCultureArea" sheetId="14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CropCoefficient" sheetId="31" r:id="rId13"/>
    <sheet name="CropFarmValue" sheetId="35" r:id="rId14"/>
    <sheet name="YieldMatrix" sheetId="12" r:id="rId15"/>
  </sheets>
  <definedNames>
    <definedName name="_xlnm._FilterDatabase" localSheetId="1" hidden="1">FarmingZones!$A$22:$H$23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6" l="1"/>
  <c r="C24" i="18"/>
  <c r="D27" i="16" l="1"/>
  <c r="D30" i="16"/>
  <c r="C24" i="31" l="1"/>
  <c r="D24" i="31"/>
  <c r="E24" i="31"/>
  <c r="F24" i="31"/>
  <c r="B24" i="31"/>
  <c r="C25" i="16" l="1"/>
  <c r="C29" i="16" l="1"/>
  <c r="C31" i="16" s="1"/>
  <c r="C27" i="16"/>
  <c r="C26" i="16"/>
  <c r="C28" i="16" s="1"/>
  <c r="C30" i="16" l="1"/>
  <c r="N23" i="19" l="1"/>
</calcChain>
</file>

<file path=xl/sharedStrings.xml><?xml version="1.0" encoding="utf-8"?>
<sst xmlns="http://schemas.openxmlformats.org/spreadsheetml/2006/main" count="347" uniqueCount="202">
  <si>
    <t>units:</t>
  </si>
  <si>
    <t>comment:</t>
  </si>
  <si>
    <t>Crops</t>
  </si>
  <si>
    <t>ncrop</t>
  </si>
  <si>
    <t>aIrrgLoss</t>
  </si>
  <si>
    <t>aIrrgCost</t>
  </si>
  <si>
    <t>$/m³</t>
  </si>
  <si>
    <t>-</t>
  </si>
  <si>
    <t>$/t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</si>
  <si>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</si>
  <si>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</si>
  <si>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</si>
  <si>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</si>
  <si>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</si>
  <si>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</si>
  <si>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</si>
  <si>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</si>
  <si>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</si>
  <si>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</si>
  <si>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</si>
  <si>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</si>
  <si>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</si>
  <si>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</si>
  <si>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</si>
  <si>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</si>
  <si>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</si>
  <si>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</si>
  <si>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</si>
  <si>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</si>
  <si>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</si>
  <si>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</si>
  <si>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</si>
  <si>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</si>
  <si>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</si>
  <si>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</si>
  <si>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</si>
  <si>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</si>
  <si>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</si>
  <si>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</si>
  <si>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</si>
  <si>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</si>
  <si>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</si>
  <si>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</si>
  <si>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</si>
  <si>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</si>
  <si>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</si>
  <si>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</si>
  <si>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</si>
  <si>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</si>
  <si>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</si>
  <si>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</si>
  <si>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</si>
  <si>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</si>
  <si>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</si>
  <si>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</si>
  <si>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</si>
  <si>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</si>
  <si>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</si>
  <si>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</si>
  <si>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</si>
  <si>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</si>
  <si>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</si>
  <si>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</si>
  <si>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</si>
  <si>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</si>
  <si>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</si>
  <si>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</si>
  <si>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maize</t>
  </si>
  <si>
    <t>http://www.fao.org/faostat/en/#data/QC</t>
  </si>
  <si>
    <t>#Farm types</t>
  </si>
  <si>
    <t>Update</t>
  </si>
  <si>
    <t>aKc</t>
  </si>
  <si>
    <t>fzone_type</t>
  </si>
  <si>
    <t>SOURCES</t>
  </si>
  <si>
    <t>EXTRA CALCULATIONS/DATA</t>
  </si>
  <si>
    <t>Scenario</t>
  </si>
  <si>
    <t>OnlyCols</t>
  </si>
  <si>
    <t>http://www.fao.org/docrep/X0490E/x0490e0b.htm</t>
  </si>
  <si>
    <t>Yields</t>
  </si>
  <si>
    <t>Farm types</t>
  </si>
  <si>
    <t>#Irrigation</t>
  </si>
  <si>
    <t>FarmTypes</t>
  </si>
  <si>
    <t>CulCost</t>
  </si>
  <si>
    <t>ReturnFlows</t>
  </si>
  <si>
    <t>https://stats.oecd.org/viewhtml.aspx?datasetcode=HIGH_AGLINK_2016&amp;lang=en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</si>
  <si>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</si>
  <si>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</si>
  <si>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</si>
  <si>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</si>
  <si>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</si>
  <si>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</si>
  <si>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</si>
  <si>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</si>
  <si>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</si>
  <si>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</si>
  <si>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>http://www.fao.org/land-water/databases-and-software/crop-information/</t>
  </si>
  <si>
    <t>$/ha</t>
  </si>
  <si>
    <t>fzone_cmarket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</si>
  <si>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</si>
  <si>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</si>
  <si>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</si>
  <si>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</si>
  <si>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</si>
  <si>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 xml:space="preserve">Hard coded: nmix is from 1 to n 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</si>
  <si>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</si>
  <si>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</si>
  <si>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</si>
  <si>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</si>
  <si>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</si>
  <si>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</si>
  <si>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</si>
  <si>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</si>
  <si>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</si>
  <si>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</si>
  <si>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</si>
  <si>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</si>
  <si>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</si>
  <si>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</si>
  <si>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Collection of cultures within a year, representing multiple crops per year</t>
  </si>
  <si>
    <t>binary</t>
  </si>
  <si>
    <t>t/ha</t>
  </si>
  <si>
    <t>Growth phases of the different cultures</t>
  </si>
  <si>
    <t>kY: FAO 66 p 12</t>
  </si>
  <si>
    <t>GrowthPhases</t>
  </si>
  <si>
    <t>akY</t>
  </si>
  <si>
    <t>aYieldMat</t>
  </si>
  <si>
    <t>Growth Phases, with yield factor (kY)</t>
  </si>
  <si>
    <t>CropCoefficient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</si>
  <si>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</si>
  <si>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</si>
  <si>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</si>
  <si>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</si>
  <si>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</si>
  <si>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</si>
  <si>
    <t>PantherFarm</t>
  </si>
  <si>
    <t>Downstream</t>
  </si>
  <si>
    <t>Wakanda</t>
  </si>
  <si>
    <t>Industrial</t>
  </si>
  <si>
    <t>aIrrigation = 1 if field can be irrigated (0 = rainfed)</t>
  </si>
  <si>
    <t>Crop farm value (aFarmVal)</t>
  </si>
  <si>
    <t>Only active if crop market is inactive - then crop production is valuated directly at farming zone - ignoring transport and demands</t>
  </si>
  <si>
    <t>FAOstats sources (http://www.fao.org/faostat) :</t>
  </si>
  <si>
    <t>Divide Value of National production by production (most avilable data)</t>
  </si>
  <si>
    <t xml:space="preserve">Other source: </t>
  </si>
  <si>
    <t>http://www.fao.org/giews/food-prices/tool/public/#/dataset/domestic</t>
  </si>
  <si>
    <t>ncountry</t>
  </si>
  <si>
    <t>CropFarmValue</t>
  </si>
  <si>
    <t>aFarmVal</t>
  </si>
  <si>
    <t>WakandaMarket</t>
  </si>
  <si>
    <t>sYields</t>
  </si>
  <si>
    <t>base</t>
  </si>
  <si>
    <t>low</t>
  </si>
  <si>
    <t>high</t>
  </si>
  <si>
    <t>NewRainfed</t>
  </si>
  <si>
    <t>NewIrrigated</t>
  </si>
  <si>
    <t>Maize</t>
  </si>
  <si>
    <t>Rainfed</t>
  </si>
  <si>
    <t>MaizeField</t>
  </si>
  <si>
    <t>IrrigEfficiency</t>
  </si>
  <si>
    <t>NewMaize</t>
  </si>
  <si>
    <t>NewMaizeField</t>
  </si>
  <si>
    <t>NewIndustrial</t>
  </si>
  <si>
    <t>#total of conveyance, distribution, and application losses</t>
  </si>
  <si>
    <t>Farm Types will define the yield and crop characteristics (typically there might be one/several farm type per country)</t>
  </si>
  <si>
    <t>Farming zones are the smallest unit of crop production and have a maximum land capacity (aLandCap)</t>
  </si>
  <si>
    <t>They belong to a specific catchment (fzone_catch) and crop market (fzone_cmarket if activated)</t>
  </si>
  <si>
    <t>The farm type (fzone_type) can be rainfed/irrigated, or reflect different levels of inputs (defined in FarmTypes)</t>
  </si>
  <si>
    <t>Restriction of cultivated area per crop can be defined in MaxCulArea</t>
  </si>
  <si>
    <t>This enables restricting cultivated area per crop if activated in the options (Crop choice)</t>
  </si>
  <si>
    <t>Land capacity remains binding for total cultivated area per farming zone</t>
  </si>
  <si>
    <t>If activated fill all farming zones and crops, if no restriction should apply to a crop/farming zone, fill a high value</t>
  </si>
  <si>
    <t>This can be used to reproduce observed cropping patterns</t>
  </si>
  <si>
    <t>Crops are the intermediate or final commodities consumed on markets (if activated)</t>
  </si>
  <si>
    <t>List all crops produced by cultures and demanded by consumers</t>
  </si>
  <si>
    <t>Cultivation costs are on the cultivated area (CulCost sheet) not on the crop production (not included yet) leave 0 or anyvalue</t>
  </si>
  <si>
    <t>Cultures are the activities producing crops as commodities</t>
  </si>
  <si>
    <t>Cultures will define the crop calendar (GrwothPhases, PhaseMonth, CropCoefficient)</t>
  </si>
  <si>
    <t>A same commodity can be produced by different cultures (e.g. Winter and Summer)</t>
  </si>
  <si>
    <t>Return flows is the share of the crop water demand (Kc*ET0) that returns to the river</t>
  </si>
  <si>
    <t>The Yield water response is endogenously calculated in the model using FAO33</t>
  </si>
  <si>
    <t>Farm types can be used to represent different Yields for the same cultures depending on the input/countries</t>
  </si>
  <si>
    <t>Yield sources include:</t>
  </si>
  <si>
    <t>Yields are the potential yield for full water supply</t>
  </si>
  <si>
    <t>Farm types in rows and cultures in columns</t>
  </si>
  <si>
    <t>Unit is $ per hectars</t>
  </si>
  <si>
    <t>Cultivation costs are on the cultivated area and include: labor, seed, fertilizer, land, machines, etc …</t>
  </si>
  <si>
    <t>Fields are association of cultures (in the temporal dimension)</t>
  </si>
  <si>
    <t>A field is a sucession of cultures that can take place within one year (e.g. Summer and Winter crop)</t>
  </si>
  <si>
    <t>Potential sources:</t>
  </si>
  <si>
    <t>kY is the central parameter of the Yield water response function FAO 33</t>
  </si>
  <si>
    <t>Each phase has its own kY and will impact the total Yield</t>
  </si>
  <si>
    <t>The formula used is the additive yield water response function</t>
  </si>
  <si>
    <t>The aPhaseMonth parameter makes the link between months and growth phases of the cultures</t>
  </si>
  <si>
    <t>The user must make sure that the calendar of combined crops do not overlapp</t>
  </si>
  <si>
    <t>REM: the crop coefficient is multiplied by the PhaseMonth parameter</t>
  </si>
  <si>
    <t>The crop coefficient is the central parameter of the FAO 56 formula for crop water demand (demand= Kc*ET0)</t>
  </si>
  <si>
    <t>Cultures in rows and months in columns</t>
  </si>
  <si>
    <t>POTENTIALLY WILLL BE DISCARDED SOON AS NOT RELEVANT ANYMORE</t>
  </si>
  <si>
    <t>Potential sources</t>
  </si>
  <si>
    <t>If markets are inactive, crop production is valuated at farm site with this parameter</t>
  </si>
  <si>
    <t>Unit is tonnes per hectar</t>
  </si>
  <si>
    <t>Downstream catchment (fzone_dscatch) is where the return flow of the farm goes, except if special case it should be the same as fzone_catch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</si>
</sst>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2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i/>
      <sz val="9"/>
      <color rgb="FFC00000"/>
      <name val="Verdana"/>
      <family val="2"/>
    </font>
    <font>
      <i/>
      <sz val="9"/>
      <color rgb="FFFF0000"/>
      <name val="Verdana"/>
      <family val="2"/>
    </font>
    <font>
      <sz val="9"/>
      <color rgb="FFC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7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2" borderId="11" xfId="0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1" xfId="0" applyFill="1" applyBorder="1"/>
    <xf numFmtId="165" fontId="0" fillId="0" borderId="0" xfId="0" applyNumberFormat="1"/>
    <xf numFmtId="0" fontId="0" fillId="0" borderId="4" xfId="0" applyFill="1" applyBorder="1"/>
    <xf numFmtId="1" fontId="0" fillId="0" borderId="0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1" xfId="0" applyFont="1" applyBorder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0" fontId="1" fillId="0" borderId="0" xfId="0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0" fontId="0" fillId="0" borderId="0" xfId="0" applyFont="1" applyFill="1" applyBorder="1"/>
    <xf numFmtId="3" fontId="0" fillId="0" borderId="0" xfId="0" applyNumberFormat="1"/>
    <xf numFmtId="2" fontId="0" fillId="0" borderId="2" xfId="0" applyNumberFormat="1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0" fontId="0" fillId="3" borderId="11" xfId="0" applyFill="1" applyBorder="1" applyAlignment="1">
      <alignment horizontal="center" vertical="center"/>
    </xf>
    <xf numFmtId="3" fontId="0" fillId="0" borderId="4" xfId="0" applyNumberFormat="1" applyBorder="1"/>
    <xf numFmtId="3" fontId="0" fillId="0" borderId="0" xfId="0" applyNumberFormat="1" applyBorder="1"/>
    <xf numFmtId="1" fontId="0" fillId="0" borderId="0" xfId="0" applyNumberFormat="1" applyFill="1"/>
    <xf numFmtId="0" fontId="0" fillId="3" borderId="4" xfId="0" applyFont="1" applyFill="1" applyBorder="1"/>
    <xf numFmtId="0" fontId="5" fillId="0" borderId="4" xfId="1" applyBorder="1"/>
    <xf numFmtId="0" fontId="5" fillId="0" borderId="0" xfId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8" fillId="0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7" xfId="0" applyFill="1" applyBorder="1"/>
    <xf numFmtId="2" fontId="0" fillId="0" borderId="0" xfId="0" applyNumberFormat="1" applyBorder="1"/>
    <xf numFmtId="0" fontId="2" fillId="0" borderId="0" xfId="0" applyFont="1" applyFill="1" applyBorder="1"/>
    <xf numFmtId="0" fontId="0" fillId="0" borderId="0" xfId="1" applyFont="1" applyFill="1" applyBorder="1"/>
    <xf numFmtId="3" fontId="0" fillId="0" borderId="4" xfId="0" applyNumberFormat="1" applyFill="1" applyBorder="1"/>
    <xf numFmtId="1" fontId="0" fillId="6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65" fontId="0" fillId="0" borderId="0" xfId="0" applyNumberFormat="1" applyFill="1" applyBorder="1"/>
    <xf numFmtId="0" fontId="9" fillId="0" borderId="0" xfId="0" applyFont="1" applyFill="1"/>
    <xf numFmtId="0" fontId="1" fillId="0" borderId="0" xfId="0" applyFont="1" applyFill="1" applyAlignment="1">
      <alignment horizontal="center" vertical="center"/>
    </xf>
    <xf numFmtId="2" fontId="0" fillId="0" borderId="7" xfId="0" applyNumberFormat="1" applyBorder="1"/>
    <xf numFmtId="0" fontId="0" fillId="4" borderId="0" xfId="0" applyFont="1" applyFill="1"/>
    <xf numFmtId="0" fontId="7" fillId="0" borderId="0" xfId="1" applyFont="1" applyFill="1"/>
    <xf numFmtId="0" fontId="7" fillId="0" borderId="0" xfId="0" applyFont="1" applyFill="1" applyBorder="1"/>
    <xf numFmtId="0" fontId="7" fillId="0" borderId="0" xfId="0" applyFont="1" applyFill="1"/>
    <xf numFmtId="0" fontId="7" fillId="0" borderId="4" xfId="1" applyFont="1" applyBorder="1"/>
    <xf numFmtId="0" fontId="10" fillId="0" borderId="0" xfId="0" applyFont="1"/>
    <xf numFmtId="0" fontId="11" fillId="0" borderId="0" xfId="0" applyFont="1" applyFill="1"/>
  </cellXfs>
  <cellStyles count="2">
    <cellStyle name="Hyperlink" xfId="1" builtinId="8"/>
    <cellStyle name="Normal" xfId="0" builtinId="0"/>
  </cellStyles>
  <dxfs count="11"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giews/food-prices/tool/publi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showGridLines="0" workbookViewId="0">
      <selection activeCell="E36" sqref="E36"/>
    </sheetView>
  </sheetViews>
  <sheetFormatPr defaultRowHeight="11.25" x14ac:dyDescent="0.15"/>
  <cols>
    <col min="2" max="2" width="18.62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6" t="s">
        <v>33</v>
      </c>
    </row>
    <row r="2" spans="1:11" x14ac:dyDescent="0.15">
      <c r="A2" s="5" t="s">
        <v>37</v>
      </c>
    </row>
    <row r="3" spans="1:11" x14ac:dyDescent="0.15">
      <c r="A3" s="5"/>
    </row>
    <row r="4" spans="1:11" x14ac:dyDescent="0.15">
      <c r="A4" s="3" t="s">
        <v>1</v>
      </c>
      <c r="C4" s="4"/>
    </row>
    <row r="5" spans="1:11" x14ac:dyDescent="0.15">
      <c r="A5" s="3" t="s">
        <v>0</v>
      </c>
      <c r="C5" s="2"/>
    </row>
    <row r="6" spans="1:11" x14ac:dyDescent="0.15">
      <c r="A6" s="7" t="s">
        <v>29</v>
      </c>
      <c r="B6" t="s">
        <v>34</v>
      </c>
      <c r="C6" t="s">
        <v>36</v>
      </c>
      <c r="D6" t="s">
        <v>32</v>
      </c>
      <c r="E6" t="s">
        <v>31</v>
      </c>
      <c r="F6" t="s">
        <v>75</v>
      </c>
      <c r="G6" t="s">
        <v>30</v>
      </c>
      <c r="H6" t="s">
        <v>35</v>
      </c>
      <c r="I6" t="s">
        <v>52</v>
      </c>
      <c r="J6" t="s">
        <v>70</v>
      </c>
      <c r="K6" t="s">
        <v>76</v>
      </c>
    </row>
    <row r="7" spans="1:11" x14ac:dyDescent="0.15">
      <c r="A7" s="1">
        <v>1</v>
      </c>
      <c r="B7" t="s">
        <v>60</v>
      </c>
      <c r="C7">
        <v>21</v>
      </c>
      <c r="D7" s="8">
        <v>1</v>
      </c>
      <c r="E7">
        <v>1</v>
      </c>
      <c r="J7">
        <v>1</v>
      </c>
    </row>
    <row r="8" spans="1:11" x14ac:dyDescent="0.15">
      <c r="A8" s="1">
        <v>2</v>
      </c>
      <c r="B8" t="s">
        <v>146</v>
      </c>
      <c r="C8">
        <v>21</v>
      </c>
      <c r="D8" s="8">
        <v>1</v>
      </c>
      <c r="E8">
        <v>2</v>
      </c>
      <c r="H8" t="s">
        <v>147</v>
      </c>
      <c r="J8">
        <v>1</v>
      </c>
    </row>
    <row r="9" spans="1:11" x14ac:dyDescent="0.1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15">
      <c r="A10" s="1">
        <v>4</v>
      </c>
      <c r="B10" t="s">
        <v>26</v>
      </c>
      <c r="C10">
        <v>21</v>
      </c>
      <c r="D10">
        <v>1</v>
      </c>
      <c r="E10">
        <v>1</v>
      </c>
      <c r="J10">
        <v>1</v>
      </c>
    </row>
    <row r="11" spans="1:11" x14ac:dyDescent="0.15">
      <c r="A11" s="1">
        <v>5</v>
      </c>
      <c r="B11" t="s">
        <v>27</v>
      </c>
      <c r="C11">
        <v>21</v>
      </c>
      <c r="D11">
        <v>2</v>
      </c>
      <c r="E11">
        <v>1</v>
      </c>
      <c r="G11" t="s">
        <v>53</v>
      </c>
      <c r="J11">
        <v>1</v>
      </c>
    </row>
    <row r="12" spans="1:11" x14ac:dyDescent="0.15">
      <c r="A12" s="1">
        <v>6</v>
      </c>
      <c r="B12" t="s">
        <v>9</v>
      </c>
      <c r="C12">
        <v>21</v>
      </c>
      <c r="D12">
        <v>2</v>
      </c>
      <c r="E12">
        <v>2</v>
      </c>
      <c r="H12" t="s">
        <v>65</v>
      </c>
      <c r="J12">
        <v>1</v>
      </c>
    </row>
    <row r="13" spans="1:11" x14ac:dyDescent="0.15">
      <c r="A13" s="1">
        <v>7</v>
      </c>
      <c r="B13" t="s">
        <v>123</v>
      </c>
      <c r="C13">
        <v>21</v>
      </c>
      <c r="D13">
        <v>2</v>
      </c>
      <c r="E13">
        <v>1</v>
      </c>
      <c r="J13">
        <v>1</v>
      </c>
    </row>
    <row r="14" spans="1:11" x14ac:dyDescent="0.15">
      <c r="A14" s="8">
        <v>8</v>
      </c>
      <c r="B14" t="s">
        <v>127</v>
      </c>
      <c r="C14">
        <v>21</v>
      </c>
      <c r="D14">
        <v>1</v>
      </c>
      <c r="E14">
        <v>2</v>
      </c>
      <c r="H14" t="s">
        <v>71</v>
      </c>
      <c r="J14">
        <v>1</v>
      </c>
    </row>
    <row r="15" spans="1:11" x14ac:dyDescent="0.15">
      <c r="A15" s="1">
        <v>9</v>
      </c>
      <c r="B15" t="s">
        <v>49</v>
      </c>
      <c r="C15">
        <v>5</v>
      </c>
      <c r="D15">
        <v>1</v>
      </c>
      <c r="E15">
        <v>2</v>
      </c>
      <c r="H15" t="s">
        <v>125</v>
      </c>
      <c r="J15">
        <v>1</v>
      </c>
    </row>
    <row r="16" spans="1:11" x14ac:dyDescent="0.15">
      <c r="A16" s="8">
        <v>10</v>
      </c>
      <c r="B16" t="s">
        <v>78</v>
      </c>
      <c r="C16">
        <v>21</v>
      </c>
      <c r="D16">
        <v>1</v>
      </c>
      <c r="E16">
        <v>2</v>
      </c>
      <c r="F16" t="s">
        <v>149</v>
      </c>
      <c r="H16" s="1" t="s">
        <v>88</v>
      </c>
      <c r="J16">
        <v>1</v>
      </c>
    </row>
    <row r="17" spans="1:10" x14ac:dyDescent="0.15">
      <c r="A17" s="1">
        <v>11</v>
      </c>
      <c r="B17" t="s">
        <v>82</v>
      </c>
      <c r="C17">
        <v>21</v>
      </c>
      <c r="D17">
        <v>1</v>
      </c>
      <c r="E17">
        <v>2</v>
      </c>
      <c r="H17" t="s">
        <v>89</v>
      </c>
      <c r="J17">
        <v>1</v>
      </c>
    </row>
    <row r="18" spans="1:10" x14ac:dyDescent="0.15">
      <c r="A18" s="8">
        <v>12</v>
      </c>
      <c r="B18" t="s">
        <v>81</v>
      </c>
      <c r="C18">
        <v>21</v>
      </c>
      <c r="D18">
        <v>1</v>
      </c>
      <c r="E18">
        <v>1</v>
      </c>
      <c r="J18">
        <v>1</v>
      </c>
    </row>
    <row r="19" spans="1:10" x14ac:dyDescent="0.15">
      <c r="A19" s="1">
        <v>13</v>
      </c>
      <c r="B19" t="s">
        <v>83</v>
      </c>
      <c r="C19">
        <v>21</v>
      </c>
      <c r="D19">
        <v>1</v>
      </c>
      <c r="E19">
        <v>2</v>
      </c>
      <c r="H19" t="s">
        <v>90</v>
      </c>
      <c r="J19">
        <v>1</v>
      </c>
    </row>
    <row r="20" spans="1:10" x14ac:dyDescent="0.15">
      <c r="A20" s="8">
        <v>14</v>
      </c>
      <c r="B20" t="s">
        <v>93</v>
      </c>
      <c r="C20">
        <v>21</v>
      </c>
      <c r="D20">
        <v>1</v>
      </c>
      <c r="E20">
        <v>2</v>
      </c>
      <c r="H20" t="s">
        <v>94</v>
      </c>
      <c r="J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4"/>
  <sheetViews>
    <sheetView showGridLines="0" zoomScaleNormal="100" workbookViewId="0">
      <selection activeCell="A9" sqref="A9"/>
    </sheetView>
  </sheetViews>
  <sheetFormatPr defaultRowHeight="11.25" x14ac:dyDescent="0.15"/>
  <cols>
    <col min="1" max="1" width="14.25" customWidth="1"/>
    <col min="3" max="3" width="13.75" customWidth="1"/>
    <col min="4" max="4" width="15.75" customWidth="1"/>
  </cols>
  <sheetData>
    <row r="1" spans="1:17" ht="19.5" x14ac:dyDescent="0.25">
      <c r="A1" s="6" t="s">
        <v>27</v>
      </c>
      <c r="K1" s="33"/>
      <c r="L1" s="33"/>
      <c r="M1" s="33"/>
      <c r="N1" s="33"/>
      <c r="O1" s="33"/>
      <c r="P1" s="33"/>
      <c r="Q1" s="33"/>
    </row>
    <row r="2" spans="1:17" x14ac:dyDescent="0.15">
      <c r="A2" s="51" t="s">
        <v>118</v>
      </c>
      <c r="K2" s="33"/>
      <c r="L2" s="33"/>
      <c r="M2" s="33"/>
      <c r="N2" s="33"/>
      <c r="O2" s="33"/>
      <c r="P2" s="33"/>
      <c r="Q2" s="33"/>
    </row>
    <row r="3" spans="1:17" x14ac:dyDescent="0.15">
      <c r="A3" s="2"/>
      <c r="B3" s="51"/>
      <c r="C3" s="2"/>
      <c r="K3" s="33"/>
      <c r="L3" s="33"/>
      <c r="M3" s="33"/>
      <c r="N3" s="33"/>
      <c r="O3" s="33"/>
      <c r="P3" s="33"/>
      <c r="Q3" s="33"/>
    </row>
    <row r="4" spans="1:17" x14ac:dyDescent="0.15">
      <c r="A4" s="76" t="s">
        <v>73</v>
      </c>
      <c r="B4" s="12"/>
      <c r="C4" s="12"/>
      <c r="D4" s="12"/>
      <c r="E4" s="62"/>
      <c r="F4" s="115"/>
      <c r="G4" s="115"/>
      <c r="H4" s="8"/>
      <c r="I4" s="8"/>
      <c r="J4" s="8"/>
      <c r="K4" s="33"/>
      <c r="L4" s="33"/>
      <c r="M4" s="33"/>
      <c r="N4" s="33"/>
      <c r="O4" s="33"/>
      <c r="P4" s="33"/>
      <c r="Q4" s="33"/>
    </row>
    <row r="5" spans="1:17" x14ac:dyDescent="0.15">
      <c r="B5" s="77"/>
      <c r="C5" s="8"/>
      <c r="D5" s="8"/>
      <c r="E5" s="63"/>
      <c r="F5" s="8"/>
      <c r="G5" s="8"/>
      <c r="H5" s="8"/>
      <c r="I5" s="8"/>
      <c r="J5" s="8"/>
      <c r="K5" s="33"/>
      <c r="L5" s="33"/>
      <c r="M5" s="33"/>
      <c r="N5" s="33"/>
      <c r="O5" s="33"/>
      <c r="P5" s="33"/>
      <c r="Q5" s="33"/>
    </row>
    <row r="6" spans="1:17" x14ac:dyDescent="0.15">
      <c r="A6" t="s">
        <v>186</v>
      </c>
      <c r="B6" s="2"/>
      <c r="E6" s="63"/>
      <c r="F6" s="8"/>
      <c r="G6" s="8"/>
      <c r="H6" s="8"/>
      <c r="I6" s="8"/>
      <c r="J6" s="8"/>
      <c r="K6" s="33"/>
      <c r="L6" s="33"/>
      <c r="M6" s="33"/>
      <c r="N6" s="33"/>
      <c r="O6" s="33"/>
      <c r="P6" s="33"/>
      <c r="Q6" s="33"/>
    </row>
    <row r="7" spans="1:17" s="129" customFormat="1" x14ac:dyDescent="0.15">
      <c r="A7" s="129" t="s">
        <v>187</v>
      </c>
      <c r="B7" s="128"/>
      <c r="E7" s="63"/>
      <c r="F7" s="8"/>
      <c r="G7" s="8"/>
      <c r="H7" s="8"/>
      <c r="I7" s="8"/>
      <c r="J7" s="8"/>
      <c r="K7" s="33"/>
      <c r="L7" s="33"/>
      <c r="M7" s="33"/>
      <c r="N7" s="33"/>
      <c r="O7" s="33"/>
      <c r="P7" s="33"/>
      <c r="Q7" s="33"/>
    </row>
    <row r="8" spans="1:17" x14ac:dyDescent="0.15">
      <c r="A8" t="s">
        <v>193</v>
      </c>
      <c r="E8" s="63"/>
      <c r="F8" s="8"/>
      <c r="G8" s="8"/>
      <c r="H8" s="8"/>
      <c r="I8" s="8"/>
      <c r="J8" s="8"/>
      <c r="K8" s="33"/>
      <c r="L8" s="33"/>
      <c r="M8" s="33"/>
      <c r="N8" s="33"/>
      <c r="O8" s="33"/>
      <c r="P8" s="33"/>
      <c r="Q8" s="33"/>
    </row>
    <row r="9" spans="1:17" x14ac:dyDescent="0.15">
      <c r="A9" s="51"/>
      <c r="B9" s="110"/>
      <c r="C9" s="8"/>
      <c r="D9" s="8"/>
      <c r="E9" s="63"/>
      <c r="F9" s="8"/>
      <c r="G9" s="8"/>
      <c r="H9" s="8"/>
      <c r="I9" s="8"/>
      <c r="J9" s="8"/>
      <c r="K9" s="33"/>
      <c r="L9" s="33"/>
      <c r="M9" s="33"/>
      <c r="N9" s="33"/>
      <c r="O9" s="33"/>
      <c r="P9" s="33"/>
      <c r="Q9" s="33"/>
    </row>
    <row r="10" spans="1:17" x14ac:dyDescent="0.15">
      <c r="A10" s="78"/>
      <c r="B10" s="8"/>
      <c r="C10" s="8"/>
      <c r="D10" s="8"/>
      <c r="E10" s="63"/>
      <c r="F10" s="8"/>
      <c r="G10" s="8"/>
      <c r="H10" s="8"/>
      <c r="I10" s="8"/>
      <c r="J10" s="8"/>
      <c r="K10" s="33"/>
      <c r="L10" s="33"/>
      <c r="M10" s="33"/>
      <c r="N10" s="33"/>
      <c r="O10" s="33"/>
      <c r="P10" s="33"/>
      <c r="Q10" s="33"/>
    </row>
    <row r="11" spans="1:17" x14ac:dyDescent="0.15">
      <c r="A11" s="8"/>
      <c r="B11" s="8"/>
      <c r="C11" s="8"/>
      <c r="D11" s="8"/>
      <c r="E11" s="63"/>
      <c r="F11" s="8"/>
      <c r="G11" s="8"/>
      <c r="H11" s="8"/>
      <c r="I11" s="8"/>
      <c r="J11" s="8"/>
      <c r="K11" s="33"/>
      <c r="L11" s="33"/>
      <c r="M11" s="33"/>
      <c r="N11" s="33"/>
      <c r="O11" s="33"/>
      <c r="P11" s="33"/>
      <c r="Q11" s="33"/>
    </row>
    <row r="12" spans="1:17" x14ac:dyDescent="0.15">
      <c r="A12" s="33"/>
      <c r="B12" s="33"/>
      <c r="C12" s="33"/>
      <c r="D12" s="33"/>
      <c r="E12" s="63"/>
      <c r="F12" s="8"/>
      <c r="G12" s="8"/>
      <c r="H12" s="8"/>
      <c r="I12" s="8"/>
      <c r="J12" s="8"/>
      <c r="K12" s="33"/>
      <c r="L12" s="33"/>
      <c r="M12" s="33"/>
      <c r="N12" s="33"/>
      <c r="O12" s="33"/>
      <c r="P12" s="33"/>
      <c r="Q12" s="33"/>
    </row>
    <row r="13" spans="1:17" x14ac:dyDescent="0.15">
      <c r="A13" s="74"/>
      <c r="B13" s="33"/>
      <c r="C13" s="33"/>
      <c r="D13" s="33"/>
      <c r="E13" s="63"/>
      <c r="F13" s="8"/>
      <c r="G13" s="8"/>
      <c r="H13" s="8"/>
      <c r="I13" s="8"/>
      <c r="J13" s="8"/>
      <c r="K13" s="33"/>
      <c r="L13" s="33"/>
      <c r="M13" s="33"/>
      <c r="N13" s="33"/>
      <c r="O13" s="33"/>
      <c r="P13" s="33"/>
      <c r="Q13" s="33"/>
    </row>
    <row r="14" spans="1:17" x14ac:dyDescent="0.15">
      <c r="A14" s="33"/>
      <c r="B14" s="33"/>
      <c r="C14" s="33"/>
      <c r="D14" s="74"/>
      <c r="E14" s="63"/>
      <c r="F14" s="8"/>
      <c r="G14" s="8"/>
      <c r="H14" s="8"/>
      <c r="I14" s="8"/>
      <c r="J14" s="8"/>
      <c r="K14" s="33"/>
      <c r="L14" s="33"/>
      <c r="M14" s="33"/>
      <c r="N14" s="33"/>
      <c r="O14" s="33"/>
      <c r="P14" s="33"/>
      <c r="Q14" s="33"/>
    </row>
    <row r="15" spans="1:17" x14ac:dyDescent="0.15">
      <c r="A15" s="111" t="s">
        <v>103</v>
      </c>
      <c r="B15" s="8"/>
      <c r="C15" s="8"/>
      <c r="D15" s="8"/>
      <c r="E15" s="63"/>
      <c r="F15" s="8"/>
      <c r="G15" s="8"/>
      <c r="H15" s="8"/>
      <c r="I15" s="8"/>
      <c r="J15" s="8"/>
      <c r="K15" s="33"/>
      <c r="L15" s="33"/>
      <c r="M15" s="33"/>
      <c r="N15" s="33"/>
      <c r="O15" s="33"/>
      <c r="P15" s="33"/>
      <c r="Q15" s="33"/>
    </row>
    <row r="16" spans="1:17" x14ac:dyDescent="0.15">
      <c r="A16" s="8"/>
      <c r="B16" s="8"/>
      <c r="C16" s="8"/>
      <c r="D16" s="8"/>
      <c r="E16" s="63"/>
      <c r="F16" s="8"/>
      <c r="G16" s="8"/>
      <c r="H16" s="8"/>
      <c r="I16" s="8"/>
      <c r="J16" s="8"/>
      <c r="K16" s="33"/>
      <c r="L16" s="33"/>
      <c r="M16" s="33"/>
      <c r="N16" s="33"/>
      <c r="O16" s="33"/>
      <c r="P16" s="33"/>
      <c r="Q16" s="33"/>
    </row>
    <row r="17" spans="1:17" x14ac:dyDescent="0.15">
      <c r="A17" s="8"/>
      <c r="B17" s="8"/>
      <c r="C17" s="8"/>
      <c r="D17" s="8"/>
      <c r="E17" s="63"/>
      <c r="F17" s="8"/>
      <c r="G17" s="8"/>
      <c r="H17" s="8"/>
      <c r="I17" s="8"/>
      <c r="J17" s="8"/>
      <c r="K17" s="33"/>
      <c r="L17" s="33"/>
      <c r="M17" s="33"/>
      <c r="N17" s="33"/>
      <c r="O17" s="33"/>
      <c r="P17" s="33"/>
      <c r="Q17" s="33"/>
    </row>
    <row r="18" spans="1:17" x14ac:dyDescent="0.15">
      <c r="A18" s="27"/>
      <c r="B18" s="27"/>
      <c r="C18" s="27"/>
      <c r="D18" s="27"/>
      <c r="E18" s="61"/>
      <c r="F18" s="8"/>
      <c r="G18" s="8"/>
      <c r="H18" s="8"/>
      <c r="I18" s="8"/>
      <c r="J18" s="8"/>
      <c r="K18" s="33"/>
      <c r="L18" s="33"/>
      <c r="M18" s="33"/>
      <c r="N18" s="33"/>
      <c r="O18" s="33"/>
      <c r="P18" s="33"/>
      <c r="Q18" s="33"/>
    </row>
    <row r="19" spans="1:17" x14ac:dyDescent="0.15">
      <c r="A19" s="19"/>
      <c r="F19" s="1"/>
      <c r="G19" s="1"/>
      <c r="H19" s="1"/>
      <c r="I19" s="1"/>
      <c r="J19" s="1"/>
      <c r="P19" s="33"/>
      <c r="Q19" s="33"/>
    </row>
    <row r="20" spans="1:17" ht="30" customHeight="1" x14ac:dyDescent="0.15">
      <c r="A20" s="22" t="s">
        <v>42</v>
      </c>
      <c r="B20" s="22" t="s">
        <v>43</v>
      </c>
      <c r="C20" s="22" t="s">
        <v>44</v>
      </c>
      <c r="F20" s="1"/>
      <c r="G20" s="1"/>
      <c r="H20" s="1"/>
      <c r="I20" s="1"/>
      <c r="J20" s="1"/>
    </row>
    <row r="21" spans="1:17" x14ac:dyDescent="0.15">
      <c r="A21" s="3" t="s">
        <v>0</v>
      </c>
      <c r="B21" s="21" t="s">
        <v>39</v>
      </c>
      <c r="C21" s="2" t="s">
        <v>39</v>
      </c>
      <c r="D21" s="2"/>
      <c r="E21" s="2"/>
      <c r="F21" s="2"/>
    </row>
    <row r="22" spans="1:17" x14ac:dyDescent="0.15">
      <c r="A22" s="9" t="s">
        <v>10</v>
      </c>
      <c r="B22" s="9" t="s">
        <v>11</v>
      </c>
      <c r="C22" t="s">
        <v>64</v>
      </c>
      <c r="D22" s="1"/>
      <c r="E22" s="1"/>
    </row>
    <row r="23" spans="1:17" x14ac:dyDescent="0.15">
      <c r="A23" t="s">
        <v>157</v>
      </c>
      <c r="B23" s="87">
        <v>1</v>
      </c>
      <c r="C23" s="88" t="s">
        <v>155</v>
      </c>
      <c r="D23" s="1"/>
      <c r="E23" s="8"/>
      <c r="F23" s="8"/>
    </row>
    <row r="24" spans="1:17" x14ac:dyDescent="0.15">
      <c r="A24" s="129" t="s">
        <v>160</v>
      </c>
      <c r="B24">
        <v>1</v>
      </c>
      <c r="C24" s="87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9"/>
  <sheetViews>
    <sheetView showGridLines="0" zoomScaleNormal="100" workbookViewId="0">
      <selection activeCell="C9" sqref="C9"/>
    </sheetView>
  </sheetViews>
  <sheetFormatPr defaultRowHeight="11.25" x14ac:dyDescent="0.15"/>
  <cols>
    <col min="1" max="1" width="10.5" customWidth="1"/>
    <col min="3" max="3" width="9.25" customWidth="1"/>
    <col min="4" max="4" width="11.5" customWidth="1"/>
  </cols>
  <sheetData>
    <row r="1" spans="1:12" ht="19.5" x14ac:dyDescent="0.25">
      <c r="A1" s="6" t="s">
        <v>126</v>
      </c>
      <c r="I1" s="1"/>
      <c r="K1" s="1"/>
      <c r="L1" s="1"/>
    </row>
    <row r="2" spans="1:12" x14ac:dyDescent="0.15">
      <c r="A2" s="5" t="s">
        <v>121</v>
      </c>
      <c r="I2" s="1"/>
      <c r="K2" s="1"/>
      <c r="L2" s="1"/>
    </row>
    <row r="3" spans="1:12" x14ac:dyDescent="0.15">
      <c r="A3" s="5"/>
      <c r="I3" s="1"/>
      <c r="J3" s="1"/>
      <c r="K3" s="98"/>
      <c r="L3" s="105"/>
    </row>
    <row r="4" spans="1:12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  <c r="K4" s="98"/>
      <c r="L4" s="105"/>
    </row>
    <row r="5" spans="1:12" x14ac:dyDescent="0.15">
      <c r="A5" s="112"/>
      <c r="B5" s="77"/>
      <c r="C5" s="8"/>
      <c r="D5" s="8"/>
      <c r="E5" s="63"/>
      <c r="F5" s="8"/>
      <c r="G5" s="8"/>
      <c r="H5" s="8"/>
      <c r="I5" s="8"/>
      <c r="J5" s="63"/>
      <c r="K5" s="98"/>
      <c r="L5" s="105"/>
    </row>
    <row r="6" spans="1:12" x14ac:dyDescent="0.15">
      <c r="A6" t="s">
        <v>189</v>
      </c>
      <c r="B6" s="2"/>
      <c r="E6" s="63"/>
      <c r="F6" s="33"/>
      <c r="G6" s="8"/>
      <c r="H6" s="8"/>
      <c r="I6" s="8"/>
      <c r="J6" s="63"/>
      <c r="K6" s="98"/>
      <c r="L6" s="105"/>
    </row>
    <row r="7" spans="1:12" x14ac:dyDescent="0.15">
      <c r="A7" t="s">
        <v>191</v>
      </c>
      <c r="E7" s="63"/>
      <c r="F7" s="8"/>
      <c r="G7" s="8"/>
      <c r="H7" s="8"/>
      <c r="I7" s="8"/>
      <c r="J7" s="63"/>
      <c r="K7" s="98"/>
      <c r="L7" s="105"/>
    </row>
    <row r="8" spans="1:12" x14ac:dyDescent="0.15">
      <c r="A8" t="s">
        <v>190</v>
      </c>
      <c r="B8" s="110"/>
      <c r="C8" s="8"/>
      <c r="D8" s="8"/>
      <c r="E8" s="63"/>
      <c r="F8" s="58"/>
      <c r="G8" s="8"/>
      <c r="H8" s="8"/>
      <c r="I8" s="8"/>
      <c r="J8" s="63"/>
      <c r="K8" s="98"/>
      <c r="L8" s="105"/>
    </row>
    <row r="9" spans="1:12" x14ac:dyDescent="0.15">
      <c r="B9" s="8"/>
      <c r="C9" s="8"/>
      <c r="D9" s="8"/>
      <c r="E9" s="63"/>
      <c r="F9" s="58"/>
      <c r="G9" s="8"/>
      <c r="H9" s="64"/>
      <c r="I9" s="64"/>
      <c r="J9" s="108"/>
      <c r="K9" s="98"/>
      <c r="L9" s="105"/>
    </row>
    <row r="10" spans="1:12" x14ac:dyDescent="0.15">
      <c r="B10" s="8"/>
      <c r="C10" s="8"/>
      <c r="D10" s="8"/>
      <c r="E10" s="63"/>
      <c r="F10" s="58"/>
      <c r="G10" s="8"/>
      <c r="H10" s="8"/>
      <c r="I10" s="8"/>
      <c r="J10" s="63"/>
      <c r="K10" s="98"/>
      <c r="L10" s="105"/>
    </row>
    <row r="11" spans="1:12" x14ac:dyDescent="0.15">
      <c r="B11" s="8"/>
      <c r="C11" s="8"/>
      <c r="D11" s="8"/>
      <c r="E11" s="63"/>
      <c r="F11" s="58"/>
      <c r="G11" s="8"/>
      <c r="H11" s="8"/>
      <c r="I11" s="8"/>
      <c r="J11" s="63"/>
      <c r="K11" s="98"/>
      <c r="L11" s="105"/>
    </row>
    <row r="12" spans="1:12" x14ac:dyDescent="0.15">
      <c r="A12" t="s">
        <v>188</v>
      </c>
      <c r="B12" s="33"/>
      <c r="C12" s="33"/>
      <c r="D12" s="33"/>
      <c r="E12" s="63"/>
      <c r="F12" s="33"/>
      <c r="G12" s="33"/>
      <c r="H12" s="33"/>
      <c r="I12" s="8"/>
      <c r="J12" s="63"/>
      <c r="K12" s="98"/>
      <c r="L12" s="105"/>
    </row>
    <row r="13" spans="1:12" x14ac:dyDescent="0.15">
      <c r="A13" s="112" t="s">
        <v>108</v>
      </c>
      <c r="B13" s="33"/>
      <c r="C13" s="33"/>
      <c r="D13" s="33"/>
      <c r="E13" s="63"/>
      <c r="F13" s="33"/>
      <c r="G13" s="33"/>
      <c r="H13" s="33"/>
      <c r="I13" s="8"/>
      <c r="J13" s="63"/>
      <c r="K13" s="98"/>
      <c r="L13" s="105"/>
    </row>
    <row r="14" spans="1:12" x14ac:dyDescent="0.15">
      <c r="A14" t="s">
        <v>122</v>
      </c>
      <c r="B14" s="33"/>
      <c r="C14" s="33"/>
      <c r="D14" s="74"/>
      <c r="E14" s="63"/>
      <c r="F14" s="33"/>
      <c r="G14" s="33"/>
      <c r="H14" s="33"/>
      <c r="I14" s="8"/>
      <c r="J14" s="63"/>
      <c r="K14" s="98"/>
      <c r="L14" s="105"/>
    </row>
    <row r="15" spans="1:12" x14ac:dyDescent="0.15">
      <c r="A15" s="34" t="s">
        <v>77</v>
      </c>
      <c r="B15" s="8"/>
      <c r="C15" s="8"/>
      <c r="D15" s="8"/>
      <c r="E15" s="63"/>
      <c r="F15" s="58"/>
      <c r="G15" s="8"/>
      <c r="H15" s="8"/>
      <c r="I15" s="8"/>
      <c r="J15" s="63"/>
      <c r="K15" s="98"/>
      <c r="L15" s="105"/>
    </row>
    <row r="16" spans="1:12" x14ac:dyDescent="0.15">
      <c r="A16" s="34" t="s">
        <v>109</v>
      </c>
      <c r="B16" s="8"/>
      <c r="C16" s="8"/>
      <c r="D16" s="8"/>
      <c r="E16" s="63"/>
      <c r="F16" s="58"/>
      <c r="G16" s="8"/>
      <c r="H16" s="8"/>
      <c r="I16" s="8"/>
      <c r="J16" s="63"/>
      <c r="K16" s="98"/>
      <c r="L16" s="105"/>
    </row>
    <row r="17" spans="1:12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  <c r="K17" s="98"/>
      <c r="L17" s="105"/>
    </row>
    <row r="18" spans="1:12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  <c r="K18" s="98"/>
      <c r="L18" s="105"/>
    </row>
    <row r="19" spans="1:12" x14ac:dyDescent="0.15">
      <c r="A19" s="5"/>
      <c r="E19" s="34"/>
      <c r="I19" s="1"/>
      <c r="J19" s="1"/>
      <c r="K19" s="98"/>
      <c r="L19" s="105"/>
    </row>
    <row r="20" spans="1:12" ht="43.5" customHeight="1" x14ac:dyDescent="0.15">
      <c r="A20" s="3" t="s">
        <v>1</v>
      </c>
      <c r="B20" s="23"/>
      <c r="C20" s="22" t="s">
        <v>45</v>
      </c>
      <c r="D20" s="85"/>
      <c r="E20" s="66"/>
      <c r="I20" s="1"/>
      <c r="J20" s="1"/>
      <c r="K20" s="1"/>
      <c r="L20" s="1"/>
    </row>
    <row r="21" spans="1:12" x14ac:dyDescent="0.15">
      <c r="A21" s="3" t="s">
        <v>0</v>
      </c>
      <c r="C21" s="2" t="s">
        <v>7</v>
      </c>
      <c r="D21" s="136"/>
      <c r="E21" s="33"/>
      <c r="I21" s="1"/>
      <c r="J21" s="1"/>
      <c r="K21" s="1"/>
      <c r="L21" s="1"/>
    </row>
    <row r="22" spans="1:12" ht="12" thickBot="1" x14ac:dyDescent="0.2">
      <c r="A22" s="52" t="s">
        <v>25</v>
      </c>
      <c r="B22" s="52" t="s">
        <v>24</v>
      </c>
      <c r="C22" s="99" t="s">
        <v>124</v>
      </c>
      <c r="D22" s="8"/>
      <c r="E22" s="8"/>
    </row>
    <row r="23" spans="1:12" x14ac:dyDescent="0.15">
      <c r="A23" s="10" t="s">
        <v>155</v>
      </c>
      <c r="B23" s="11">
        <v>1</v>
      </c>
      <c r="C23" s="36">
        <v>0.7</v>
      </c>
      <c r="D23" s="8"/>
      <c r="E23" s="64"/>
    </row>
    <row r="24" spans="1:12" x14ac:dyDescent="0.15">
      <c r="A24" s="13"/>
      <c r="B24" s="1">
        <v>2</v>
      </c>
      <c r="C24" s="131">
        <v>1.2</v>
      </c>
      <c r="D24" s="8"/>
      <c r="E24" s="64"/>
    </row>
    <row r="25" spans="1:12" x14ac:dyDescent="0.15">
      <c r="A25" s="13"/>
      <c r="B25" s="1">
        <v>3</v>
      </c>
      <c r="C25" s="131">
        <v>0.6</v>
      </c>
      <c r="D25" s="8"/>
      <c r="E25" s="64"/>
    </row>
    <row r="26" spans="1:12" x14ac:dyDescent="0.15">
      <c r="A26" s="15"/>
      <c r="B26" s="16">
        <v>4</v>
      </c>
      <c r="C26" s="141">
        <v>0.5</v>
      </c>
      <c r="D26" s="8"/>
      <c r="E26" s="64"/>
    </row>
    <row r="27" spans="1:12" x14ac:dyDescent="0.15">
      <c r="A27" t="s">
        <v>159</v>
      </c>
      <c r="B27" s="8">
        <v>1</v>
      </c>
      <c r="C27" s="131">
        <v>0.7</v>
      </c>
      <c r="D27" s="118"/>
      <c r="E27" s="119"/>
      <c r="F27" s="118"/>
    </row>
    <row r="28" spans="1:12" x14ac:dyDescent="0.15">
      <c r="B28" s="8">
        <v>2</v>
      </c>
      <c r="C28" s="131">
        <v>1.2</v>
      </c>
      <c r="D28" s="118"/>
      <c r="E28" s="119"/>
      <c r="F28" s="118"/>
    </row>
    <row r="29" spans="1:12" x14ac:dyDescent="0.15">
      <c r="B29" s="8">
        <v>3</v>
      </c>
      <c r="C29" s="131">
        <v>0.6</v>
      </c>
      <c r="D29" s="118"/>
      <c r="E29" s="119"/>
      <c r="F29" s="118"/>
    </row>
    <row r="30" spans="1:12" x14ac:dyDescent="0.15">
      <c r="B30" s="8">
        <v>4</v>
      </c>
      <c r="C30" s="141">
        <v>0.5</v>
      </c>
      <c r="D30" s="118"/>
      <c r="E30" s="119"/>
      <c r="F30" s="118"/>
    </row>
    <row r="31" spans="1:12" x14ac:dyDescent="0.15">
      <c r="A31" s="12"/>
      <c r="B31" s="12"/>
      <c r="C31" s="95"/>
      <c r="D31" s="8"/>
      <c r="E31" s="64"/>
    </row>
    <row r="32" spans="1:12" x14ac:dyDescent="0.15">
      <c r="A32" s="8"/>
      <c r="B32" s="8"/>
      <c r="C32" s="64"/>
      <c r="D32" s="8"/>
      <c r="E32" s="64"/>
    </row>
    <row r="33" spans="1:5" x14ac:dyDescent="0.15">
      <c r="A33" s="8"/>
      <c r="B33" s="8"/>
      <c r="C33" s="64"/>
      <c r="D33" s="8"/>
      <c r="E33" s="64"/>
    </row>
    <row r="34" spans="1:5" x14ac:dyDescent="0.15">
      <c r="A34" s="8"/>
      <c r="B34" s="8"/>
      <c r="C34" s="64"/>
      <c r="D34" s="8"/>
      <c r="E34" s="64"/>
    </row>
    <row r="35" spans="1:5" x14ac:dyDescent="0.15">
      <c r="A35" s="1"/>
      <c r="B35" s="1"/>
      <c r="C35" s="64"/>
      <c r="D35" s="1"/>
      <c r="E35" s="8"/>
    </row>
    <row r="36" spans="1:5" x14ac:dyDescent="0.15">
      <c r="A36" s="1"/>
      <c r="B36" s="1"/>
      <c r="C36" s="64"/>
      <c r="D36" s="1"/>
      <c r="E36" s="8"/>
    </row>
    <row r="37" spans="1:5" x14ac:dyDescent="0.15">
      <c r="A37" s="1"/>
      <c r="B37" s="1"/>
      <c r="C37" s="64"/>
      <c r="D37" s="1"/>
      <c r="E37" s="8"/>
    </row>
    <row r="38" spans="1:5" x14ac:dyDescent="0.15">
      <c r="A38" s="1"/>
      <c r="B38" s="1"/>
      <c r="C38" s="64"/>
      <c r="D38" s="1"/>
      <c r="E38" s="8"/>
    </row>
    <row r="39" spans="1:5" x14ac:dyDescent="0.15">
      <c r="A39" s="1"/>
      <c r="B39" s="1"/>
      <c r="C39" s="97"/>
      <c r="D39" s="1"/>
      <c r="E39" s="8"/>
    </row>
    <row r="40" spans="1:5" x14ac:dyDescent="0.15">
      <c r="A40" s="1"/>
      <c r="B40" s="1"/>
      <c r="C40" s="97"/>
      <c r="D40" s="1"/>
      <c r="E40" s="8"/>
    </row>
    <row r="41" spans="1:5" x14ac:dyDescent="0.15">
      <c r="A41" s="1"/>
      <c r="B41" s="8"/>
      <c r="C41" s="64"/>
      <c r="D41" s="8"/>
      <c r="E41" s="8"/>
    </row>
    <row r="42" spans="1:5" x14ac:dyDescent="0.15">
      <c r="A42" s="1"/>
      <c r="B42" s="8"/>
      <c r="C42" s="97"/>
      <c r="D42" s="8"/>
      <c r="E42" s="8"/>
    </row>
    <row r="43" spans="1:5" x14ac:dyDescent="0.15">
      <c r="A43" s="1"/>
      <c r="B43" s="1"/>
      <c r="C43" s="64"/>
      <c r="D43" s="1"/>
      <c r="E43" s="8"/>
    </row>
    <row r="44" spans="1:5" x14ac:dyDescent="0.15">
      <c r="A44" s="1"/>
      <c r="B44" s="8"/>
      <c r="C44" s="64"/>
      <c r="D44" s="8"/>
      <c r="E44" s="1"/>
    </row>
    <row r="45" spans="1:5" x14ac:dyDescent="0.15">
      <c r="A45" s="1"/>
      <c r="B45" s="8"/>
      <c r="C45" s="64"/>
      <c r="D45" s="8"/>
      <c r="E45" s="8"/>
    </row>
    <row r="46" spans="1:5" x14ac:dyDescent="0.15">
      <c r="A46" s="1"/>
      <c r="B46" s="8"/>
      <c r="C46" s="64"/>
      <c r="D46" s="8"/>
      <c r="E46" s="8"/>
    </row>
    <row r="47" spans="1:5" x14ac:dyDescent="0.15">
      <c r="A47" s="8"/>
      <c r="B47" s="8"/>
      <c r="C47" s="64"/>
      <c r="D47" s="8"/>
      <c r="E47" s="8"/>
    </row>
    <row r="48" spans="1:5" x14ac:dyDescent="0.15">
      <c r="A48" s="8"/>
      <c r="B48" s="8"/>
      <c r="C48" s="64"/>
      <c r="D48" s="8"/>
      <c r="E48" s="8"/>
    </row>
    <row r="49" spans="1:5" x14ac:dyDescent="0.15">
      <c r="A49" s="8"/>
      <c r="B49" s="8"/>
      <c r="C49" s="64"/>
      <c r="D49" s="8"/>
      <c r="E49" s="8"/>
    </row>
  </sheetData>
  <hyperlinks>
    <hyperlink ref="A15" r:id="rId1" xr:uid="{00000000-0004-0000-0A00-000000000000}"/>
    <hyperlink ref="A16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showGridLines="0" zoomScaleNormal="100" workbookViewId="0">
      <selection activeCell="C6" sqref="C6"/>
    </sheetView>
  </sheetViews>
  <sheetFormatPr defaultRowHeight="11.25" x14ac:dyDescent="0.15"/>
  <cols>
    <col min="1" max="1" width="11.375" customWidth="1"/>
    <col min="4" max="5" width="8.75" customWidth="1"/>
    <col min="6" max="6" width="10.375" bestFit="1" customWidth="1"/>
    <col min="7" max="7" width="9.875" customWidth="1"/>
    <col min="15" max="15" width="11.375" customWidth="1"/>
  </cols>
  <sheetData>
    <row r="1" spans="1:10" ht="19.5" x14ac:dyDescent="0.25">
      <c r="A1" s="6" t="s">
        <v>130</v>
      </c>
      <c r="D1" s="2"/>
      <c r="E1" s="2"/>
      <c r="F1" s="2"/>
      <c r="G1" s="2"/>
    </row>
    <row r="2" spans="1:10" ht="13.9" customHeight="1" x14ac:dyDescent="0.15">
      <c r="A2" s="5" t="s">
        <v>28</v>
      </c>
      <c r="D2" s="19"/>
      <c r="E2" s="19"/>
      <c r="F2" s="19"/>
      <c r="G2" s="19"/>
    </row>
    <row r="3" spans="1:10" ht="13.9" customHeight="1" x14ac:dyDescent="0.15">
      <c r="A3" s="5"/>
      <c r="D3" s="19"/>
      <c r="E3" s="19"/>
      <c r="F3" s="19"/>
      <c r="G3" s="19"/>
    </row>
    <row r="4" spans="1:10" ht="13.9" customHeight="1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ht="13.9" customHeight="1" x14ac:dyDescent="0.15">
      <c r="A5" s="112"/>
      <c r="B5" s="77"/>
      <c r="C5" s="8"/>
      <c r="D5" s="8"/>
      <c r="E5" s="63"/>
      <c r="F5" s="8"/>
      <c r="G5" s="8"/>
      <c r="H5" s="8"/>
      <c r="I5" s="8"/>
      <c r="J5" s="63"/>
    </row>
    <row r="6" spans="1:10" ht="13.9" customHeight="1" x14ac:dyDescent="0.15">
      <c r="A6" t="s">
        <v>192</v>
      </c>
      <c r="B6" s="2"/>
      <c r="E6" s="63"/>
      <c r="F6" s="33"/>
      <c r="G6" s="8"/>
      <c r="H6" s="8"/>
      <c r="I6" s="8"/>
      <c r="J6" s="63"/>
    </row>
    <row r="7" spans="1:10" ht="13.9" customHeight="1" x14ac:dyDescent="0.15">
      <c r="F7" s="8"/>
      <c r="G7" s="8"/>
      <c r="H7" s="8"/>
      <c r="I7" s="8"/>
      <c r="J7" s="63"/>
    </row>
    <row r="8" spans="1:10" ht="13.9" customHeight="1" x14ac:dyDescent="0.15">
      <c r="F8" s="58"/>
      <c r="G8" s="8"/>
      <c r="H8" s="8"/>
      <c r="I8" s="8"/>
      <c r="J8" s="63"/>
    </row>
    <row r="9" spans="1:10" ht="13.9" customHeight="1" x14ac:dyDescent="0.15">
      <c r="A9" s="113" t="s">
        <v>104</v>
      </c>
      <c r="B9" s="8"/>
      <c r="C9" s="8"/>
      <c r="D9" s="8"/>
      <c r="E9" s="63"/>
      <c r="F9" s="58"/>
      <c r="G9" s="8"/>
      <c r="H9" s="64"/>
      <c r="I9" s="64"/>
      <c r="J9" s="108"/>
    </row>
    <row r="10" spans="1:10" ht="13.9" customHeight="1" x14ac:dyDescent="0.15">
      <c r="A10" s="77" t="s">
        <v>105</v>
      </c>
      <c r="B10" s="8"/>
      <c r="C10" s="8"/>
      <c r="D10" s="8"/>
      <c r="E10" s="63"/>
      <c r="F10" s="58"/>
      <c r="G10" s="8"/>
      <c r="H10" s="8"/>
      <c r="I10" s="8"/>
      <c r="J10" s="63"/>
    </row>
    <row r="11" spans="1:10" ht="13.9" customHeight="1" x14ac:dyDescent="0.15">
      <c r="A11" s="93" t="s">
        <v>106</v>
      </c>
      <c r="B11" s="8"/>
      <c r="C11" s="8"/>
      <c r="D11" s="8"/>
      <c r="E11" s="63"/>
      <c r="F11" s="58"/>
      <c r="G11" s="8"/>
      <c r="H11" s="8"/>
      <c r="I11" s="8"/>
      <c r="J11" s="63"/>
    </row>
    <row r="12" spans="1:10" ht="13.9" customHeight="1" x14ac:dyDescent="0.15">
      <c r="B12" s="33"/>
      <c r="C12" s="33"/>
      <c r="D12" s="33"/>
      <c r="E12" s="63"/>
      <c r="F12" s="33"/>
      <c r="G12" s="33"/>
      <c r="H12" s="33"/>
      <c r="I12" s="8"/>
      <c r="J12" s="63"/>
    </row>
    <row r="13" spans="1:10" ht="13.9" customHeight="1" x14ac:dyDescent="0.15">
      <c r="A13" t="s">
        <v>188</v>
      </c>
      <c r="B13" s="33"/>
      <c r="C13" s="33"/>
      <c r="D13" s="33"/>
      <c r="E13" s="63"/>
      <c r="F13" s="33"/>
      <c r="G13" s="33"/>
      <c r="H13" s="33"/>
      <c r="I13" s="8"/>
      <c r="J13" s="63"/>
    </row>
    <row r="14" spans="1:10" ht="13.9" customHeight="1" x14ac:dyDescent="0.15">
      <c r="A14" t="s">
        <v>132</v>
      </c>
      <c r="B14" s="33"/>
      <c r="C14" s="33"/>
      <c r="D14" s="74"/>
      <c r="E14" s="63"/>
      <c r="F14" s="33"/>
      <c r="G14" s="33"/>
      <c r="H14" s="33"/>
      <c r="I14" s="8"/>
      <c r="J14" s="63"/>
    </row>
    <row r="15" spans="1:10" ht="13.9" customHeight="1" x14ac:dyDescent="0.15">
      <c r="A15" s="34" t="s">
        <v>131</v>
      </c>
      <c r="B15" s="8"/>
      <c r="C15" s="8"/>
      <c r="D15" s="8"/>
      <c r="E15" s="63"/>
      <c r="F15" s="58"/>
      <c r="G15" s="8"/>
      <c r="H15" s="8"/>
      <c r="I15" s="8"/>
      <c r="J15" s="63"/>
    </row>
    <row r="16" spans="1:10" ht="13.9" customHeight="1" x14ac:dyDescent="0.15">
      <c r="A16" s="34" t="s">
        <v>95</v>
      </c>
      <c r="E16" s="63"/>
      <c r="F16" s="58"/>
      <c r="G16" s="8"/>
      <c r="H16" s="8"/>
      <c r="I16" s="8"/>
      <c r="J16" s="63"/>
    </row>
    <row r="17" spans="1:15" ht="13.9" customHeight="1" x14ac:dyDescent="0.15">
      <c r="A17" s="34" t="s">
        <v>107</v>
      </c>
      <c r="B17" s="110"/>
      <c r="C17" s="8"/>
      <c r="D17" s="8"/>
      <c r="E17" s="63"/>
      <c r="F17" s="58"/>
      <c r="G17" s="8"/>
      <c r="H17" s="8"/>
      <c r="I17" s="8"/>
      <c r="J17" s="63"/>
    </row>
    <row r="18" spans="1:15" ht="13.9" customHeight="1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5" x14ac:dyDescent="0.15">
      <c r="A19" s="5"/>
    </row>
    <row r="20" spans="1:15" x14ac:dyDescent="0.15">
      <c r="A20" s="3" t="s">
        <v>1</v>
      </c>
      <c r="D20" s="4"/>
    </row>
    <row r="21" spans="1:15" x14ac:dyDescent="0.15">
      <c r="A21" s="3"/>
      <c r="C21" s="9" t="s">
        <v>50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15">
      <c r="A22" s="7" t="s">
        <v>25</v>
      </c>
      <c r="B22" s="9" t="s">
        <v>24</v>
      </c>
      <c r="C22" s="128" t="s">
        <v>12</v>
      </c>
      <c r="D22" s="128" t="s">
        <v>13</v>
      </c>
      <c r="E22" s="128" t="s">
        <v>14</v>
      </c>
      <c r="F22" s="128" t="s">
        <v>15</v>
      </c>
      <c r="G22" s="128" t="s">
        <v>16</v>
      </c>
      <c r="H22" s="128" t="s">
        <v>17</v>
      </c>
      <c r="I22" s="128" t="s">
        <v>18</v>
      </c>
      <c r="J22" s="128" t="s">
        <v>19</v>
      </c>
      <c r="K22" s="128" t="s">
        <v>20</v>
      </c>
      <c r="L22" s="128" t="s">
        <v>21</v>
      </c>
      <c r="M22" s="128" t="s">
        <v>22</v>
      </c>
      <c r="N22" s="128" t="s">
        <v>23</v>
      </c>
    </row>
    <row r="23" spans="1:15" x14ac:dyDescent="0.15">
      <c r="A23" s="10" t="s">
        <v>155</v>
      </c>
      <c r="B23" s="11">
        <v>1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5" x14ac:dyDescent="0.15">
      <c r="A24" s="13"/>
      <c r="B24" s="1">
        <v>2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5" x14ac:dyDescent="0.15">
      <c r="A25" s="13"/>
      <c r="B25" s="1">
        <v>3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5" x14ac:dyDescent="0.15">
      <c r="A26" s="15"/>
      <c r="B26" s="16">
        <v>4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5" x14ac:dyDescent="0.15">
      <c r="A27" t="s">
        <v>159</v>
      </c>
      <c r="B27" s="11">
        <v>1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5" x14ac:dyDescent="0.15">
      <c r="B28" s="1">
        <v>2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5" x14ac:dyDescent="0.15">
      <c r="B29" s="1">
        <v>3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5" x14ac:dyDescent="0.15">
      <c r="B30" s="16">
        <v>4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</sheetData>
  <conditionalFormatting sqref="C23:L26">
    <cfRule type="aboveAverage" dxfId="10" priority="105"/>
    <cfRule type="aboveAverage" dxfId="9" priority="106"/>
  </conditionalFormatting>
  <conditionalFormatting sqref="M23:N26">
    <cfRule type="aboveAverage" dxfId="8" priority="11"/>
    <cfRule type="aboveAverage" dxfId="7" priority="12"/>
  </conditionalFormatting>
  <conditionalFormatting sqref="C27:L30">
    <cfRule type="aboveAverage" dxfId="6" priority="3"/>
    <cfRule type="aboveAverage" dxfId="5" priority="4"/>
  </conditionalFormatting>
  <conditionalFormatting sqref="M27:N30">
    <cfRule type="aboveAverage" dxfId="4" priority="1"/>
    <cfRule type="aboveAverage" dxfId="3" priority="2"/>
  </conditionalFormatting>
  <hyperlinks>
    <hyperlink ref="A16" r:id="rId1" xr:uid="{00000000-0004-0000-0B00-000000000000}"/>
    <hyperlink ref="A17" r:id="rId2" xr:uid="{00000000-0004-0000-0B00-000001000000}"/>
    <hyperlink ref="A15" r:id="rId3" xr:uid="{00000000-0004-0000-0B00-000002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4"/>
  <sheetViews>
    <sheetView showGridLines="0" zoomScale="115" zoomScaleNormal="115" workbookViewId="0">
      <selection activeCell="D11" sqref="D11"/>
    </sheetView>
  </sheetViews>
  <sheetFormatPr defaultRowHeight="11.25" x14ac:dyDescent="0.15"/>
  <cols>
    <col min="1" max="1" width="11.375" customWidth="1"/>
    <col min="6" max="6" width="10.375" bestFit="1" customWidth="1"/>
    <col min="7" max="7" width="9.875" customWidth="1"/>
  </cols>
  <sheetData>
    <row r="1" spans="1:10" ht="19.5" x14ac:dyDescent="0.25">
      <c r="A1" s="6" t="s">
        <v>128</v>
      </c>
      <c r="D1" s="2"/>
      <c r="E1" s="2"/>
      <c r="F1" s="2"/>
      <c r="G1" s="2"/>
    </row>
    <row r="2" spans="1:10" x14ac:dyDescent="0.15">
      <c r="A2" s="5" t="s">
        <v>129</v>
      </c>
      <c r="D2" s="19"/>
      <c r="E2" s="19"/>
      <c r="F2" s="19"/>
      <c r="G2" s="19"/>
    </row>
    <row r="3" spans="1:10" x14ac:dyDescent="0.15">
      <c r="A3" s="5"/>
      <c r="D3" s="19"/>
      <c r="E3" s="19"/>
      <c r="F3" s="19"/>
      <c r="G3" s="19"/>
    </row>
    <row r="4" spans="1:10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x14ac:dyDescent="0.15">
      <c r="A5" s="112"/>
      <c r="B5" s="77"/>
      <c r="C5" s="8"/>
      <c r="D5" s="8"/>
      <c r="E5" s="63"/>
      <c r="F5" s="8"/>
      <c r="G5" s="8"/>
      <c r="H5" s="8"/>
      <c r="I5" s="8"/>
      <c r="J5" s="63"/>
    </row>
    <row r="6" spans="1:10" x14ac:dyDescent="0.15">
      <c r="B6" s="2"/>
      <c r="E6" s="63"/>
      <c r="F6" s="33"/>
      <c r="G6" s="8"/>
      <c r="H6" s="8"/>
      <c r="I6" s="8"/>
      <c r="J6" s="63"/>
    </row>
    <row r="7" spans="1:10" x14ac:dyDescent="0.15">
      <c r="A7" t="s">
        <v>195</v>
      </c>
      <c r="E7" s="63"/>
      <c r="F7" s="8"/>
      <c r="G7" s="8"/>
      <c r="H7" s="8"/>
      <c r="I7" s="8"/>
      <c r="J7" s="63"/>
    </row>
    <row r="8" spans="1:10" x14ac:dyDescent="0.15">
      <c r="A8" t="s">
        <v>196</v>
      </c>
      <c r="B8" s="110"/>
      <c r="C8" s="8"/>
      <c r="D8" s="8"/>
      <c r="E8" s="63"/>
      <c r="F8" s="58"/>
      <c r="G8" s="8"/>
      <c r="H8" s="8"/>
      <c r="I8" s="8"/>
      <c r="J8" s="63"/>
    </row>
    <row r="9" spans="1:10" x14ac:dyDescent="0.15">
      <c r="A9" s="113" t="s">
        <v>194</v>
      </c>
      <c r="B9" s="8"/>
      <c r="C9" s="8"/>
      <c r="D9" s="8"/>
      <c r="E9" s="63"/>
      <c r="F9" s="58"/>
      <c r="G9" s="8"/>
      <c r="H9" s="64"/>
      <c r="I9" s="64"/>
      <c r="J9" s="108"/>
    </row>
    <row r="10" spans="1:10" x14ac:dyDescent="0.15">
      <c r="B10" s="8"/>
      <c r="C10" s="8"/>
      <c r="D10" s="8"/>
      <c r="E10" s="63"/>
      <c r="F10" s="58"/>
      <c r="G10" s="8"/>
      <c r="H10" s="8"/>
      <c r="I10" s="8"/>
      <c r="J10" s="63"/>
    </row>
    <row r="11" spans="1:10" x14ac:dyDescent="0.15">
      <c r="B11" s="8"/>
      <c r="C11" s="8"/>
      <c r="D11" s="8"/>
      <c r="E11" s="63"/>
      <c r="F11" s="58"/>
      <c r="G11" s="8"/>
      <c r="H11" s="8"/>
      <c r="I11" s="8"/>
      <c r="J11" s="63"/>
    </row>
    <row r="12" spans="1:10" x14ac:dyDescent="0.15">
      <c r="B12" s="33"/>
      <c r="C12" s="33"/>
      <c r="D12" s="33"/>
      <c r="E12" s="63"/>
      <c r="F12" s="33"/>
      <c r="G12" s="33"/>
      <c r="H12" s="33"/>
      <c r="I12" s="8"/>
      <c r="J12" s="63"/>
    </row>
    <row r="13" spans="1:10" x14ac:dyDescent="0.15">
      <c r="A13" s="77"/>
      <c r="B13" s="33"/>
      <c r="C13" s="33"/>
      <c r="D13" s="33"/>
      <c r="E13" s="63"/>
      <c r="F13" s="33"/>
      <c r="G13" s="33"/>
      <c r="H13" s="33"/>
      <c r="I13" s="8"/>
      <c r="J13" s="63"/>
    </row>
    <row r="14" spans="1:10" x14ac:dyDescent="0.15">
      <c r="A14" s="93"/>
      <c r="B14" s="33"/>
      <c r="C14" s="33"/>
      <c r="D14" s="74"/>
      <c r="E14" s="63"/>
      <c r="F14" s="33"/>
      <c r="G14" s="33"/>
      <c r="H14" s="33"/>
      <c r="I14" s="8"/>
      <c r="J14" s="63"/>
    </row>
    <row r="15" spans="1:10" x14ac:dyDescent="0.15">
      <c r="A15" s="112" t="s">
        <v>188</v>
      </c>
      <c r="B15" s="8"/>
      <c r="C15" s="8"/>
      <c r="D15" s="8"/>
      <c r="E15" s="63"/>
      <c r="F15" s="58"/>
      <c r="G15" s="8"/>
      <c r="H15" s="8"/>
      <c r="I15" s="8"/>
      <c r="J15" s="63"/>
    </row>
    <row r="16" spans="1:10" x14ac:dyDescent="0.15">
      <c r="A16" s="34" t="s">
        <v>95</v>
      </c>
      <c r="B16" s="8"/>
      <c r="C16" s="8"/>
      <c r="D16" s="8"/>
      <c r="E16" s="63"/>
      <c r="F16" s="58"/>
      <c r="G16" s="8"/>
      <c r="H16" s="8"/>
      <c r="I16" s="8"/>
      <c r="J16" s="63"/>
    </row>
    <row r="17" spans="1:13" x14ac:dyDescent="0.15">
      <c r="A17" s="34" t="s">
        <v>107</v>
      </c>
      <c r="B17" s="8"/>
      <c r="C17" s="8"/>
      <c r="D17" s="8"/>
      <c r="E17" s="63"/>
      <c r="F17" s="58"/>
      <c r="G17" s="8"/>
      <c r="H17" s="8"/>
      <c r="I17" s="8"/>
      <c r="J17" s="63"/>
    </row>
    <row r="18" spans="1:13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3" x14ac:dyDescent="0.15">
      <c r="A19" s="5"/>
    </row>
    <row r="20" spans="1:13" x14ac:dyDescent="0.15">
      <c r="A20" s="3" t="s">
        <v>1</v>
      </c>
      <c r="D20" s="4"/>
    </row>
    <row r="21" spans="1:13" x14ac:dyDescent="0.15">
      <c r="A21" s="3"/>
      <c r="B21" s="9" t="s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7" t="s">
        <v>25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</row>
    <row r="23" spans="1:13" x14ac:dyDescent="0.15">
      <c r="A23" s="1" t="s">
        <v>155</v>
      </c>
      <c r="B23" s="1">
        <v>0.45</v>
      </c>
      <c r="C23" s="1">
        <v>0.7</v>
      </c>
      <c r="D23" s="1">
        <v>1.05</v>
      </c>
      <c r="E23" s="1">
        <v>1.1000000000000001</v>
      </c>
      <c r="F23" s="1">
        <v>0.5</v>
      </c>
      <c r="G23" s="8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15">
      <c r="A24" t="s">
        <v>159</v>
      </c>
      <c r="B24" s="1">
        <f>0.8*B23</f>
        <v>0.36000000000000004</v>
      </c>
      <c r="C24" s="1">
        <f t="shared" ref="C24:F24" si="0">0.8*C23</f>
        <v>0.55999999999999994</v>
      </c>
      <c r="D24" s="1">
        <f t="shared" si="0"/>
        <v>0.84000000000000008</v>
      </c>
      <c r="E24" s="1">
        <f t="shared" si="0"/>
        <v>0.88000000000000012</v>
      </c>
      <c r="F24" s="1">
        <f t="shared" si="0"/>
        <v>0.4</v>
      </c>
      <c r="G24" s="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</sheetData>
  <conditionalFormatting sqref="H23:M24 B23:F24">
    <cfRule type="aboveAverage" dxfId="2" priority="102"/>
    <cfRule type="aboveAverage" dxfId="1" priority="103"/>
  </conditionalFormatting>
  <conditionalFormatting sqref="B23:M24">
    <cfRule type="cellIs" dxfId="0" priority="1" operator="greaterThan">
      <formula>0.01</formula>
    </cfRule>
  </conditionalFormatting>
  <hyperlinks>
    <hyperlink ref="A16" r:id="rId1" xr:uid="{00000000-0004-0000-0C00-000000000000}"/>
    <hyperlink ref="A17" r:id="rId2" xr:uid="{00000000-0004-0000-0C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DF85-DFE2-4F49-8950-E5D04F9A7154}">
  <dimension ref="A1:N35"/>
  <sheetViews>
    <sheetView showGridLines="0" workbookViewId="0">
      <selection activeCell="A8" sqref="A8"/>
    </sheetView>
  </sheetViews>
  <sheetFormatPr defaultRowHeight="11.25" x14ac:dyDescent="0.15"/>
  <sheetData>
    <row r="1" spans="1:14" ht="19.5" x14ac:dyDescent="0.25">
      <c r="A1" s="72" t="s">
        <v>139</v>
      </c>
      <c r="B1" s="129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15">
      <c r="A2" s="139" t="s">
        <v>140</v>
      </c>
      <c r="B2" s="129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15">
      <c r="A3" s="129"/>
      <c r="B3" s="73"/>
      <c r="C3" s="33"/>
      <c r="D3" s="33"/>
      <c r="E3" s="33"/>
      <c r="F3" s="78"/>
      <c r="G3" s="33"/>
      <c r="H3" s="33"/>
      <c r="I3" s="33"/>
      <c r="J3" s="33"/>
      <c r="K3" s="33"/>
      <c r="L3" s="33"/>
      <c r="M3" s="33"/>
      <c r="N3" s="33"/>
    </row>
    <row r="4" spans="1:14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12"/>
      <c r="K4" s="12"/>
      <c r="L4" s="12"/>
      <c r="M4" s="12"/>
      <c r="N4" s="62"/>
    </row>
    <row r="5" spans="1:14" x14ac:dyDescent="0.15">
      <c r="A5" s="129"/>
      <c r="B5" s="8"/>
      <c r="C5" s="8"/>
      <c r="D5" s="8"/>
      <c r="E5" s="63"/>
      <c r="F5" s="58"/>
      <c r="G5" s="8"/>
      <c r="H5" s="8"/>
      <c r="I5" s="8"/>
      <c r="J5" s="8"/>
      <c r="K5" s="8"/>
      <c r="L5" s="8"/>
      <c r="M5" s="8"/>
      <c r="N5" s="63"/>
    </row>
    <row r="6" spans="1:14" x14ac:dyDescent="0.15">
      <c r="A6" s="148" t="s">
        <v>140</v>
      </c>
      <c r="B6" s="8"/>
      <c r="C6" s="8"/>
      <c r="D6" s="8"/>
      <c r="E6" s="63"/>
      <c r="F6" s="58"/>
      <c r="G6" s="8"/>
      <c r="H6" s="8"/>
      <c r="I6" s="8"/>
      <c r="J6" s="8"/>
      <c r="K6" s="8"/>
      <c r="L6" s="8"/>
      <c r="M6" s="8"/>
      <c r="N6" s="63"/>
    </row>
    <row r="7" spans="1:14" x14ac:dyDescent="0.15">
      <c r="A7" t="s">
        <v>199</v>
      </c>
      <c r="B7" s="8"/>
      <c r="C7" s="8"/>
      <c r="D7" s="8"/>
      <c r="E7" s="63"/>
      <c r="F7" s="58"/>
      <c r="G7" s="8"/>
      <c r="H7" s="8"/>
      <c r="I7" s="8"/>
      <c r="J7" s="8"/>
      <c r="K7" s="8"/>
      <c r="L7" s="8"/>
      <c r="M7" s="8"/>
      <c r="N7" s="63"/>
    </row>
    <row r="8" spans="1:14" x14ac:dyDescent="0.15">
      <c r="B8" s="8"/>
      <c r="C8" s="8"/>
      <c r="D8" s="8"/>
      <c r="E8" s="63"/>
      <c r="F8" s="58"/>
      <c r="G8" s="8"/>
      <c r="H8" s="8"/>
      <c r="I8" s="8"/>
      <c r="J8" s="8"/>
      <c r="K8" s="8"/>
      <c r="L8" s="8"/>
      <c r="M8" s="8"/>
      <c r="N8" s="63"/>
    </row>
    <row r="9" spans="1:14" x14ac:dyDescent="0.15">
      <c r="B9" s="8"/>
      <c r="C9" s="8"/>
      <c r="D9" s="8"/>
      <c r="E9" s="63"/>
      <c r="F9" s="58"/>
      <c r="G9" s="8"/>
      <c r="H9" s="64"/>
      <c r="I9" s="64"/>
      <c r="J9" s="64"/>
      <c r="K9" s="64"/>
      <c r="L9" s="64"/>
      <c r="M9" s="64"/>
      <c r="N9" s="63"/>
    </row>
    <row r="10" spans="1:14" x14ac:dyDescent="0.15">
      <c r="B10" s="8"/>
      <c r="C10" s="8"/>
      <c r="D10" s="8"/>
      <c r="E10" s="63"/>
      <c r="F10" s="58"/>
      <c r="G10" s="8"/>
      <c r="H10" s="8"/>
      <c r="I10" s="8"/>
      <c r="J10" s="8"/>
      <c r="K10" s="8"/>
      <c r="L10" s="8"/>
      <c r="M10" s="8"/>
      <c r="N10" s="63"/>
    </row>
    <row r="11" spans="1:14" x14ac:dyDescent="0.15">
      <c r="A11" t="s">
        <v>198</v>
      </c>
      <c r="B11" s="8"/>
      <c r="C11" s="8"/>
      <c r="D11" s="8"/>
      <c r="E11" s="63"/>
      <c r="F11" s="58"/>
      <c r="G11" s="8"/>
      <c r="H11" s="8"/>
      <c r="I11" s="8"/>
      <c r="J11" s="8"/>
      <c r="K11" s="8"/>
      <c r="L11" s="8"/>
      <c r="M11" s="8"/>
      <c r="N11" s="63"/>
    </row>
    <row r="12" spans="1:14" x14ac:dyDescent="0.15">
      <c r="A12" s="8" t="s">
        <v>141</v>
      </c>
      <c r="B12" s="8"/>
      <c r="C12" s="8"/>
      <c r="D12" s="8"/>
      <c r="E12" s="63"/>
      <c r="F12" s="58"/>
      <c r="G12" s="8"/>
      <c r="H12" s="8"/>
      <c r="I12" s="8"/>
      <c r="J12" s="8"/>
      <c r="K12" s="8"/>
      <c r="L12" s="8"/>
      <c r="M12" s="8"/>
      <c r="N12" s="63"/>
    </row>
    <row r="13" spans="1:14" x14ac:dyDescent="0.15">
      <c r="A13" s="8" t="s">
        <v>142</v>
      </c>
      <c r="B13" s="8"/>
      <c r="C13" s="8"/>
      <c r="D13" s="8"/>
      <c r="E13" s="63"/>
      <c r="F13" s="58"/>
      <c r="G13" s="8"/>
      <c r="H13" s="8"/>
      <c r="I13" s="8"/>
      <c r="J13" s="8"/>
      <c r="K13" s="8"/>
      <c r="L13" s="8"/>
      <c r="M13" s="8"/>
      <c r="N13" s="63"/>
    </row>
    <row r="14" spans="1:14" x14ac:dyDescent="0.15">
      <c r="A14" s="137" t="s">
        <v>143</v>
      </c>
      <c r="B14" s="8"/>
      <c r="C14" s="8"/>
      <c r="D14" s="8"/>
      <c r="E14" s="63"/>
      <c r="F14" s="58"/>
      <c r="G14" s="8"/>
      <c r="H14" s="8"/>
      <c r="I14" s="8"/>
      <c r="J14" s="8"/>
      <c r="K14" s="8"/>
      <c r="L14" s="8"/>
      <c r="M14" s="8"/>
      <c r="N14" s="63"/>
    </row>
    <row r="15" spans="1:14" x14ac:dyDescent="0.15">
      <c r="A15" s="106" t="s">
        <v>144</v>
      </c>
      <c r="B15" s="129"/>
      <c r="C15" s="129"/>
      <c r="D15" s="129"/>
      <c r="E15" s="63"/>
      <c r="F15" s="58"/>
      <c r="G15" s="8"/>
      <c r="H15" s="8"/>
      <c r="I15" s="8"/>
      <c r="J15" s="8"/>
      <c r="K15" s="8"/>
      <c r="L15" s="8"/>
      <c r="M15" s="8"/>
      <c r="N15" s="63"/>
    </row>
    <row r="16" spans="1:14" x14ac:dyDescent="0.15">
      <c r="B16" s="8"/>
      <c r="C16" s="8"/>
      <c r="D16" s="8"/>
      <c r="E16" s="63"/>
      <c r="F16" s="58"/>
      <c r="G16" s="8"/>
      <c r="H16" s="8"/>
      <c r="I16" s="8"/>
      <c r="J16" s="8"/>
      <c r="K16" s="8"/>
      <c r="L16" s="8"/>
      <c r="M16" s="8"/>
      <c r="N16" s="63"/>
    </row>
    <row r="17" spans="1:14" x14ac:dyDescent="0.15">
      <c r="A17" s="117"/>
      <c r="B17" s="8"/>
      <c r="C17" s="8"/>
      <c r="D17" s="8"/>
      <c r="E17" s="63"/>
      <c r="F17" s="58"/>
      <c r="G17" s="8"/>
      <c r="H17" s="8"/>
      <c r="I17" s="8"/>
      <c r="J17" s="8"/>
      <c r="K17" s="8"/>
      <c r="L17" s="8"/>
      <c r="M17" s="8"/>
      <c r="N17" s="63"/>
    </row>
    <row r="18" spans="1:14" x14ac:dyDescent="0.15">
      <c r="A18" s="130"/>
      <c r="B18" s="130"/>
      <c r="C18" s="130"/>
      <c r="D18" s="130"/>
      <c r="E18" s="61"/>
      <c r="F18" s="60"/>
      <c r="G18" s="130"/>
      <c r="H18" s="130"/>
      <c r="I18" s="130"/>
      <c r="J18" s="130"/>
      <c r="K18" s="130"/>
      <c r="L18" s="130"/>
      <c r="M18" s="130"/>
      <c r="N18" s="61"/>
    </row>
    <row r="19" spans="1:14" x14ac:dyDescent="0.15">
      <c r="A19" s="73"/>
      <c r="B19" s="33"/>
      <c r="C19" s="33"/>
      <c r="D19" s="33"/>
      <c r="E19" s="78"/>
      <c r="F19" s="33"/>
      <c r="G19" s="33"/>
      <c r="H19" s="33"/>
      <c r="I19" s="33"/>
      <c r="J19" s="33"/>
      <c r="K19" s="33"/>
      <c r="L19" s="33"/>
      <c r="M19" s="33"/>
    </row>
    <row r="20" spans="1:14" x14ac:dyDescent="0.15">
      <c r="A20" s="140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33"/>
    </row>
    <row r="21" spans="1:14" x14ac:dyDescent="0.15">
      <c r="A21" s="140" t="s">
        <v>8</v>
      </c>
      <c r="B21" s="68" t="s">
        <v>3</v>
      </c>
      <c r="C21" s="67"/>
      <c r="D21" s="67"/>
      <c r="E21" s="67"/>
      <c r="F21" s="67"/>
      <c r="G21" s="33"/>
      <c r="H21" s="33"/>
      <c r="I21" s="8"/>
      <c r="J21" s="8"/>
      <c r="K21" s="8"/>
      <c r="L21" s="8"/>
      <c r="M21" s="8"/>
    </row>
    <row r="22" spans="1:14" ht="12" thickBot="1" x14ac:dyDescent="0.2">
      <c r="A22" s="52" t="s">
        <v>145</v>
      </c>
      <c r="B22" s="56" t="s">
        <v>67</v>
      </c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4" x14ac:dyDescent="0.15">
      <c r="A23" s="1" t="s">
        <v>136</v>
      </c>
      <c r="B23" s="89">
        <v>200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4" x14ac:dyDescent="0.15">
      <c r="A24" s="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4" x14ac:dyDescent="0.15">
      <c r="A25" s="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4" x14ac:dyDescent="0.15">
      <c r="A26" s="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4" x14ac:dyDescent="0.15">
      <c r="A27" s="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4" x14ac:dyDescent="0.15">
      <c r="A28" s="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4" x14ac:dyDescent="0.15">
      <c r="A29" s="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4" x14ac:dyDescent="0.15">
      <c r="A30" s="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4" x14ac:dyDescent="0.15">
      <c r="A31" s="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4" x14ac:dyDescent="0.15">
      <c r="A32" s="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4:13" x14ac:dyDescent="0.15"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4:13" x14ac:dyDescent="0.15"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4:13" x14ac:dyDescent="0.15"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hyperlinks>
    <hyperlink ref="A15" r:id="rId1" location="/dataset/domestic" xr:uid="{50DFDE41-E22F-4968-94A9-C687DFA1DEF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3"/>
  <sheetViews>
    <sheetView showGridLines="0" workbookViewId="0">
      <selection activeCell="G5" sqref="G5"/>
    </sheetView>
  </sheetViews>
  <sheetFormatPr defaultRowHeight="11.25" x14ac:dyDescent="0.15"/>
  <sheetData>
    <row r="1" spans="1:5" ht="19.5" x14ac:dyDescent="0.25">
      <c r="A1" s="6" t="s">
        <v>46</v>
      </c>
    </row>
    <row r="2" spans="1:5" x14ac:dyDescent="0.15">
      <c r="A2" s="5" t="s">
        <v>117</v>
      </c>
    </row>
    <row r="3" spans="1:5" x14ac:dyDescent="0.15">
      <c r="A3" s="147" t="s">
        <v>197</v>
      </c>
    </row>
    <row r="4" spans="1:5" ht="45" x14ac:dyDescent="0.15">
      <c r="A4" s="3" t="s">
        <v>1</v>
      </c>
      <c r="B4" s="19" t="s">
        <v>47</v>
      </c>
      <c r="C4" t="s">
        <v>51</v>
      </c>
    </row>
    <row r="5" spans="1:5" x14ac:dyDescent="0.15">
      <c r="A5" s="25"/>
      <c r="B5" s="24" t="s">
        <v>24</v>
      </c>
      <c r="C5" s="11"/>
      <c r="D5" s="11"/>
      <c r="E5" s="18"/>
    </row>
    <row r="6" spans="1:5" x14ac:dyDescent="0.15">
      <c r="A6" s="26" t="s">
        <v>48</v>
      </c>
      <c r="B6" s="96">
        <v>1</v>
      </c>
      <c r="C6" s="1">
        <v>2</v>
      </c>
      <c r="D6" s="1">
        <v>3</v>
      </c>
      <c r="E6" s="14">
        <v>4</v>
      </c>
    </row>
    <row r="7" spans="1:5" x14ac:dyDescent="0.15">
      <c r="A7" s="13">
        <v>1</v>
      </c>
      <c r="B7" s="122">
        <v>1</v>
      </c>
      <c r="C7" s="123">
        <v>1</v>
      </c>
      <c r="D7" s="123">
        <v>1</v>
      </c>
      <c r="E7" s="124">
        <v>1</v>
      </c>
    </row>
    <row r="8" spans="1:5" x14ac:dyDescent="0.1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1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15">
      <c r="A10" s="13">
        <v>4</v>
      </c>
      <c r="B10" s="120">
        <v>1</v>
      </c>
      <c r="C10" s="31">
        <v>0</v>
      </c>
      <c r="D10" s="31">
        <v>1</v>
      </c>
      <c r="E10" s="121">
        <v>1</v>
      </c>
    </row>
    <row r="11" spans="1:5" x14ac:dyDescent="0.15">
      <c r="A11" s="13">
        <v>5</v>
      </c>
      <c r="B11" s="125">
        <v>0</v>
      </c>
      <c r="C11" s="126">
        <v>1</v>
      </c>
      <c r="D11" s="126">
        <v>1</v>
      </c>
      <c r="E11" s="127">
        <v>1</v>
      </c>
    </row>
    <row r="12" spans="1:5" x14ac:dyDescent="0.15">
      <c r="A12" s="13">
        <v>6</v>
      </c>
      <c r="B12" s="58">
        <v>1</v>
      </c>
      <c r="C12" s="1">
        <v>1</v>
      </c>
      <c r="D12" s="1">
        <v>0</v>
      </c>
      <c r="E12" s="14">
        <v>0</v>
      </c>
    </row>
    <row r="13" spans="1:5" x14ac:dyDescent="0.15">
      <c r="A13" s="13">
        <v>7</v>
      </c>
      <c r="B13" s="58">
        <v>1</v>
      </c>
      <c r="C13" s="1">
        <v>0</v>
      </c>
      <c r="D13" s="1">
        <v>1</v>
      </c>
      <c r="E13" s="14">
        <v>0</v>
      </c>
    </row>
    <row r="14" spans="1:5" x14ac:dyDescent="0.1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15">
      <c r="A15" s="13">
        <v>9</v>
      </c>
      <c r="B15" s="58">
        <v>1</v>
      </c>
      <c r="C15" s="1">
        <v>0</v>
      </c>
      <c r="D15" s="1">
        <v>0</v>
      </c>
      <c r="E15" s="14">
        <v>1</v>
      </c>
    </row>
    <row r="16" spans="1:5" x14ac:dyDescent="0.1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15">
      <c r="A17" s="13">
        <v>11</v>
      </c>
      <c r="B17" s="120">
        <v>0</v>
      </c>
      <c r="C17" s="31">
        <v>0</v>
      </c>
      <c r="D17" s="31">
        <v>1</v>
      </c>
      <c r="E17" s="121">
        <v>1</v>
      </c>
    </row>
    <row r="18" spans="1:5" x14ac:dyDescent="0.15">
      <c r="A18" s="13">
        <v>12</v>
      </c>
      <c r="B18" s="58">
        <v>1</v>
      </c>
      <c r="C18" s="1">
        <v>0</v>
      </c>
      <c r="D18" s="1">
        <v>0</v>
      </c>
      <c r="E18" s="14">
        <v>0</v>
      </c>
    </row>
    <row r="19" spans="1:5" x14ac:dyDescent="0.1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1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1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1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15">
      <c r="A23" s="1"/>
      <c r="B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showGridLines="0" tabSelected="1" zoomScaleNormal="100" workbookViewId="0">
      <selection activeCell="A12" sqref="A12"/>
    </sheetView>
  </sheetViews>
  <sheetFormatPr defaultRowHeight="11.25" x14ac:dyDescent="0.15"/>
  <cols>
    <col min="1" max="1" width="14.625" customWidth="1"/>
    <col min="2" max="2" width="14.625" style="129" customWidth="1"/>
    <col min="3" max="5" width="15" customWidth="1"/>
    <col min="6" max="6" width="18" customWidth="1"/>
    <col min="7" max="7" width="14.5" customWidth="1"/>
    <col min="8" max="8" width="11.375" customWidth="1"/>
    <col min="9" max="9" width="14" customWidth="1"/>
    <col min="13" max="13" width="11.875" customWidth="1"/>
  </cols>
  <sheetData>
    <row r="1" spans="1:11" ht="19.5" x14ac:dyDescent="0.25">
      <c r="A1" s="6" t="s">
        <v>60</v>
      </c>
      <c r="B1"/>
      <c r="C1" s="129"/>
    </row>
    <row r="2" spans="1:11" x14ac:dyDescent="0.15">
      <c r="A2" s="5" t="s">
        <v>116</v>
      </c>
      <c r="B2"/>
      <c r="C2" s="129"/>
    </row>
    <row r="3" spans="1:11" x14ac:dyDescent="0.15">
      <c r="B3" s="5"/>
      <c r="C3" s="5"/>
    </row>
    <row r="4" spans="1:11" x14ac:dyDescent="0.15">
      <c r="A4" s="40" t="s">
        <v>73</v>
      </c>
      <c r="B4" s="38"/>
      <c r="C4" s="38"/>
      <c r="D4" s="38"/>
      <c r="E4" s="38"/>
      <c r="F4" s="39"/>
      <c r="G4" s="37" t="s">
        <v>74</v>
      </c>
      <c r="H4" s="38"/>
      <c r="I4" s="12"/>
      <c r="J4" s="90"/>
      <c r="K4" s="8"/>
    </row>
    <row r="5" spans="1:11" s="8" customFormat="1" x14ac:dyDescent="0.15">
      <c r="B5" s="93"/>
      <c r="C5" s="93"/>
      <c r="F5" s="63"/>
      <c r="G5" s="132"/>
      <c r="H5" s="90"/>
    </row>
    <row r="6" spans="1:11" s="8" customFormat="1" x14ac:dyDescent="0.15">
      <c r="A6" s="8" t="s">
        <v>164</v>
      </c>
      <c r="B6" s="106"/>
      <c r="C6" s="106"/>
      <c r="F6" s="63"/>
      <c r="G6" s="93"/>
    </row>
    <row r="7" spans="1:11" s="8" customFormat="1" x14ac:dyDescent="0.15">
      <c r="A7" s="8" t="s">
        <v>167</v>
      </c>
      <c r="B7" s="133"/>
      <c r="C7" s="133"/>
      <c r="F7" s="63"/>
      <c r="H7" s="91"/>
    </row>
    <row r="8" spans="1:11" s="8" customFormat="1" x14ac:dyDescent="0.15">
      <c r="A8" s="8" t="s">
        <v>165</v>
      </c>
      <c r="F8" s="63"/>
      <c r="H8" s="91"/>
    </row>
    <row r="9" spans="1:11" s="8" customFormat="1" x14ac:dyDescent="0.15">
      <c r="A9" s="8" t="s">
        <v>201</v>
      </c>
      <c r="F9" s="63"/>
      <c r="H9" s="91"/>
    </row>
    <row r="10" spans="1:11" s="8" customFormat="1" x14ac:dyDescent="0.15">
      <c r="A10" s="8" t="s">
        <v>166</v>
      </c>
      <c r="F10" s="63"/>
      <c r="H10" s="91"/>
    </row>
    <row r="11" spans="1:11" s="8" customFormat="1" x14ac:dyDescent="0.15">
      <c r="A11" s="8" t="s">
        <v>163</v>
      </c>
      <c r="F11" s="63"/>
    </row>
    <row r="12" spans="1:11" s="8" customFormat="1" x14ac:dyDescent="0.15">
      <c r="F12" s="63"/>
    </row>
    <row r="13" spans="1:11" s="8" customFormat="1" x14ac:dyDescent="0.15">
      <c r="F13" s="63"/>
    </row>
    <row r="14" spans="1:11" s="8" customFormat="1" x14ac:dyDescent="0.15">
      <c r="F14" s="63"/>
    </row>
    <row r="15" spans="1:11" s="8" customFormat="1" x14ac:dyDescent="0.15">
      <c r="F15" s="63"/>
    </row>
    <row r="16" spans="1:11" s="8" customFormat="1" x14ac:dyDescent="0.15">
      <c r="F16" s="63"/>
    </row>
    <row r="17" spans="1:17" x14ac:dyDescent="0.15">
      <c r="B17"/>
      <c r="C17" s="129"/>
      <c r="E17" s="41"/>
      <c r="F17" s="42"/>
      <c r="G17" s="45"/>
      <c r="H17" s="41"/>
      <c r="I17" s="8"/>
      <c r="J17" s="8"/>
      <c r="K17" s="8"/>
      <c r="L17" s="1"/>
    </row>
    <row r="18" spans="1:17" x14ac:dyDescent="0.15">
      <c r="A18" s="48"/>
      <c r="B18" s="48"/>
      <c r="C18" s="48"/>
      <c r="D18" s="48"/>
      <c r="E18" s="48"/>
      <c r="F18" s="49"/>
      <c r="G18" s="50"/>
      <c r="H18" s="48"/>
      <c r="I18" s="16"/>
      <c r="J18" s="1"/>
      <c r="K18" s="1"/>
      <c r="L18" s="1"/>
    </row>
    <row r="19" spans="1:17" x14ac:dyDescent="0.15">
      <c r="A19" s="5"/>
      <c r="B19" s="5"/>
      <c r="F19" s="35"/>
      <c r="I19" s="1"/>
      <c r="J19" s="1"/>
      <c r="K19" s="1"/>
      <c r="L19" s="1"/>
      <c r="N19" s="1"/>
      <c r="O19" s="1"/>
      <c r="P19" s="1"/>
      <c r="Q19" s="1"/>
    </row>
    <row r="20" spans="1:17" ht="56.25" x14ac:dyDescent="0.15">
      <c r="A20" s="22" t="s">
        <v>54</v>
      </c>
      <c r="B20" s="22" t="s">
        <v>102</v>
      </c>
      <c r="C20" s="22" t="s">
        <v>99</v>
      </c>
      <c r="D20" s="22" t="s">
        <v>100</v>
      </c>
      <c r="E20" s="22" t="s">
        <v>98</v>
      </c>
      <c r="F20" s="22" t="s">
        <v>101</v>
      </c>
      <c r="G20" s="22" t="s">
        <v>69</v>
      </c>
      <c r="H20" s="22" t="s">
        <v>38</v>
      </c>
      <c r="I20" s="85" t="s">
        <v>162</v>
      </c>
      <c r="J20" s="8"/>
      <c r="K20" s="8"/>
      <c r="L20" s="8"/>
      <c r="M20" s="8"/>
      <c r="N20" s="8"/>
      <c r="O20" s="8"/>
      <c r="P20" s="1"/>
      <c r="Q20" s="1"/>
    </row>
    <row r="21" spans="1:17" x14ac:dyDescent="0.15">
      <c r="A21" s="20" t="s">
        <v>39</v>
      </c>
      <c r="B21" s="2" t="s">
        <v>133</v>
      </c>
      <c r="C21" s="2" t="s">
        <v>39</v>
      </c>
      <c r="D21" s="2" t="s">
        <v>39</v>
      </c>
      <c r="E21" s="2" t="s">
        <v>39</v>
      </c>
      <c r="F21" s="2" t="s">
        <v>39</v>
      </c>
      <c r="G21" t="s">
        <v>39</v>
      </c>
      <c r="H21" s="2" t="s">
        <v>6</v>
      </c>
      <c r="I21" s="8"/>
      <c r="J21" s="8"/>
      <c r="K21" s="8"/>
      <c r="L21" s="8"/>
      <c r="M21" s="8"/>
      <c r="N21" s="8"/>
      <c r="O21" s="8"/>
      <c r="P21" s="8"/>
      <c r="Q21" s="1"/>
    </row>
    <row r="22" spans="1:17" ht="12" thickBot="1" x14ac:dyDescent="0.2">
      <c r="A22" s="52" t="s">
        <v>57</v>
      </c>
      <c r="B22" s="53" t="s">
        <v>91</v>
      </c>
      <c r="C22" s="53" t="s">
        <v>61</v>
      </c>
      <c r="D22" s="53" t="s">
        <v>63</v>
      </c>
      <c r="E22" s="53" t="s">
        <v>97</v>
      </c>
      <c r="F22" s="53" t="s">
        <v>62</v>
      </c>
      <c r="G22" s="54" t="s">
        <v>72</v>
      </c>
      <c r="H22" s="71" t="s">
        <v>5</v>
      </c>
      <c r="I22" s="53" t="s">
        <v>4</v>
      </c>
      <c r="J22" s="8"/>
      <c r="K22" s="90"/>
      <c r="L22" s="8"/>
      <c r="M22" s="90"/>
      <c r="N22" s="8"/>
      <c r="O22" s="90"/>
      <c r="P22" s="90"/>
      <c r="Q22" s="8"/>
    </row>
    <row r="23" spans="1:17" x14ac:dyDescent="0.15">
      <c r="A23" s="1" t="s">
        <v>134</v>
      </c>
      <c r="B23" s="135">
        <v>15</v>
      </c>
      <c r="C23" s="129" t="s">
        <v>135</v>
      </c>
      <c r="D23" s="129" t="s">
        <v>135</v>
      </c>
      <c r="E23" s="8" t="s">
        <v>148</v>
      </c>
      <c r="F23" t="s">
        <v>136</v>
      </c>
      <c r="G23" t="s">
        <v>137</v>
      </c>
      <c r="H23" s="129">
        <v>0.1</v>
      </c>
      <c r="I23" s="8">
        <v>0.3</v>
      </c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t="s">
        <v>158</v>
      </c>
      <c r="B24" s="129">
        <v>0</v>
      </c>
      <c r="C24" s="129" t="s">
        <v>135</v>
      </c>
      <c r="D24" s="129" t="s">
        <v>135</v>
      </c>
      <c r="E24" s="8" t="s">
        <v>148</v>
      </c>
      <c r="F24" s="129" t="s">
        <v>136</v>
      </c>
      <c r="G24" s="129" t="s">
        <v>137</v>
      </c>
      <c r="H24" s="129">
        <v>0.13</v>
      </c>
      <c r="I24">
        <v>0.15</v>
      </c>
    </row>
    <row r="25" spans="1:17" s="129" customFormat="1" x14ac:dyDescent="0.15">
      <c r="A25" s="1" t="s">
        <v>153</v>
      </c>
      <c r="B25" s="135">
        <v>0</v>
      </c>
      <c r="C25" s="129" t="s">
        <v>135</v>
      </c>
      <c r="D25" s="129" t="s">
        <v>135</v>
      </c>
      <c r="E25" s="8" t="s">
        <v>148</v>
      </c>
      <c r="F25" s="129" t="s">
        <v>136</v>
      </c>
      <c r="G25" s="129" t="s">
        <v>156</v>
      </c>
      <c r="H25" s="33">
        <v>0</v>
      </c>
      <c r="I25" s="8">
        <v>0</v>
      </c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t="s">
        <v>154</v>
      </c>
      <c r="B26" s="129">
        <v>0</v>
      </c>
      <c r="C26" s="129" t="s">
        <v>135</v>
      </c>
      <c r="D26" s="129" t="s">
        <v>135</v>
      </c>
      <c r="E26" s="8" t="s">
        <v>148</v>
      </c>
      <c r="F26" s="129" t="s">
        <v>136</v>
      </c>
      <c r="G26" s="129" t="s">
        <v>161</v>
      </c>
      <c r="H26" s="129">
        <v>0.1</v>
      </c>
      <c r="I26" s="8">
        <v>0.3</v>
      </c>
    </row>
    <row r="27" spans="1:17" x14ac:dyDescent="0.15">
      <c r="C27" s="1"/>
      <c r="D27" s="1"/>
    </row>
    <row r="28" spans="1:17" x14ac:dyDescent="0.15">
      <c r="C28" s="1"/>
      <c r="D28" s="1"/>
    </row>
  </sheetData>
  <autoFilter ref="A22:H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270"/>
  <sheetViews>
    <sheetView showGridLines="0" zoomScaleNormal="100" workbookViewId="0">
      <selection activeCell="A11" sqref="A11"/>
    </sheetView>
  </sheetViews>
  <sheetFormatPr defaultRowHeight="11.25" x14ac:dyDescent="0.15"/>
  <cols>
    <col min="1" max="1" width="16.125" customWidth="1"/>
    <col min="16" max="16" width="12" customWidth="1"/>
  </cols>
  <sheetData>
    <row r="1" spans="1:17" ht="19.5" x14ac:dyDescent="0.25">
      <c r="A1" s="6" t="s">
        <v>92</v>
      </c>
    </row>
    <row r="4" spans="1:17" x14ac:dyDescent="0.15">
      <c r="A4" s="76" t="s">
        <v>73</v>
      </c>
      <c r="B4" s="12"/>
      <c r="C4" s="12"/>
      <c r="D4" s="12"/>
      <c r="E4" s="12"/>
      <c r="F4" s="12"/>
      <c r="G4" s="62"/>
      <c r="H4" s="76" t="s">
        <v>74</v>
      </c>
      <c r="I4" s="12"/>
      <c r="J4" s="12"/>
      <c r="K4" s="12"/>
      <c r="L4" s="12"/>
      <c r="M4" s="12"/>
      <c r="N4" s="12"/>
      <c r="O4" s="12"/>
      <c r="P4" s="12"/>
      <c r="Q4" s="62"/>
    </row>
    <row r="5" spans="1:17" x14ac:dyDescent="0.15">
      <c r="A5" s="8"/>
      <c r="B5" s="8"/>
      <c r="C5" s="8"/>
      <c r="D5" s="8"/>
      <c r="E5" s="8"/>
      <c r="F5" s="8"/>
      <c r="G5" s="63"/>
      <c r="H5" s="8"/>
      <c r="I5" s="8"/>
      <c r="J5" s="8"/>
      <c r="K5" s="8"/>
      <c r="L5" s="1"/>
      <c r="M5" s="57"/>
      <c r="N5" s="8"/>
      <c r="O5" s="8"/>
      <c r="P5" s="8"/>
      <c r="Q5" s="63"/>
    </row>
    <row r="6" spans="1:17" x14ac:dyDescent="0.15">
      <c r="B6" s="8"/>
      <c r="C6" s="8"/>
      <c r="D6" s="8"/>
      <c r="E6" s="8"/>
      <c r="F6" s="8"/>
      <c r="G6" s="63"/>
      <c r="J6" s="8"/>
      <c r="K6" s="8"/>
      <c r="L6" s="1"/>
      <c r="M6" s="57"/>
      <c r="N6" s="8"/>
      <c r="O6" s="8"/>
      <c r="P6" s="8"/>
      <c r="Q6" s="63"/>
    </row>
    <row r="7" spans="1:17" s="8" customFormat="1" x14ac:dyDescent="0.15">
      <c r="A7" s="8" t="s">
        <v>168</v>
      </c>
      <c r="G7" s="63"/>
      <c r="M7" s="138"/>
    </row>
    <row r="8" spans="1:17" s="8" customFormat="1" x14ac:dyDescent="0.15">
      <c r="A8" s="8" t="s">
        <v>169</v>
      </c>
      <c r="G8" s="63"/>
      <c r="M8" s="138"/>
    </row>
    <row r="9" spans="1:17" s="8" customFormat="1" x14ac:dyDescent="0.15">
      <c r="A9" s="93" t="s">
        <v>170</v>
      </c>
      <c r="G9" s="63"/>
      <c r="I9" s="64"/>
      <c r="J9" s="64"/>
      <c r="K9" s="64"/>
      <c r="M9" s="138"/>
      <c r="N9" s="64"/>
    </row>
    <row r="10" spans="1:17" s="8" customFormat="1" x14ac:dyDescent="0.15">
      <c r="A10" s="93" t="s">
        <v>171</v>
      </c>
      <c r="G10" s="63"/>
      <c r="M10" s="138"/>
    </row>
    <row r="11" spans="1:17" s="8" customFormat="1" x14ac:dyDescent="0.15">
      <c r="G11" s="63"/>
      <c r="M11" s="138"/>
    </row>
    <row r="12" spans="1:17" s="8" customFormat="1" x14ac:dyDescent="0.15">
      <c r="A12" s="106"/>
      <c r="G12" s="63"/>
      <c r="M12" s="138"/>
    </row>
    <row r="13" spans="1:17" s="8" customFormat="1" x14ac:dyDescent="0.15">
      <c r="G13" s="63"/>
      <c r="M13" s="138"/>
    </row>
    <row r="14" spans="1:17" s="8" customFormat="1" x14ac:dyDescent="0.15">
      <c r="G14" s="63"/>
      <c r="M14" s="138"/>
    </row>
    <row r="15" spans="1:17" s="8" customFormat="1" x14ac:dyDescent="0.15">
      <c r="A15" s="137"/>
      <c r="G15" s="63"/>
      <c r="M15" s="138"/>
    </row>
    <row r="16" spans="1:17" s="8" customFormat="1" x14ac:dyDescent="0.15">
      <c r="A16" s="93"/>
      <c r="G16" s="63"/>
      <c r="M16" s="138"/>
    </row>
    <row r="17" spans="1:39" x14ac:dyDescent="0.15">
      <c r="A17" s="93"/>
      <c r="B17" s="8"/>
      <c r="C17" s="8"/>
      <c r="D17" s="8"/>
      <c r="E17" s="8"/>
      <c r="F17" s="8"/>
      <c r="G17" s="63"/>
      <c r="H17" s="8"/>
      <c r="I17" s="8"/>
      <c r="J17" s="8"/>
      <c r="K17" s="8"/>
      <c r="M17" s="57"/>
      <c r="N17" s="8"/>
      <c r="O17" s="8"/>
      <c r="P17" s="8"/>
      <c r="Q17" s="63"/>
    </row>
    <row r="18" spans="1:39" x14ac:dyDescent="0.15">
      <c r="A18" s="27"/>
      <c r="B18" s="27"/>
      <c r="C18" s="27"/>
      <c r="D18" s="27"/>
      <c r="E18" s="27"/>
      <c r="F18" s="27"/>
      <c r="G18" s="61"/>
      <c r="H18" s="130"/>
      <c r="I18" s="27"/>
      <c r="J18" s="27"/>
      <c r="K18" s="27"/>
      <c r="L18" s="16"/>
      <c r="M18" s="116"/>
      <c r="N18" s="27"/>
      <c r="O18" s="27"/>
      <c r="P18" s="27"/>
      <c r="Q18" s="61"/>
    </row>
    <row r="21" spans="1:39" x14ac:dyDescent="0.15">
      <c r="A21" s="114" t="s">
        <v>133</v>
      </c>
      <c r="B21" s="9" t="s">
        <v>25</v>
      </c>
    </row>
    <row r="22" spans="1:39" ht="12" thickBot="1" x14ac:dyDescent="0.2">
      <c r="A22" s="52" t="s">
        <v>57</v>
      </c>
      <c r="B22" s="1" t="s">
        <v>155</v>
      </c>
      <c r="C22" s="1" t="s">
        <v>159</v>
      </c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39" x14ac:dyDescent="0.15">
      <c r="A23" s="1" t="s">
        <v>134</v>
      </c>
      <c r="B23" s="33">
        <v>999</v>
      </c>
      <c r="C23" s="33">
        <v>0</v>
      </c>
      <c r="D23" s="3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spans="1:39" s="129" customFormat="1" x14ac:dyDescent="0.15">
      <c r="A24" s="1" t="s">
        <v>153</v>
      </c>
      <c r="B24" s="33">
        <v>0</v>
      </c>
      <c r="C24" s="33">
        <v>999</v>
      </c>
      <c r="D24" s="3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39" s="8" customFormat="1" x14ac:dyDescent="0.15">
      <c r="A25" s="129" t="s">
        <v>154</v>
      </c>
      <c r="B25" s="8">
        <v>999</v>
      </c>
      <c r="C25" s="33">
        <v>0</v>
      </c>
    </row>
    <row r="26" spans="1:39" s="8" customFormat="1" x14ac:dyDescent="0.15">
      <c r="A26" s="129" t="s">
        <v>158</v>
      </c>
      <c r="B26" s="8">
        <v>999</v>
      </c>
      <c r="C26" s="8">
        <v>0</v>
      </c>
    </row>
    <row r="27" spans="1:39" s="8" customFormat="1" x14ac:dyDescent="0.15"/>
    <row r="28" spans="1:39" s="8" customFormat="1" x14ac:dyDescent="0.15"/>
    <row r="29" spans="1:39" s="8" customFormat="1" x14ac:dyDescent="0.15"/>
    <row r="30" spans="1:39" s="8" customFormat="1" x14ac:dyDescent="0.15"/>
    <row r="31" spans="1:39" s="8" customFormat="1" x14ac:dyDescent="0.15"/>
    <row r="32" spans="1:39" s="8" customFormat="1" x14ac:dyDescent="0.15"/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  <row r="192" s="8" customFormat="1" x14ac:dyDescent="0.15"/>
    <row r="193" s="8" customFormat="1" x14ac:dyDescent="0.15"/>
    <row r="194" s="8" customFormat="1" x14ac:dyDescent="0.15"/>
    <row r="195" s="8" customFormat="1" x14ac:dyDescent="0.15"/>
    <row r="196" s="8" customFormat="1" x14ac:dyDescent="0.15"/>
    <row r="197" s="8" customFormat="1" x14ac:dyDescent="0.15"/>
    <row r="198" s="8" customFormat="1" x14ac:dyDescent="0.15"/>
    <row r="199" s="8" customFormat="1" x14ac:dyDescent="0.15"/>
    <row r="200" s="8" customFormat="1" x14ac:dyDescent="0.15"/>
    <row r="201" s="8" customFormat="1" x14ac:dyDescent="0.15"/>
    <row r="202" s="8" customFormat="1" x14ac:dyDescent="0.15"/>
    <row r="203" s="8" customFormat="1" x14ac:dyDescent="0.15"/>
    <row r="204" s="8" customFormat="1" x14ac:dyDescent="0.15"/>
    <row r="205" s="8" customFormat="1" x14ac:dyDescent="0.15"/>
    <row r="206" s="8" customFormat="1" x14ac:dyDescent="0.15"/>
    <row r="207" s="8" customFormat="1" x14ac:dyDescent="0.15"/>
    <row r="208" s="8" customFormat="1" x14ac:dyDescent="0.15"/>
    <row r="209" s="8" customFormat="1" x14ac:dyDescent="0.15"/>
    <row r="210" s="8" customFormat="1" x14ac:dyDescent="0.15"/>
    <row r="211" s="8" customFormat="1" x14ac:dyDescent="0.15"/>
    <row r="212" s="8" customFormat="1" x14ac:dyDescent="0.15"/>
    <row r="213" s="8" customFormat="1" x14ac:dyDescent="0.15"/>
    <row r="214" s="8" customFormat="1" x14ac:dyDescent="0.15"/>
    <row r="215" s="8" customFormat="1" x14ac:dyDescent="0.15"/>
    <row r="216" s="8" customFormat="1" x14ac:dyDescent="0.15"/>
    <row r="217" s="8" customFormat="1" x14ac:dyDescent="0.15"/>
    <row r="218" s="8" customFormat="1" x14ac:dyDescent="0.15"/>
    <row r="219" s="8" customFormat="1" x14ac:dyDescent="0.15"/>
    <row r="220" s="8" customFormat="1" x14ac:dyDescent="0.15"/>
    <row r="221" s="8" customFormat="1" x14ac:dyDescent="0.15"/>
    <row r="222" s="8" customFormat="1" x14ac:dyDescent="0.15"/>
    <row r="223" s="8" customFormat="1" x14ac:dyDescent="0.15"/>
    <row r="224" s="8" customFormat="1" x14ac:dyDescent="0.15"/>
    <row r="225" s="8" customFormat="1" x14ac:dyDescent="0.15"/>
    <row r="226" s="8" customFormat="1" x14ac:dyDescent="0.15"/>
    <row r="227" s="8" customFormat="1" x14ac:dyDescent="0.15"/>
    <row r="228" s="8" customFormat="1" x14ac:dyDescent="0.15"/>
    <row r="229" s="8" customFormat="1" x14ac:dyDescent="0.15"/>
    <row r="230" s="8" customFormat="1" x14ac:dyDescent="0.15"/>
    <row r="231" s="8" customFormat="1" x14ac:dyDescent="0.15"/>
    <row r="232" s="8" customFormat="1" x14ac:dyDescent="0.15"/>
    <row r="233" s="8" customFormat="1" x14ac:dyDescent="0.15"/>
    <row r="234" s="8" customFormat="1" x14ac:dyDescent="0.15"/>
    <row r="235" s="8" customFormat="1" x14ac:dyDescent="0.15"/>
    <row r="236" s="8" customFormat="1" x14ac:dyDescent="0.15"/>
    <row r="237" s="8" customFormat="1" x14ac:dyDescent="0.15"/>
    <row r="238" s="8" customFormat="1" x14ac:dyDescent="0.15"/>
    <row r="239" s="8" customFormat="1" x14ac:dyDescent="0.15"/>
    <row r="240" s="8" customFormat="1" x14ac:dyDescent="0.15"/>
    <row r="241" spans="1:1" s="8" customFormat="1" x14ac:dyDescent="0.15"/>
    <row r="242" spans="1:1" s="8" customFormat="1" x14ac:dyDescent="0.15"/>
    <row r="243" spans="1:1" s="8" customFormat="1" x14ac:dyDescent="0.15"/>
    <row r="244" spans="1:1" s="8" customFormat="1" x14ac:dyDescent="0.15"/>
    <row r="245" spans="1:1" s="8" customFormat="1" x14ac:dyDescent="0.15"/>
    <row r="246" spans="1:1" s="8" customFormat="1" x14ac:dyDescent="0.15"/>
    <row r="247" spans="1:1" s="8" customFormat="1" x14ac:dyDescent="0.15"/>
    <row r="248" spans="1:1" s="8" customFormat="1" x14ac:dyDescent="0.15"/>
    <row r="249" spans="1:1" s="8" customFormat="1" x14ac:dyDescent="0.15"/>
    <row r="250" spans="1:1" s="8" customFormat="1" x14ac:dyDescent="0.15"/>
    <row r="251" spans="1:1" s="8" customFormat="1" x14ac:dyDescent="0.15">
      <c r="A251" s="93"/>
    </row>
    <row r="252" spans="1:1" s="8" customFormat="1" x14ac:dyDescent="0.15">
      <c r="A252" s="93"/>
    </row>
    <row r="253" spans="1:1" s="8" customFormat="1" x14ac:dyDescent="0.15">
      <c r="A253" s="93"/>
    </row>
    <row r="254" spans="1:1" s="8" customFormat="1" x14ac:dyDescent="0.15">
      <c r="A254" s="93"/>
    </row>
    <row r="255" spans="1:1" s="8" customFormat="1" x14ac:dyDescent="0.15">
      <c r="A255" s="93"/>
    </row>
    <row r="256" spans="1:1" s="8" customFormat="1" x14ac:dyDescent="0.15">
      <c r="A256" s="93"/>
    </row>
    <row r="257" spans="1:1" s="8" customFormat="1" x14ac:dyDescent="0.15">
      <c r="A257" s="93"/>
    </row>
    <row r="258" spans="1:1" s="8" customFormat="1" x14ac:dyDescent="0.15">
      <c r="A258" s="93"/>
    </row>
    <row r="259" spans="1:1" s="8" customFormat="1" x14ac:dyDescent="0.15">
      <c r="A259" s="93"/>
    </row>
    <row r="260" spans="1:1" s="8" customFormat="1" x14ac:dyDescent="0.15">
      <c r="A260" s="93"/>
    </row>
    <row r="261" spans="1:1" s="8" customFormat="1" x14ac:dyDescent="0.15">
      <c r="A261" s="93"/>
    </row>
    <row r="262" spans="1:1" s="8" customFormat="1" x14ac:dyDescent="0.15">
      <c r="A262" s="93"/>
    </row>
    <row r="263" spans="1:1" s="8" customFormat="1" x14ac:dyDescent="0.15">
      <c r="A263" s="93"/>
    </row>
    <row r="264" spans="1:1" s="8" customFormat="1" x14ac:dyDescent="0.15">
      <c r="A264" s="93"/>
    </row>
    <row r="265" spans="1:1" s="8" customFormat="1" x14ac:dyDescent="0.15">
      <c r="A265" s="93"/>
    </row>
    <row r="266" spans="1:1" s="8" customFormat="1" x14ac:dyDescent="0.15">
      <c r="A266" s="93"/>
    </row>
    <row r="267" spans="1:1" s="8" customFormat="1" x14ac:dyDescent="0.15">
      <c r="A267" s="93"/>
    </row>
    <row r="268" spans="1:1" s="8" customFormat="1" x14ac:dyDescent="0.15">
      <c r="A268" s="93"/>
    </row>
    <row r="269" spans="1:1" s="8" customFormat="1" x14ac:dyDescent="0.15">
      <c r="A269" s="93"/>
    </row>
    <row r="270" spans="1:1" s="8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showGridLines="0" workbookViewId="0">
      <selection activeCell="A8" sqref="A8"/>
    </sheetView>
  </sheetViews>
  <sheetFormatPr defaultRowHeight="11.25" x14ac:dyDescent="0.15"/>
  <cols>
    <col min="1" max="1" width="10.875" customWidth="1"/>
    <col min="2" max="2" width="15.5" customWidth="1"/>
    <col min="3" max="4" width="15.75" customWidth="1"/>
  </cols>
  <sheetData>
    <row r="1" spans="1:10" ht="19.5" x14ac:dyDescent="0.25">
      <c r="A1" s="6" t="s">
        <v>2</v>
      </c>
    </row>
    <row r="2" spans="1:10" x14ac:dyDescent="0.15">
      <c r="A2" s="5" t="s">
        <v>115</v>
      </c>
    </row>
    <row r="3" spans="1:10" x14ac:dyDescent="0.15">
      <c r="A3" s="5"/>
    </row>
    <row r="4" spans="1:10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62"/>
    </row>
    <row r="5" spans="1:10" x14ac:dyDescent="0.15">
      <c r="A5" s="33"/>
      <c r="B5" s="77"/>
      <c r="C5" s="8"/>
      <c r="D5" s="8"/>
      <c r="E5" s="63"/>
      <c r="F5" s="58"/>
      <c r="G5" s="8"/>
      <c r="H5" s="8"/>
      <c r="I5" s="8"/>
      <c r="J5" s="63"/>
    </row>
    <row r="6" spans="1:10" x14ac:dyDescent="0.15">
      <c r="A6" s="33" t="s">
        <v>172</v>
      </c>
      <c r="B6" s="74"/>
      <c r="C6" s="8"/>
      <c r="D6" s="8"/>
      <c r="E6" s="63"/>
      <c r="F6" s="8"/>
      <c r="G6" s="8"/>
      <c r="H6" s="8"/>
      <c r="I6" s="8"/>
      <c r="J6" s="63"/>
    </row>
    <row r="7" spans="1:10" x14ac:dyDescent="0.15">
      <c r="A7" t="s">
        <v>173</v>
      </c>
      <c r="B7" s="79"/>
      <c r="C7" s="8"/>
      <c r="D7" s="8"/>
      <c r="E7" s="63"/>
      <c r="F7" s="58"/>
      <c r="G7" s="8"/>
      <c r="H7" s="8"/>
      <c r="I7" s="8"/>
      <c r="J7" s="63"/>
    </row>
    <row r="8" spans="1:10" x14ac:dyDescent="0.15">
      <c r="A8" s="142" t="s">
        <v>174</v>
      </c>
      <c r="B8" s="8"/>
      <c r="C8" s="8"/>
      <c r="D8" s="8"/>
      <c r="E8" s="63"/>
      <c r="F8" s="58"/>
      <c r="G8" s="8"/>
      <c r="H8" s="8"/>
      <c r="I8" s="8"/>
      <c r="J8" s="63"/>
    </row>
    <row r="9" spans="1:10" x14ac:dyDescent="0.15">
      <c r="A9" s="74"/>
      <c r="B9" s="8"/>
      <c r="C9" s="8"/>
      <c r="D9" s="8"/>
      <c r="E9" s="63"/>
      <c r="F9" s="58"/>
      <c r="G9" s="8"/>
      <c r="H9" s="64"/>
      <c r="I9" s="64"/>
      <c r="J9" s="108"/>
    </row>
    <row r="10" spans="1:10" x14ac:dyDescent="0.15">
      <c r="A10" s="78"/>
      <c r="B10" s="8"/>
      <c r="C10" s="8"/>
      <c r="D10" s="8"/>
      <c r="E10" s="63"/>
      <c r="F10" s="58"/>
      <c r="G10" s="8"/>
      <c r="H10" s="8"/>
      <c r="I10" s="8"/>
      <c r="J10" s="63"/>
    </row>
    <row r="11" spans="1:10" x14ac:dyDescent="0.15">
      <c r="A11" s="8"/>
      <c r="B11" s="8"/>
      <c r="C11" s="8"/>
      <c r="D11" s="8"/>
      <c r="E11" s="63"/>
      <c r="F11" s="58"/>
      <c r="G11" s="8"/>
      <c r="H11" s="8"/>
      <c r="I11" s="8"/>
      <c r="J11" s="63"/>
    </row>
    <row r="12" spans="1:10" x14ac:dyDescent="0.15">
      <c r="A12" s="33"/>
      <c r="B12" s="33"/>
      <c r="C12" s="33"/>
      <c r="D12" s="33"/>
      <c r="E12" s="63"/>
      <c r="F12" s="33"/>
      <c r="G12" s="33"/>
      <c r="H12" s="33"/>
      <c r="I12" s="8"/>
      <c r="J12" s="63"/>
    </row>
    <row r="13" spans="1:10" x14ac:dyDescent="0.15">
      <c r="A13" s="74"/>
      <c r="B13" s="33"/>
      <c r="C13" s="33"/>
      <c r="D13" s="33"/>
      <c r="E13" s="63"/>
      <c r="F13" s="33"/>
      <c r="G13" s="33"/>
      <c r="H13" s="33"/>
      <c r="I13" s="8"/>
      <c r="J13" s="63"/>
    </row>
    <row r="14" spans="1:10" x14ac:dyDescent="0.15">
      <c r="A14" s="33"/>
      <c r="B14" s="33"/>
      <c r="C14" s="33"/>
      <c r="D14" s="74"/>
      <c r="E14" s="63"/>
      <c r="F14" s="33"/>
      <c r="G14" s="33"/>
      <c r="H14" s="33"/>
      <c r="I14" s="8"/>
      <c r="J14" s="63"/>
    </row>
    <row r="15" spans="1:10" x14ac:dyDescent="0.15">
      <c r="A15" s="8"/>
      <c r="B15" s="8"/>
      <c r="C15" s="8"/>
      <c r="D15" s="8"/>
      <c r="E15" s="63"/>
      <c r="F15" s="58"/>
      <c r="G15" s="8"/>
      <c r="H15" s="8"/>
      <c r="I15" s="8"/>
      <c r="J15" s="63"/>
    </row>
    <row r="16" spans="1:10" x14ac:dyDescent="0.15">
      <c r="A16" s="8"/>
      <c r="B16" s="8"/>
      <c r="C16" s="8"/>
      <c r="D16" s="8"/>
      <c r="E16" s="63"/>
      <c r="F16" s="58"/>
      <c r="G16" s="8"/>
      <c r="H16" s="8"/>
      <c r="I16" s="8"/>
      <c r="J16" s="63"/>
    </row>
    <row r="17" spans="1:11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</row>
    <row r="18" spans="1:11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</row>
    <row r="19" spans="1:11" x14ac:dyDescent="0.15">
      <c r="A19" s="5"/>
      <c r="J19" s="1"/>
      <c r="K19" s="1"/>
    </row>
    <row r="20" spans="1:11" ht="36" customHeight="1" x14ac:dyDescent="0.15">
      <c r="A20" s="3" t="s">
        <v>1</v>
      </c>
      <c r="B20" s="22" t="s">
        <v>59</v>
      </c>
      <c r="C20" s="4"/>
    </row>
    <row r="21" spans="1:11" x14ac:dyDescent="0.15">
      <c r="A21" s="3" t="s">
        <v>0</v>
      </c>
      <c r="B21" s="2" t="s">
        <v>8</v>
      </c>
      <c r="C21" s="2"/>
      <c r="D21" s="2"/>
      <c r="E21" s="2"/>
      <c r="G21" s="2"/>
    </row>
    <row r="22" spans="1:11" x14ac:dyDescent="0.15">
      <c r="A22" s="7" t="s">
        <v>3</v>
      </c>
      <c r="B22" t="s">
        <v>58</v>
      </c>
      <c r="D22" s="1"/>
      <c r="E22" s="1"/>
    </row>
    <row r="23" spans="1:11" x14ac:dyDescent="0.15">
      <c r="A23" s="88" t="s">
        <v>67</v>
      </c>
      <c r="B23" s="32">
        <v>0</v>
      </c>
      <c r="C23" s="8"/>
      <c r="D23" s="1"/>
      <c r="E23" s="8"/>
      <c r="G23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9"/>
  <sheetViews>
    <sheetView showGridLines="0" zoomScaleNormal="100" workbookViewId="0">
      <selection activeCell="B11" sqref="B11"/>
    </sheetView>
  </sheetViews>
  <sheetFormatPr defaultRowHeight="11.25" x14ac:dyDescent="0.15"/>
  <cols>
    <col min="1" max="1" width="12.75" customWidth="1"/>
    <col min="2" max="2" width="12.625" customWidth="1"/>
    <col min="3" max="3" width="13.75" customWidth="1"/>
    <col min="4" max="4" width="15.875" customWidth="1"/>
    <col min="5" max="5" width="14.125" customWidth="1"/>
    <col min="6" max="6" width="12.25" customWidth="1"/>
    <col min="7" max="7" width="15.5" customWidth="1"/>
    <col min="8" max="8" width="14.5" customWidth="1"/>
    <col min="9" max="9" width="15.25" customWidth="1"/>
    <col min="10" max="10" width="14.625" customWidth="1"/>
  </cols>
  <sheetData>
    <row r="1" spans="1:22" s="33" customFormat="1" ht="19.5" x14ac:dyDescent="0.25">
      <c r="A1" s="72" t="s">
        <v>26</v>
      </c>
      <c r="G1" s="8"/>
    </row>
    <row r="2" spans="1:22" s="33" customFormat="1" x14ac:dyDescent="0.15">
      <c r="A2" s="73" t="s">
        <v>114</v>
      </c>
      <c r="E2" s="74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3" customFormat="1" x14ac:dyDescent="0.15">
      <c r="A3" s="73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3" customFormat="1" x14ac:dyDescent="0.15">
      <c r="A4" s="76" t="s">
        <v>73</v>
      </c>
      <c r="B4" s="12"/>
      <c r="C4" s="12"/>
      <c r="D4" s="12"/>
      <c r="E4" s="62"/>
      <c r="F4" s="75" t="s">
        <v>74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3" customFormat="1" x14ac:dyDescent="0.15">
      <c r="B5" s="77"/>
      <c r="C5" s="8"/>
      <c r="D5" s="8"/>
      <c r="E5" s="63"/>
      <c r="F5" s="5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3" customFormat="1" x14ac:dyDescent="0.15">
      <c r="A6" s="143" t="s">
        <v>175</v>
      </c>
      <c r="B6" s="143"/>
      <c r="C6" s="144"/>
      <c r="D6" s="144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3" customFormat="1" x14ac:dyDescent="0.15">
      <c r="A7" s="33" t="s">
        <v>176</v>
      </c>
      <c r="B7" s="143"/>
      <c r="C7" s="144"/>
      <c r="D7" s="144"/>
      <c r="E7" s="63"/>
      <c r="F7" s="5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3" customFormat="1" x14ac:dyDescent="0.15">
      <c r="A8" s="145" t="s">
        <v>177</v>
      </c>
      <c r="B8" s="144"/>
      <c r="C8" s="144"/>
      <c r="D8" s="144"/>
      <c r="E8" s="63"/>
      <c r="F8" s="5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3" customFormat="1" x14ac:dyDescent="0.15">
      <c r="A9" s="143"/>
      <c r="B9" s="144"/>
      <c r="C9" s="144"/>
      <c r="D9" s="144"/>
      <c r="E9" s="63"/>
      <c r="F9" s="58"/>
      <c r="G9" s="64"/>
      <c r="H9" s="64"/>
      <c r="I9" s="64"/>
      <c r="J9" s="64"/>
      <c r="K9" s="8"/>
      <c r="L9" s="8"/>
      <c r="M9" s="8"/>
      <c r="N9" s="8"/>
      <c r="O9" s="64"/>
      <c r="P9" s="64"/>
      <c r="Q9" s="64"/>
      <c r="R9" s="8"/>
      <c r="S9" s="8"/>
      <c r="T9" s="8"/>
      <c r="U9" s="8"/>
      <c r="V9" s="8"/>
    </row>
    <row r="10" spans="1:22" s="33" customFormat="1" x14ac:dyDescent="0.15">
      <c r="A10" s="145"/>
      <c r="B10" s="144"/>
      <c r="C10" s="144"/>
      <c r="D10" s="144"/>
      <c r="E10" s="63"/>
      <c r="F10" s="5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3" customFormat="1" x14ac:dyDescent="0.15">
      <c r="A11" s="144"/>
      <c r="B11" s="144"/>
      <c r="C11" s="144"/>
      <c r="D11" s="144"/>
      <c r="E11" s="6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3" customFormat="1" x14ac:dyDescent="0.15">
      <c r="A12" s="145"/>
      <c r="B12" s="145"/>
      <c r="C12" s="145"/>
      <c r="D12" s="145"/>
      <c r="E12" s="6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3" customFormat="1" x14ac:dyDescent="0.15">
      <c r="A13" s="143"/>
      <c r="B13" s="145"/>
      <c r="C13" s="145"/>
      <c r="D13" s="145"/>
      <c r="E13" s="6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3" customFormat="1" x14ac:dyDescent="0.15">
      <c r="A14" s="145"/>
      <c r="B14" s="145"/>
      <c r="C14" s="145"/>
      <c r="D14" s="143"/>
      <c r="E14" s="6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3" customFormat="1" x14ac:dyDescent="0.15">
      <c r="A15" s="144"/>
      <c r="B15" s="144"/>
      <c r="C15" s="144"/>
      <c r="D15" s="144"/>
      <c r="E15" s="63"/>
      <c r="F15" s="5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3" customFormat="1" x14ac:dyDescent="0.15">
      <c r="A16" s="144"/>
      <c r="B16" s="144"/>
      <c r="C16" s="144"/>
      <c r="D16" s="144"/>
      <c r="E16" s="63"/>
      <c r="F16" s="5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3" customFormat="1" x14ac:dyDescent="0.15">
      <c r="A17" s="8"/>
      <c r="B17" s="8"/>
      <c r="C17" s="8"/>
      <c r="D17" s="8"/>
      <c r="E17" s="63"/>
      <c r="F17" s="5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3" customFormat="1" x14ac:dyDescent="0.15">
      <c r="A18" s="27"/>
      <c r="B18" s="27"/>
      <c r="C18" s="27"/>
      <c r="D18" s="27"/>
      <c r="E18" s="61"/>
      <c r="F18" s="60"/>
      <c r="G18" s="27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3" customFormat="1" x14ac:dyDescent="0.15">
      <c r="A19" s="73"/>
      <c r="C19" s="78"/>
      <c r="G19" s="8"/>
      <c r="H19" s="78"/>
      <c r="I19" s="8"/>
      <c r="J19" s="8"/>
      <c r="K19" s="8"/>
      <c r="L19" s="8"/>
      <c r="M19" s="8"/>
      <c r="N19" s="8"/>
      <c r="O19" s="8"/>
      <c r="P19" s="106"/>
      <c r="Q19" s="8"/>
      <c r="R19" s="8"/>
      <c r="S19" s="8"/>
      <c r="T19" s="8"/>
      <c r="U19" s="8"/>
      <c r="V19" s="8"/>
    </row>
    <row r="20" spans="1:22" s="33" customFormat="1" ht="35.450000000000003" customHeight="1" x14ac:dyDescent="0.15">
      <c r="A20" s="66" t="s">
        <v>40</v>
      </c>
      <c r="B20" s="66" t="s">
        <v>41</v>
      </c>
      <c r="C20" s="85"/>
      <c r="D20" s="66"/>
      <c r="E20" s="66"/>
      <c r="F20" s="6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3" customFormat="1" x14ac:dyDescent="0.15">
      <c r="A21" s="3" t="s">
        <v>0</v>
      </c>
      <c r="B21" s="67" t="s">
        <v>39</v>
      </c>
      <c r="C21" s="84"/>
      <c r="D21" s="67"/>
      <c r="E21" s="67"/>
      <c r="F21" s="67"/>
    </row>
    <row r="22" spans="1:22" s="33" customFormat="1" ht="12" thickBot="1" x14ac:dyDescent="0.2">
      <c r="A22" s="7" t="s">
        <v>25</v>
      </c>
      <c r="B22" s="56" t="s">
        <v>66</v>
      </c>
      <c r="C22" s="8"/>
      <c r="D22" s="8"/>
      <c r="H22" s="8"/>
      <c r="I22" s="8"/>
    </row>
    <row r="23" spans="1:22" s="33" customFormat="1" x14ac:dyDescent="0.15">
      <c r="A23" s="1" t="s">
        <v>155</v>
      </c>
      <c r="B23" s="88" t="s">
        <v>67</v>
      </c>
      <c r="C23" s="8"/>
      <c r="D23" s="8"/>
      <c r="E23" s="8"/>
      <c r="F23" s="8"/>
      <c r="H23" s="8"/>
      <c r="I23" s="8"/>
      <c r="J23" s="8"/>
      <c r="K23" s="8"/>
    </row>
    <row r="24" spans="1:22" x14ac:dyDescent="0.15">
      <c r="A24" s="1" t="s">
        <v>159</v>
      </c>
      <c r="B24" s="88" t="s">
        <v>67</v>
      </c>
      <c r="C24" s="1"/>
      <c r="D24" s="8"/>
      <c r="E24" s="8"/>
      <c r="F24" s="8"/>
    </row>
    <row r="25" spans="1:22" x14ac:dyDescent="0.15">
      <c r="A25" s="1"/>
      <c r="B25" s="8"/>
      <c r="C25" s="1"/>
      <c r="D25" s="8"/>
      <c r="E25" s="8"/>
      <c r="F25" s="8"/>
    </row>
    <row r="26" spans="1:22" x14ac:dyDescent="0.15">
      <c r="A26" s="8"/>
      <c r="B26" s="8"/>
      <c r="C26" s="8"/>
      <c r="D26" s="8"/>
      <c r="E26" s="8"/>
      <c r="F26" s="8"/>
    </row>
    <row r="27" spans="1:22" x14ac:dyDescent="0.15">
      <c r="A27" s="8"/>
      <c r="B27" s="8"/>
      <c r="C27" s="8"/>
      <c r="D27" s="8"/>
      <c r="E27" s="8"/>
      <c r="F27" s="8"/>
    </row>
    <row r="28" spans="1:22" x14ac:dyDescent="0.15">
      <c r="A28" s="8"/>
      <c r="B28" s="8"/>
      <c r="C28" s="8"/>
      <c r="D28" s="8"/>
      <c r="E28" s="8"/>
      <c r="F28" s="8"/>
    </row>
    <row r="29" spans="1:22" x14ac:dyDescent="0.15">
      <c r="A29" s="8"/>
      <c r="B29" s="8"/>
      <c r="C29" s="8"/>
      <c r="D29" s="8"/>
      <c r="E29" s="8"/>
      <c r="F2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showGridLines="0" workbookViewId="0">
      <selection activeCell="A7" sqref="A7"/>
    </sheetView>
  </sheetViews>
  <sheetFormatPr defaultRowHeight="11.25" x14ac:dyDescent="0.15"/>
  <cols>
    <col min="1" max="1" width="12.875" customWidth="1"/>
  </cols>
  <sheetData>
    <row r="1" spans="1:23" ht="19.5" x14ac:dyDescent="0.25">
      <c r="A1" s="72" t="s">
        <v>85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15">
      <c r="A2" s="73" t="s">
        <v>113</v>
      </c>
      <c r="B2" s="33"/>
      <c r="C2" s="33"/>
      <c r="D2" s="33"/>
      <c r="E2" s="74"/>
      <c r="F2" s="33"/>
      <c r="G2" s="8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15">
      <c r="A3" s="73"/>
      <c r="B3" s="33"/>
      <c r="C3" s="33"/>
      <c r="D3" s="33"/>
      <c r="E3" s="33"/>
      <c r="F3" s="33"/>
      <c r="G3" s="8"/>
      <c r="H3" s="33"/>
      <c r="I3" s="33"/>
      <c r="J3" s="3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3"/>
    </row>
    <row r="4" spans="1:23" x14ac:dyDescent="0.15">
      <c r="A4" s="76" t="s">
        <v>73</v>
      </c>
      <c r="B4" s="12"/>
      <c r="C4" s="12"/>
      <c r="D4" s="12"/>
      <c r="E4" s="62"/>
      <c r="F4" s="75" t="s">
        <v>74</v>
      </c>
      <c r="G4" s="76"/>
      <c r="H4" s="12"/>
      <c r="I4" s="12"/>
      <c r="J4" s="12"/>
      <c r="K4" s="5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3"/>
    </row>
    <row r="5" spans="1:23" x14ac:dyDescent="0.15">
      <c r="A5" s="33"/>
      <c r="B5" s="77"/>
      <c r="C5" s="8"/>
      <c r="D5" s="8"/>
      <c r="E5" s="63"/>
      <c r="F5" s="58"/>
      <c r="G5" s="8"/>
      <c r="H5" s="8"/>
      <c r="I5" s="8"/>
      <c r="J5" s="8"/>
      <c r="K5" s="5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3"/>
    </row>
    <row r="6" spans="1:23" x14ac:dyDescent="0.15">
      <c r="A6" s="33" t="s">
        <v>178</v>
      </c>
      <c r="B6" s="74"/>
      <c r="C6" s="8"/>
      <c r="D6" s="8"/>
      <c r="E6" s="63"/>
      <c r="F6" s="8"/>
      <c r="G6" s="8"/>
      <c r="H6" s="8"/>
      <c r="I6" s="8"/>
      <c r="J6" s="8"/>
      <c r="K6" s="5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3"/>
    </row>
    <row r="7" spans="1:23" x14ac:dyDescent="0.15">
      <c r="A7" s="78"/>
      <c r="B7" s="79"/>
      <c r="C7" s="8"/>
      <c r="D7" s="8"/>
      <c r="E7" s="63"/>
      <c r="F7" s="58"/>
      <c r="G7" s="8"/>
      <c r="H7" s="8"/>
      <c r="I7" s="8"/>
      <c r="J7" s="8"/>
      <c r="K7" s="5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3"/>
    </row>
    <row r="8" spans="1:23" x14ac:dyDescent="0.15">
      <c r="A8" s="86"/>
      <c r="B8" s="8"/>
      <c r="C8" s="8"/>
      <c r="D8" s="8"/>
      <c r="E8" s="63"/>
      <c r="F8" s="58"/>
      <c r="G8" s="8"/>
      <c r="H8" s="8"/>
      <c r="I8" s="8"/>
      <c r="J8" s="8"/>
      <c r="K8" s="5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3"/>
    </row>
    <row r="9" spans="1:23" x14ac:dyDescent="0.15">
      <c r="A9" s="74"/>
      <c r="B9" s="8"/>
      <c r="C9" s="8"/>
      <c r="D9" s="8"/>
      <c r="E9" s="63"/>
      <c r="F9" s="58"/>
      <c r="G9" s="8"/>
      <c r="H9" s="64"/>
      <c r="I9" s="64"/>
      <c r="J9" s="64"/>
      <c r="K9" s="107"/>
      <c r="L9" s="64"/>
      <c r="M9" s="64"/>
      <c r="N9" s="64"/>
      <c r="O9" s="64"/>
      <c r="P9" s="64"/>
      <c r="Q9" s="64"/>
      <c r="R9" s="64"/>
      <c r="S9" s="64"/>
      <c r="T9" s="8"/>
      <c r="U9" s="8"/>
      <c r="V9" s="8"/>
      <c r="W9" s="33"/>
    </row>
    <row r="10" spans="1:23" x14ac:dyDescent="0.15">
      <c r="A10" s="78"/>
      <c r="B10" s="8"/>
      <c r="C10" s="8"/>
      <c r="D10" s="8"/>
      <c r="E10" s="63"/>
      <c r="F10" s="58"/>
      <c r="G10" s="8"/>
      <c r="H10" s="8"/>
      <c r="I10" s="8"/>
      <c r="J10" s="8"/>
      <c r="K10" s="5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3"/>
    </row>
    <row r="11" spans="1:23" x14ac:dyDescent="0.15">
      <c r="A11" s="8"/>
      <c r="B11" s="8"/>
      <c r="C11" s="8"/>
      <c r="D11" s="8"/>
      <c r="E11" s="63"/>
      <c r="F11" s="58"/>
      <c r="G11" s="8"/>
      <c r="H11" s="8"/>
      <c r="I11" s="8"/>
      <c r="J11" s="8"/>
      <c r="K11" s="5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3"/>
    </row>
    <row r="12" spans="1:23" x14ac:dyDescent="0.15">
      <c r="A12" s="33"/>
      <c r="B12" s="33"/>
      <c r="C12" s="33"/>
      <c r="D12" s="33"/>
      <c r="E12" s="63"/>
      <c r="F12" s="33"/>
      <c r="G12" s="33"/>
      <c r="H12" s="33"/>
      <c r="I12" s="8"/>
      <c r="J12" s="8"/>
      <c r="K12" s="5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3"/>
    </row>
    <row r="13" spans="1:23" x14ac:dyDescent="0.15">
      <c r="A13" s="74"/>
      <c r="B13" s="33"/>
      <c r="C13" s="33"/>
      <c r="D13" s="33"/>
      <c r="E13" s="63"/>
      <c r="F13" s="33"/>
      <c r="G13" s="33"/>
      <c r="H13" s="33"/>
      <c r="I13" s="8"/>
      <c r="J13" s="8"/>
      <c r="K13" s="5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3"/>
    </row>
    <row r="14" spans="1:23" x14ac:dyDescent="0.15">
      <c r="A14" s="33"/>
      <c r="B14" s="33"/>
      <c r="C14" s="33"/>
      <c r="D14" s="74"/>
      <c r="E14" s="63"/>
      <c r="F14" s="33"/>
      <c r="G14" s="33"/>
      <c r="H14" s="33"/>
      <c r="I14" s="8"/>
      <c r="J14" s="8"/>
      <c r="K14" s="5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3"/>
    </row>
    <row r="15" spans="1:23" x14ac:dyDescent="0.15">
      <c r="A15" s="8"/>
      <c r="B15" s="8"/>
      <c r="C15" s="8"/>
      <c r="D15" s="8"/>
      <c r="E15" s="63"/>
      <c r="F15" s="58"/>
      <c r="G15" s="8"/>
      <c r="H15" s="8"/>
      <c r="I15" s="8"/>
      <c r="J15" s="8"/>
      <c r="K15" s="5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3"/>
    </row>
    <row r="16" spans="1:23" x14ac:dyDescent="0.15">
      <c r="A16" s="8"/>
      <c r="B16" s="8"/>
      <c r="C16" s="8"/>
      <c r="D16" s="8"/>
      <c r="E16" s="63"/>
      <c r="F16" s="58"/>
      <c r="G16" s="8"/>
      <c r="H16" s="8"/>
      <c r="I16" s="8"/>
      <c r="J16" s="8"/>
      <c r="K16" s="5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3"/>
    </row>
    <row r="17" spans="1:23" x14ac:dyDescent="0.15">
      <c r="A17" s="8"/>
      <c r="B17" s="8"/>
      <c r="C17" s="8"/>
      <c r="D17" s="8"/>
      <c r="E17" s="63"/>
      <c r="F17" s="58"/>
      <c r="G17" s="8"/>
      <c r="H17" s="8"/>
      <c r="I17" s="8"/>
      <c r="J17" s="8"/>
      <c r="K17" s="5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3"/>
    </row>
    <row r="18" spans="1:23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27"/>
      <c r="K18" s="5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3"/>
    </row>
    <row r="19" spans="1:23" x14ac:dyDescent="0.15">
      <c r="A19" s="73"/>
      <c r="B19" s="33"/>
      <c r="C19" s="78"/>
      <c r="D19" s="33"/>
      <c r="E19" s="33"/>
      <c r="F19" s="33"/>
      <c r="G19" s="8"/>
      <c r="H19" s="78"/>
      <c r="I19" s="33"/>
      <c r="J19" s="33"/>
      <c r="K19" s="8"/>
      <c r="L19" s="8"/>
      <c r="M19" s="8"/>
      <c r="N19" s="8"/>
      <c r="O19" s="8"/>
      <c r="P19" s="8"/>
      <c r="Q19" s="8"/>
      <c r="R19" s="106"/>
      <c r="S19" s="8"/>
      <c r="T19" s="8"/>
      <c r="U19" s="8"/>
      <c r="V19" s="8"/>
      <c r="W19" s="33"/>
    </row>
    <row r="20" spans="1:23" x14ac:dyDescent="0.15">
      <c r="A20" s="22" t="s">
        <v>69</v>
      </c>
      <c r="B20" s="66" t="s">
        <v>40</v>
      </c>
      <c r="C20" s="66"/>
      <c r="D20" s="66"/>
      <c r="E20" s="66"/>
      <c r="F20" s="66"/>
      <c r="G20" s="66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15">
      <c r="A21" s="82"/>
      <c r="B21" s="83" t="s">
        <v>25</v>
      </c>
      <c r="C21" s="84"/>
      <c r="D21" s="84"/>
      <c r="E21" s="84"/>
      <c r="F21" s="84"/>
      <c r="G21" s="8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23" ht="12" thickBot="1" x14ac:dyDescent="0.2">
      <c r="A22" s="52" t="s">
        <v>56</v>
      </c>
      <c r="B22" s="130" t="s">
        <v>155</v>
      </c>
      <c r="C22" s="55" t="s">
        <v>159</v>
      </c>
      <c r="D22" s="5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3" x14ac:dyDescent="0.15">
      <c r="A23" t="s">
        <v>137</v>
      </c>
      <c r="B23" s="29">
        <v>0.3</v>
      </c>
      <c r="C23" s="102">
        <v>0</v>
      </c>
      <c r="D23" s="6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3" x14ac:dyDescent="0.15">
      <c r="A24" t="s">
        <v>156</v>
      </c>
      <c r="B24">
        <v>0</v>
      </c>
      <c r="C24" s="129">
        <v>0</v>
      </c>
      <c r="D24" s="12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3" x14ac:dyDescent="0.15">
      <c r="A25" t="s">
        <v>161</v>
      </c>
      <c r="B25">
        <v>0.3</v>
      </c>
      <c r="C25"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3" x14ac:dyDescent="0.1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3" x14ac:dyDescent="0.1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3" x14ac:dyDescent="0.1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3" x14ac:dyDescent="0.1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3" x14ac:dyDescent="0.1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3" x14ac:dyDescent="0.1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3" x14ac:dyDescent="0.1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showGridLines="0" topLeftCell="A2" workbookViewId="0">
      <selection activeCell="A10" sqref="A10"/>
    </sheetView>
  </sheetViews>
  <sheetFormatPr defaultRowHeight="11.25" x14ac:dyDescent="0.15"/>
  <cols>
    <col min="1" max="1" width="12.75" customWidth="1"/>
  </cols>
  <sheetData>
    <row r="1" spans="1:22" ht="19.5" x14ac:dyDescent="0.25">
      <c r="A1" s="72" t="s">
        <v>79</v>
      </c>
      <c r="B1" s="33"/>
      <c r="C1" s="33"/>
      <c r="D1" s="33"/>
      <c r="E1" s="33"/>
      <c r="F1" s="33"/>
      <c r="G1" s="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15">
      <c r="A2" s="73" t="s">
        <v>112</v>
      </c>
      <c r="B2" s="33"/>
      <c r="C2" s="33"/>
      <c r="D2" s="33"/>
      <c r="E2" s="74"/>
      <c r="F2" s="33"/>
      <c r="G2" s="8"/>
      <c r="H2" s="33"/>
      <c r="I2" s="33"/>
      <c r="J2" s="33"/>
      <c r="K2" s="33"/>
      <c r="L2" s="33"/>
      <c r="M2" s="33"/>
      <c r="N2" s="8"/>
      <c r="O2" s="8"/>
      <c r="P2" s="8"/>
      <c r="Q2" s="8"/>
      <c r="R2" s="8"/>
      <c r="S2" s="8"/>
      <c r="T2" s="8"/>
      <c r="U2" s="8"/>
      <c r="V2" s="33"/>
    </row>
    <row r="3" spans="1:22" x14ac:dyDescent="0.15">
      <c r="A3" s="73"/>
      <c r="B3" s="33"/>
      <c r="C3" s="33"/>
      <c r="D3" s="33"/>
      <c r="E3" s="33"/>
      <c r="F3" s="33"/>
      <c r="G3" s="8"/>
      <c r="H3" s="33"/>
      <c r="I3" s="33"/>
      <c r="J3" s="33"/>
      <c r="K3" s="33"/>
      <c r="L3" s="33"/>
      <c r="M3" s="33"/>
      <c r="N3" s="8"/>
      <c r="O3" s="8"/>
      <c r="P3" s="8"/>
      <c r="Q3" s="8"/>
      <c r="R3" s="8"/>
      <c r="S3" s="8"/>
      <c r="T3" s="8"/>
      <c r="U3" s="8"/>
      <c r="V3" s="33"/>
    </row>
    <row r="4" spans="1:22" x14ac:dyDescent="0.15">
      <c r="A4" s="76" t="s">
        <v>73</v>
      </c>
      <c r="B4" s="12"/>
      <c r="C4" s="12"/>
      <c r="D4" s="12"/>
      <c r="E4" s="62"/>
      <c r="F4" s="75" t="s">
        <v>74</v>
      </c>
      <c r="G4" s="12"/>
      <c r="H4" s="12"/>
      <c r="I4" s="12"/>
      <c r="J4" s="62"/>
      <c r="N4" s="1"/>
      <c r="O4" s="8"/>
      <c r="P4" s="8"/>
      <c r="Q4" s="8"/>
      <c r="R4" s="8"/>
      <c r="S4" s="8"/>
      <c r="T4" s="8"/>
      <c r="U4" s="8"/>
      <c r="V4" s="33"/>
    </row>
    <row r="5" spans="1:22" x14ac:dyDescent="0.15">
      <c r="B5" s="77"/>
      <c r="C5" s="8"/>
      <c r="D5" s="8"/>
      <c r="E5" s="63"/>
      <c r="F5" s="58"/>
      <c r="G5" s="8"/>
      <c r="H5" s="8"/>
      <c r="I5" s="8"/>
      <c r="J5" s="63"/>
      <c r="N5" s="1"/>
      <c r="O5" s="8"/>
      <c r="P5" s="8"/>
      <c r="Q5" s="8"/>
      <c r="R5" s="8"/>
      <c r="S5" s="8"/>
      <c r="T5" s="8"/>
      <c r="U5" s="8"/>
      <c r="V5" s="33"/>
    </row>
    <row r="6" spans="1:22" ht="14.45" customHeight="1" x14ac:dyDescent="0.15">
      <c r="A6" s="109"/>
      <c r="B6" s="74"/>
      <c r="C6" s="8"/>
      <c r="D6" s="8"/>
      <c r="E6" s="63"/>
      <c r="F6" s="8"/>
      <c r="G6" s="8"/>
      <c r="H6" s="8"/>
      <c r="I6" s="8"/>
      <c r="J6" s="63"/>
      <c r="N6" s="1"/>
      <c r="O6" s="8"/>
      <c r="P6" s="8"/>
      <c r="Q6" s="8"/>
      <c r="R6" s="8"/>
      <c r="S6" s="8"/>
      <c r="T6" s="8"/>
      <c r="U6" s="8"/>
      <c r="V6" s="33"/>
    </row>
    <row r="7" spans="1:22" x14ac:dyDescent="0.15">
      <c r="A7" s="77"/>
      <c r="B7" s="79"/>
      <c r="C7" s="8"/>
      <c r="D7" s="8"/>
      <c r="E7" s="63"/>
      <c r="F7" s="58"/>
      <c r="G7" s="8"/>
      <c r="H7" s="8"/>
      <c r="I7" s="8"/>
      <c r="J7" s="63"/>
      <c r="N7" s="1"/>
      <c r="O7" s="8"/>
      <c r="P7" s="8"/>
      <c r="Q7" s="8"/>
      <c r="R7" s="8"/>
      <c r="S7" s="8"/>
      <c r="T7" s="8"/>
      <c r="U7" s="8"/>
      <c r="V7" s="33"/>
    </row>
    <row r="8" spans="1:22" x14ac:dyDescent="0.15">
      <c r="A8" s="8" t="s">
        <v>163</v>
      </c>
      <c r="B8" s="8"/>
      <c r="C8" s="8"/>
      <c r="D8" s="8"/>
      <c r="E8" s="63"/>
      <c r="F8" s="58"/>
      <c r="G8" s="8"/>
      <c r="H8" s="8"/>
      <c r="I8" s="8"/>
      <c r="J8" s="63"/>
      <c r="N8" s="1"/>
      <c r="O8" s="8"/>
      <c r="P8" s="8"/>
      <c r="Q8" s="8"/>
      <c r="R8" s="8"/>
      <c r="S8" s="8"/>
      <c r="T8" s="8"/>
      <c r="U8" s="8"/>
      <c r="V8" s="33"/>
    </row>
    <row r="9" spans="1:22" x14ac:dyDescent="0.15">
      <c r="A9" s="33" t="s">
        <v>138</v>
      </c>
      <c r="B9" s="8"/>
      <c r="C9" s="8"/>
      <c r="D9" s="8"/>
      <c r="E9" s="63"/>
      <c r="F9" s="58"/>
      <c r="G9" s="64"/>
      <c r="H9" s="64"/>
      <c r="I9" s="64"/>
      <c r="J9" s="108"/>
      <c r="N9" s="1"/>
      <c r="O9" s="64"/>
      <c r="P9" s="64"/>
      <c r="Q9" s="64"/>
      <c r="R9" s="8"/>
      <c r="S9" s="8"/>
      <c r="T9" s="8"/>
      <c r="U9" s="8"/>
      <c r="V9" s="33"/>
    </row>
    <row r="10" spans="1:22" x14ac:dyDescent="0.15">
      <c r="A10" s="78"/>
      <c r="B10" s="8"/>
      <c r="C10" s="8"/>
      <c r="D10" s="8"/>
      <c r="E10" s="63"/>
      <c r="F10" s="8"/>
      <c r="G10" s="8"/>
      <c r="H10" s="8"/>
      <c r="I10" s="8"/>
      <c r="J10" s="63"/>
      <c r="N10" s="1"/>
      <c r="O10" s="8"/>
      <c r="P10" s="8"/>
      <c r="Q10" s="8"/>
      <c r="R10" s="8"/>
      <c r="S10" s="8"/>
      <c r="T10" s="8"/>
      <c r="U10" s="8"/>
      <c r="V10" s="33"/>
    </row>
    <row r="11" spans="1:22" x14ac:dyDescent="0.15">
      <c r="A11" s="8"/>
      <c r="B11" s="8"/>
      <c r="C11" s="8"/>
      <c r="D11" s="8"/>
      <c r="E11" s="63"/>
      <c r="F11" s="8"/>
      <c r="G11" s="8"/>
      <c r="H11" s="8"/>
      <c r="I11" s="8"/>
      <c r="J11" s="63"/>
      <c r="N11" s="1"/>
      <c r="O11" s="8"/>
      <c r="P11" s="8"/>
      <c r="Q11" s="8"/>
      <c r="R11" s="8"/>
      <c r="S11" s="8"/>
      <c r="T11" s="8"/>
      <c r="U11" s="8"/>
      <c r="V11" s="33"/>
    </row>
    <row r="12" spans="1:22" x14ac:dyDescent="0.15">
      <c r="A12" s="33"/>
      <c r="B12" s="33"/>
      <c r="C12" s="33"/>
      <c r="D12" s="33"/>
      <c r="E12" s="63"/>
      <c r="F12" s="33"/>
      <c r="G12" s="33"/>
      <c r="H12" s="8"/>
      <c r="I12" s="8"/>
      <c r="J12" s="63"/>
      <c r="N12" s="1"/>
      <c r="O12" s="8"/>
      <c r="P12" s="8"/>
      <c r="Q12" s="8"/>
      <c r="R12" s="8"/>
      <c r="S12" s="8"/>
      <c r="T12" s="8"/>
      <c r="U12" s="8"/>
      <c r="V12" s="33"/>
    </row>
    <row r="13" spans="1:22" x14ac:dyDescent="0.15">
      <c r="A13" s="74"/>
      <c r="B13" s="33"/>
      <c r="C13" s="33"/>
      <c r="D13" s="33"/>
      <c r="E13" s="63"/>
      <c r="F13" s="33"/>
      <c r="G13" s="33"/>
      <c r="H13" s="8"/>
      <c r="I13" s="8"/>
      <c r="J13" s="63"/>
      <c r="N13" s="1"/>
      <c r="O13" s="8"/>
      <c r="P13" s="8"/>
      <c r="Q13" s="8"/>
      <c r="R13" s="8"/>
      <c r="S13" s="8"/>
      <c r="T13" s="8"/>
      <c r="U13" s="8"/>
      <c r="V13" s="33"/>
    </row>
    <row r="14" spans="1:22" x14ac:dyDescent="0.15">
      <c r="A14" s="33"/>
      <c r="B14" s="33"/>
      <c r="C14" s="33"/>
      <c r="D14" s="74"/>
      <c r="E14" s="63"/>
      <c r="F14" s="33"/>
      <c r="G14" s="33"/>
      <c r="H14" s="8"/>
      <c r="I14" s="8"/>
      <c r="J14" s="63"/>
      <c r="N14" s="1"/>
      <c r="O14" s="8"/>
      <c r="P14" s="8"/>
      <c r="Q14" s="8"/>
      <c r="R14" s="8"/>
      <c r="S14" s="8"/>
      <c r="T14" s="8"/>
      <c r="U14" s="8"/>
      <c r="V14" s="33"/>
    </row>
    <row r="15" spans="1:22" x14ac:dyDescent="0.15">
      <c r="A15" s="8"/>
      <c r="B15" s="8"/>
      <c r="C15" s="8"/>
      <c r="D15" s="8"/>
      <c r="E15" s="63"/>
      <c r="F15" s="8"/>
      <c r="G15" s="8"/>
      <c r="H15" s="8"/>
      <c r="I15" s="8"/>
      <c r="J15" s="63"/>
      <c r="N15" s="1"/>
      <c r="O15" s="8"/>
      <c r="P15" s="8"/>
      <c r="Q15" s="8"/>
      <c r="R15" s="8"/>
      <c r="S15" s="8"/>
      <c r="T15" s="8"/>
      <c r="U15" s="8"/>
      <c r="V15" s="33"/>
    </row>
    <row r="16" spans="1:22" x14ac:dyDescent="0.15">
      <c r="A16" s="8"/>
      <c r="B16" s="8"/>
      <c r="C16" s="8"/>
      <c r="D16" s="8"/>
      <c r="E16" s="63"/>
      <c r="F16" s="8"/>
      <c r="G16" s="8"/>
      <c r="H16" s="8"/>
      <c r="I16" s="8"/>
      <c r="J16" s="63"/>
      <c r="N16" s="1"/>
      <c r="O16" s="8"/>
      <c r="P16" s="8"/>
      <c r="Q16" s="8"/>
      <c r="R16" s="8"/>
      <c r="S16" s="8"/>
      <c r="T16" s="8"/>
      <c r="U16" s="8"/>
      <c r="V16" s="33"/>
    </row>
    <row r="17" spans="1:22" x14ac:dyDescent="0.15">
      <c r="A17" s="8"/>
      <c r="B17" s="8"/>
      <c r="C17" s="8"/>
      <c r="D17" s="8"/>
      <c r="E17" s="63"/>
      <c r="F17" s="58"/>
      <c r="G17" s="8"/>
      <c r="H17" s="8"/>
      <c r="I17" s="8"/>
      <c r="J17" s="63"/>
      <c r="N17" s="1"/>
      <c r="O17" s="8"/>
      <c r="P17" s="8"/>
      <c r="Q17" s="8"/>
      <c r="R17" s="8"/>
      <c r="S17" s="8"/>
      <c r="T17" s="8"/>
      <c r="U17" s="8"/>
      <c r="V17" s="33"/>
    </row>
    <row r="18" spans="1:22" x14ac:dyDescent="0.15">
      <c r="A18" s="27"/>
      <c r="B18" s="27"/>
      <c r="C18" s="27"/>
      <c r="D18" s="27"/>
      <c r="E18" s="61"/>
      <c r="F18" s="60"/>
      <c r="G18" s="27"/>
      <c r="H18" s="27"/>
      <c r="I18" s="27"/>
      <c r="J18" s="61"/>
      <c r="N18" s="1"/>
      <c r="O18" s="8"/>
      <c r="P18" s="8"/>
      <c r="Q18" s="8"/>
      <c r="R18" s="8"/>
      <c r="S18" s="8"/>
      <c r="T18" s="8"/>
      <c r="U18" s="8"/>
      <c r="V18" s="33"/>
    </row>
    <row r="19" spans="1:22" x14ac:dyDescent="0.15">
      <c r="A19" s="73"/>
      <c r="B19" s="33"/>
      <c r="C19" s="78"/>
      <c r="D19" s="33"/>
      <c r="E19" s="33"/>
      <c r="F19" s="33"/>
      <c r="G19" s="8"/>
      <c r="H19" s="78"/>
      <c r="I19" s="33"/>
      <c r="J19" s="33"/>
      <c r="K19" s="33"/>
      <c r="L19" s="33"/>
      <c r="M19" s="33"/>
      <c r="N19" s="8"/>
      <c r="O19" s="8"/>
      <c r="P19" s="106"/>
      <c r="Q19" s="8"/>
      <c r="R19" s="8"/>
      <c r="S19" s="8"/>
      <c r="T19" s="8"/>
      <c r="U19" s="8"/>
      <c r="V19" s="33"/>
    </row>
    <row r="20" spans="1:22" ht="22.5" x14ac:dyDescent="0.15">
      <c r="A20" s="66" t="s">
        <v>69</v>
      </c>
      <c r="B20" s="66" t="s">
        <v>80</v>
      </c>
      <c r="C20" s="66"/>
      <c r="D20" s="66"/>
      <c r="E20" s="66"/>
      <c r="F20" s="66"/>
      <c r="G20" s="66"/>
      <c r="H20" s="3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3"/>
    </row>
    <row r="21" spans="1:22" x14ac:dyDescent="0.15">
      <c r="A21" s="3" t="s">
        <v>0</v>
      </c>
      <c r="B21" s="2" t="s">
        <v>119</v>
      </c>
      <c r="C21" s="67"/>
      <c r="D21" s="67"/>
      <c r="E21" s="67"/>
      <c r="F21" s="67"/>
      <c r="G21" s="6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13.5" customHeight="1" thickBot="1" x14ac:dyDescent="0.2">
      <c r="A22" s="52" t="s">
        <v>56</v>
      </c>
      <c r="B22" s="55" t="s">
        <v>55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3"/>
      <c r="O22" s="33"/>
      <c r="P22" s="33"/>
      <c r="Q22" s="33"/>
      <c r="R22" s="33"/>
      <c r="S22" s="33"/>
      <c r="T22" s="33"/>
      <c r="U22" s="33"/>
      <c r="V22" s="33"/>
    </row>
    <row r="23" spans="1:22" x14ac:dyDescent="0.15">
      <c r="A23" s="33" t="s">
        <v>137</v>
      </c>
      <c r="B23" s="81">
        <v>1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80" t="str">
        <f t="shared" ref="N23" si="0">IF(AD23&gt;0,AT23/AD23,"")</f>
        <v/>
      </c>
      <c r="O23" s="33"/>
      <c r="P23" s="33"/>
      <c r="Q23" s="33"/>
      <c r="R23" s="33"/>
      <c r="S23" s="33"/>
      <c r="T23" s="33"/>
      <c r="U23" s="33"/>
      <c r="V23" s="33"/>
    </row>
    <row r="24" spans="1:22" x14ac:dyDescent="0.15">
      <c r="A24" t="s">
        <v>156</v>
      </c>
      <c r="B24">
        <v>0</v>
      </c>
    </row>
    <row r="25" spans="1:22" x14ac:dyDescent="0.15">
      <c r="A25" t="s">
        <v>161</v>
      </c>
      <c r="B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showGridLines="0" zoomScaleNormal="100" workbookViewId="0">
      <selection activeCell="B11" sqref="B11"/>
    </sheetView>
  </sheetViews>
  <sheetFormatPr defaultRowHeight="11.25" x14ac:dyDescent="0.15"/>
  <cols>
    <col min="1" max="1" width="8.75" style="129"/>
    <col min="2" max="2" width="13.25" customWidth="1"/>
    <col min="3" max="5" width="10.375" bestFit="1" customWidth="1"/>
    <col min="6" max="7" width="10.375" style="129" customWidth="1"/>
  </cols>
  <sheetData>
    <row r="1" spans="2:9" ht="19.5" x14ac:dyDescent="0.25">
      <c r="B1" s="6" t="s">
        <v>86</v>
      </c>
      <c r="F1"/>
    </row>
    <row r="2" spans="2:9" x14ac:dyDescent="0.15">
      <c r="B2" s="5" t="s">
        <v>111</v>
      </c>
      <c r="F2"/>
    </row>
    <row r="3" spans="2:9" x14ac:dyDescent="0.15">
      <c r="C3" s="5"/>
      <c r="F3"/>
    </row>
    <row r="4" spans="2:9" x14ac:dyDescent="0.15">
      <c r="B4" s="40" t="s">
        <v>73</v>
      </c>
      <c r="C4" s="38"/>
      <c r="D4" s="38"/>
      <c r="E4" s="38"/>
      <c r="F4" s="38"/>
      <c r="G4" s="38"/>
      <c r="H4" s="11"/>
    </row>
    <row r="5" spans="2:9" x14ac:dyDescent="0.15">
      <c r="C5" s="44"/>
      <c r="F5" s="41"/>
      <c r="G5" s="41"/>
      <c r="H5" s="1"/>
    </row>
    <row r="6" spans="2:9" x14ac:dyDescent="0.15">
      <c r="B6" t="s">
        <v>182</v>
      </c>
      <c r="C6" s="46"/>
      <c r="F6" s="41"/>
      <c r="G6" s="41"/>
      <c r="H6" s="1"/>
    </row>
    <row r="7" spans="2:9" x14ac:dyDescent="0.15">
      <c r="B7" t="s">
        <v>179</v>
      </c>
      <c r="C7" s="47"/>
      <c r="F7" s="41"/>
      <c r="G7" s="41"/>
      <c r="H7" s="1"/>
    </row>
    <row r="8" spans="2:9" x14ac:dyDescent="0.15">
      <c r="B8" t="s">
        <v>180</v>
      </c>
      <c r="C8" s="41"/>
      <c r="F8" s="29"/>
      <c r="G8" s="29"/>
      <c r="H8" s="1"/>
      <c r="I8" s="69"/>
    </row>
    <row r="9" spans="2:9" x14ac:dyDescent="0.15">
      <c r="B9" t="s">
        <v>183</v>
      </c>
      <c r="C9" s="41"/>
      <c r="D9" s="41"/>
      <c r="E9" s="41"/>
      <c r="F9" s="29"/>
      <c r="G9" s="29"/>
      <c r="H9" s="1"/>
      <c r="I9" s="69"/>
    </row>
    <row r="10" spans="2:9" x14ac:dyDescent="0.15">
      <c r="B10" t="s">
        <v>200</v>
      </c>
      <c r="C10" s="41"/>
      <c r="D10" s="41"/>
      <c r="E10" s="41"/>
      <c r="F10" s="29"/>
      <c r="G10" s="29"/>
      <c r="H10" s="1"/>
      <c r="I10" s="69"/>
    </row>
    <row r="11" spans="2:9" x14ac:dyDescent="0.15">
      <c r="C11" s="8"/>
      <c r="D11" s="8"/>
      <c r="E11" s="8"/>
      <c r="F11" s="29"/>
      <c r="G11" s="29"/>
      <c r="H11" s="1"/>
      <c r="I11" s="69"/>
    </row>
    <row r="12" spans="2:9" x14ac:dyDescent="0.15">
      <c r="B12" s="41" t="s">
        <v>181</v>
      </c>
      <c r="C12" s="8"/>
      <c r="D12" s="8"/>
      <c r="E12" s="8"/>
      <c r="F12" s="29"/>
      <c r="G12" s="29"/>
      <c r="H12" s="1"/>
      <c r="I12" s="29"/>
    </row>
    <row r="13" spans="2:9" x14ac:dyDescent="0.15">
      <c r="B13" s="34" t="s">
        <v>95</v>
      </c>
      <c r="C13" s="8"/>
      <c r="D13" s="8"/>
      <c r="E13" s="8"/>
      <c r="F13" s="29"/>
      <c r="G13" s="29"/>
      <c r="H13" s="1"/>
      <c r="I13" s="29"/>
    </row>
    <row r="14" spans="2:9" x14ac:dyDescent="0.15">
      <c r="B14" s="35" t="s">
        <v>84</v>
      </c>
      <c r="C14" s="8"/>
      <c r="D14" s="8"/>
      <c r="E14" s="106"/>
      <c r="F14" s="41"/>
      <c r="G14" s="41"/>
      <c r="H14" s="1"/>
      <c r="I14" s="1"/>
    </row>
    <row r="15" spans="2:9" x14ac:dyDescent="0.15">
      <c r="B15" t="s">
        <v>68</v>
      </c>
      <c r="C15" s="8"/>
      <c r="D15" s="8"/>
      <c r="E15" s="8"/>
      <c r="F15" s="41"/>
      <c r="G15" s="41"/>
      <c r="H15" s="1"/>
      <c r="I15" s="1"/>
    </row>
    <row r="16" spans="2:9" x14ac:dyDescent="0.15">
      <c r="B16" s="8"/>
      <c r="C16" s="8"/>
      <c r="D16" s="8"/>
      <c r="E16" s="8"/>
      <c r="F16" s="41"/>
      <c r="G16" s="41"/>
      <c r="H16" s="1"/>
    </row>
    <row r="17" spans="1:8" x14ac:dyDescent="0.15">
      <c r="B17" s="8"/>
      <c r="C17" s="8"/>
      <c r="D17" s="8"/>
      <c r="E17" s="8"/>
      <c r="F17" s="41"/>
      <c r="G17" s="41"/>
      <c r="H17" s="1"/>
    </row>
    <row r="18" spans="1:8" x14ac:dyDescent="0.15">
      <c r="B18" s="27"/>
      <c r="C18" s="48"/>
      <c r="D18" s="48"/>
      <c r="E18" s="48"/>
      <c r="F18" s="48"/>
      <c r="G18" s="48"/>
      <c r="H18" s="16"/>
    </row>
    <row r="19" spans="1:8" x14ac:dyDescent="0.15">
      <c r="B19" s="5"/>
      <c r="D19" s="30"/>
    </row>
    <row r="20" spans="1:8" x14ac:dyDescent="0.15">
      <c r="B20" s="22" t="s">
        <v>69</v>
      </c>
      <c r="C20" s="66" t="s">
        <v>40</v>
      </c>
      <c r="D20" s="66"/>
      <c r="E20" s="8"/>
      <c r="F20" s="8"/>
      <c r="G20" s="8"/>
      <c r="H20" s="8"/>
    </row>
    <row r="21" spans="1:8" x14ac:dyDescent="0.15">
      <c r="B21" s="3" t="s">
        <v>120</v>
      </c>
      <c r="C21" s="68" t="s">
        <v>25</v>
      </c>
      <c r="D21" s="67"/>
    </row>
    <row r="22" spans="1:8" ht="12" thickBot="1" x14ac:dyDescent="0.2">
      <c r="B22" s="52" t="s">
        <v>56</v>
      </c>
      <c r="C22" s="56" t="s">
        <v>155</v>
      </c>
      <c r="D22" s="55" t="s">
        <v>159</v>
      </c>
      <c r="E22" s="56"/>
      <c r="F22" s="8"/>
      <c r="G22" s="8"/>
    </row>
    <row r="23" spans="1:8" x14ac:dyDescent="0.15">
      <c r="A23" s="129" t="s">
        <v>150</v>
      </c>
      <c r="B23" t="s">
        <v>137</v>
      </c>
      <c r="C23" s="70">
        <v>4</v>
      </c>
      <c r="D23" s="70">
        <v>0</v>
      </c>
      <c r="E23" s="70"/>
      <c r="F23" s="70"/>
      <c r="G23" s="70"/>
    </row>
    <row r="24" spans="1:8" s="129" customFormat="1" x14ac:dyDescent="0.15">
      <c r="B24" s="129" t="s">
        <v>156</v>
      </c>
      <c r="C24" s="70">
        <v>0</v>
      </c>
      <c r="D24" s="70">
        <f>0.85*C23</f>
        <v>3.4</v>
      </c>
      <c r="E24" s="70"/>
      <c r="F24" s="70"/>
      <c r="G24" s="70"/>
    </row>
    <row r="25" spans="1:8" s="129" customFormat="1" x14ac:dyDescent="0.15">
      <c r="B25" s="129" t="s">
        <v>161</v>
      </c>
      <c r="C25" s="70">
        <f>C23</f>
        <v>4</v>
      </c>
      <c r="D25" s="70">
        <v>0</v>
      </c>
      <c r="E25" s="70"/>
      <c r="F25" s="70"/>
      <c r="G25" s="70"/>
    </row>
    <row r="26" spans="1:8" x14ac:dyDescent="0.15">
      <c r="A26" s="129" t="s">
        <v>151</v>
      </c>
      <c r="B26" s="129" t="s">
        <v>137</v>
      </c>
      <c r="C26" s="70">
        <f>0.7*C23</f>
        <v>2.8</v>
      </c>
      <c r="D26" s="70">
        <v>0</v>
      </c>
      <c r="E26" s="70"/>
    </row>
    <row r="27" spans="1:8" s="129" customFormat="1" x14ac:dyDescent="0.15">
      <c r="B27" s="129" t="s">
        <v>156</v>
      </c>
      <c r="C27" s="70">
        <f>0.7*C24</f>
        <v>0</v>
      </c>
      <c r="D27" s="70">
        <f>0.7*D24</f>
        <v>2.38</v>
      </c>
      <c r="E27" s="70"/>
    </row>
    <row r="28" spans="1:8" s="129" customFormat="1" x14ac:dyDescent="0.15">
      <c r="B28" s="129" t="s">
        <v>161</v>
      </c>
      <c r="C28" s="70">
        <f>C26</f>
        <v>2.8</v>
      </c>
      <c r="D28" s="70">
        <v>0</v>
      </c>
      <c r="E28" s="70"/>
    </row>
    <row r="29" spans="1:8" x14ac:dyDescent="0.15">
      <c r="A29" s="129" t="s">
        <v>152</v>
      </c>
      <c r="B29" s="129" t="s">
        <v>137</v>
      </c>
      <c r="C29" s="70">
        <f>1.3*C23</f>
        <v>5.2</v>
      </c>
      <c r="D29" s="70">
        <v>0</v>
      </c>
      <c r="E29" s="70"/>
    </row>
    <row r="30" spans="1:8" x14ac:dyDescent="0.15">
      <c r="B30" s="129" t="s">
        <v>156</v>
      </c>
      <c r="C30" s="70">
        <f>1.3*C24</f>
        <v>0</v>
      </c>
      <c r="D30" s="70">
        <f>1.3*D24</f>
        <v>4.42</v>
      </c>
      <c r="E30" s="70"/>
    </row>
    <row r="31" spans="1:8" x14ac:dyDescent="0.15">
      <c r="B31" s="129" t="s">
        <v>161</v>
      </c>
      <c r="C31" s="70">
        <f>C29</f>
        <v>5.2</v>
      </c>
      <c r="D31" s="70">
        <v>0</v>
      </c>
    </row>
  </sheetData>
  <hyperlinks>
    <hyperlink ref="B13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5"/>
  <sheetViews>
    <sheetView showGridLines="0" zoomScaleNormal="100" workbookViewId="0">
      <selection activeCell="A7" sqref="A7"/>
    </sheetView>
  </sheetViews>
  <sheetFormatPr defaultRowHeight="11.25" x14ac:dyDescent="0.15"/>
  <cols>
    <col min="1" max="1" width="13.5" customWidth="1"/>
    <col min="2" max="2" width="9.125" customWidth="1"/>
    <col min="11" max="11" width="10.5" customWidth="1"/>
  </cols>
  <sheetData>
    <row r="1" spans="1:20" ht="19.5" x14ac:dyDescent="0.25">
      <c r="A1" s="6" t="s">
        <v>87</v>
      </c>
      <c r="H1" s="41"/>
      <c r="I1" s="43"/>
    </row>
    <row r="2" spans="1:20" x14ac:dyDescent="0.15">
      <c r="A2" s="5" t="s">
        <v>110</v>
      </c>
      <c r="F2" s="34"/>
      <c r="H2" s="1"/>
    </row>
    <row r="3" spans="1:20" x14ac:dyDescent="0.15">
      <c r="B3" s="5"/>
      <c r="H3" s="1"/>
    </row>
    <row r="4" spans="1:20" x14ac:dyDescent="0.15">
      <c r="A4" s="37" t="s">
        <v>73</v>
      </c>
      <c r="B4" s="38"/>
      <c r="C4" s="38"/>
      <c r="D4" s="38"/>
      <c r="E4" s="37" t="s">
        <v>74</v>
      </c>
      <c r="F4" s="11"/>
      <c r="G4" s="11"/>
      <c r="H4" s="11"/>
      <c r="I4" s="11"/>
      <c r="J4" s="11"/>
      <c r="K4" s="11"/>
      <c r="L4" s="11"/>
      <c r="M4" s="11"/>
      <c r="N4" s="18"/>
      <c r="S4" s="89"/>
      <c r="T4" s="94"/>
    </row>
    <row r="5" spans="1:20" x14ac:dyDescent="0.15">
      <c r="A5" s="104"/>
      <c r="B5" s="44"/>
      <c r="C5" s="41"/>
      <c r="D5" s="41"/>
      <c r="E5" s="92"/>
      <c r="F5" s="41"/>
      <c r="G5" s="41"/>
      <c r="H5" s="41"/>
      <c r="I5" s="41"/>
      <c r="J5" s="101"/>
      <c r="K5" s="101"/>
      <c r="L5" s="41"/>
      <c r="M5" s="41"/>
      <c r="N5" s="42"/>
      <c r="S5" s="89"/>
      <c r="T5" s="94"/>
    </row>
    <row r="6" spans="1:20" x14ac:dyDescent="0.15">
      <c r="A6" s="77" t="s">
        <v>185</v>
      </c>
      <c r="B6" s="46"/>
      <c r="C6" s="41"/>
      <c r="D6" s="41"/>
      <c r="E6" s="100"/>
      <c r="F6" s="59"/>
      <c r="G6" s="59"/>
      <c r="H6" s="59"/>
      <c r="I6" s="59"/>
      <c r="J6" s="59"/>
      <c r="K6" s="59"/>
      <c r="L6" s="59"/>
      <c r="M6" s="59"/>
      <c r="N6" s="65"/>
      <c r="R6" s="94"/>
      <c r="S6" s="89"/>
      <c r="T6" s="94"/>
    </row>
    <row r="7" spans="1:20" x14ac:dyDescent="0.15">
      <c r="A7" s="129" t="s">
        <v>180</v>
      </c>
      <c r="B7" s="47"/>
      <c r="C7" s="41"/>
      <c r="D7" s="41"/>
      <c r="E7" s="100"/>
      <c r="F7" s="59"/>
      <c r="G7" s="59"/>
      <c r="H7" s="59"/>
      <c r="I7" s="59"/>
      <c r="J7" s="59"/>
      <c r="K7" s="59"/>
      <c r="L7" s="59"/>
      <c r="M7" s="59"/>
      <c r="N7" s="65"/>
      <c r="R7" s="94"/>
      <c r="S7" s="89"/>
      <c r="T7" s="94"/>
    </row>
    <row r="8" spans="1:20" x14ac:dyDescent="0.15">
      <c r="A8" s="129" t="s">
        <v>183</v>
      </c>
      <c r="B8" s="41"/>
      <c r="C8" s="41"/>
      <c r="D8" s="41"/>
      <c r="E8" s="100"/>
      <c r="F8" s="59"/>
      <c r="G8" s="59"/>
      <c r="H8" s="59"/>
      <c r="I8" s="59"/>
      <c r="J8" s="59"/>
      <c r="K8" s="59"/>
      <c r="L8" s="59"/>
      <c r="M8" s="59"/>
      <c r="N8" s="65"/>
      <c r="R8" s="94"/>
      <c r="S8" s="89"/>
      <c r="T8" s="94"/>
    </row>
    <row r="9" spans="1:20" x14ac:dyDescent="0.15">
      <c r="A9" s="146" t="s">
        <v>184</v>
      </c>
      <c r="B9" s="41"/>
      <c r="C9" s="41"/>
      <c r="D9" s="41"/>
      <c r="E9" s="100"/>
      <c r="F9" s="1"/>
      <c r="G9" s="1"/>
      <c r="H9" s="1"/>
      <c r="I9" s="59"/>
      <c r="J9" s="59"/>
      <c r="K9" s="59"/>
      <c r="L9" s="59"/>
      <c r="M9" s="59"/>
      <c r="N9" s="65"/>
      <c r="R9" s="94"/>
      <c r="S9" s="89"/>
      <c r="T9" s="94"/>
    </row>
    <row r="10" spans="1:20" x14ac:dyDescent="0.15">
      <c r="A10" s="103"/>
      <c r="B10" s="41"/>
      <c r="C10" s="41"/>
      <c r="D10" s="41"/>
      <c r="E10" s="100"/>
      <c r="F10" s="59"/>
      <c r="G10" s="59"/>
      <c r="H10" s="59"/>
      <c r="I10" s="59"/>
      <c r="J10" s="59"/>
      <c r="K10" s="59"/>
      <c r="L10" s="59"/>
      <c r="M10" s="59"/>
      <c r="N10" s="65"/>
      <c r="R10" s="94"/>
      <c r="S10" s="89"/>
      <c r="T10" s="94"/>
    </row>
    <row r="11" spans="1:20" x14ac:dyDescent="0.15">
      <c r="A11" s="45"/>
      <c r="B11" s="41"/>
      <c r="C11" s="41"/>
      <c r="D11" s="41"/>
      <c r="E11" s="100"/>
      <c r="F11" s="59"/>
      <c r="G11" s="59"/>
      <c r="H11" s="59"/>
      <c r="I11" s="59"/>
      <c r="J11" s="59"/>
      <c r="K11" s="59"/>
      <c r="L11" s="59"/>
      <c r="M11" s="59"/>
      <c r="N11" s="65"/>
      <c r="R11" s="94"/>
      <c r="S11" s="89"/>
      <c r="T11" s="94"/>
    </row>
    <row r="12" spans="1:20" x14ac:dyDescent="0.15">
      <c r="A12" s="13"/>
      <c r="E12" s="100"/>
      <c r="F12" s="59"/>
      <c r="G12" s="59"/>
      <c r="H12" s="59"/>
      <c r="I12" s="59"/>
      <c r="J12" s="59"/>
      <c r="K12" s="59"/>
      <c r="L12" s="59"/>
      <c r="M12" s="59"/>
      <c r="N12" s="65"/>
      <c r="R12" s="94"/>
      <c r="S12" s="89"/>
      <c r="T12" s="94"/>
    </row>
    <row r="13" spans="1:20" x14ac:dyDescent="0.15">
      <c r="A13" s="104"/>
      <c r="E13" s="134"/>
      <c r="F13" s="28"/>
      <c r="G13" s="28"/>
      <c r="H13" s="59"/>
      <c r="I13" s="59"/>
      <c r="J13" s="59"/>
      <c r="K13" s="59"/>
      <c r="L13" s="59"/>
      <c r="M13" s="59"/>
      <c r="N13" s="65"/>
      <c r="R13" s="94"/>
      <c r="S13" s="89"/>
      <c r="T13" s="94"/>
    </row>
    <row r="14" spans="1:20" x14ac:dyDescent="0.15">
      <c r="A14" s="13"/>
      <c r="D14" s="34"/>
      <c r="E14" s="134"/>
      <c r="F14" s="28"/>
      <c r="G14" s="28"/>
      <c r="H14" s="59"/>
      <c r="I14" s="28"/>
      <c r="J14" s="59"/>
      <c r="K14" s="59"/>
      <c r="L14" s="59"/>
      <c r="M14" s="59"/>
      <c r="N14" s="65"/>
      <c r="R14" s="94"/>
      <c r="S14" s="89"/>
      <c r="T14" s="94"/>
    </row>
    <row r="15" spans="1:20" x14ac:dyDescent="0.15">
      <c r="A15" s="45"/>
      <c r="B15" s="41"/>
      <c r="C15" s="41"/>
      <c r="D15" s="41"/>
      <c r="E15" s="100"/>
      <c r="F15" s="59"/>
      <c r="G15" s="59"/>
      <c r="H15" s="59"/>
      <c r="I15" s="59"/>
      <c r="J15" s="59"/>
      <c r="K15" s="59"/>
      <c r="L15" s="59"/>
      <c r="M15" s="59"/>
      <c r="N15" s="65"/>
      <c r="R15" s="94"/>
      <c r="S15" s="89"/>
      <c r="T15" s="94"/>
    </row>
    <row r="16" spans="1:20" x14ac:dyDescent="0.15">
      <c r="A16" s="45"/>
      <c r="B16" s="41"/>
      <c r="C16" s="41"/>
      <c r="D16" s="41"/>
      <c r="E16" s="100"/>
      <c r="F16" s="59"/>
      <c r="G16" s="59"/>
      <c r="H16" s="59"/>
      <c r="I16" s="59"/>
      <c r="J16" s="59"/>
      <c r="K16" s="59"/>
      <c r="L16" s="59"/>
      <c r="M16" s="59"/>
      <c r="N16" s="65"/>
      <c r="R16" s="94"/>
    </row>
    <row r="17" spans="1:22" x14ac:dyDescent="0.15">
      <c r="A17" s="45"/>
      <c r="B17" s="41"/>
      <c r="C17" s="41"/>
      <c r="D17" s="41"/>
      <c r="E17" s="100"/>
      <c r="F17" s="59"/>
      <c r="G17" s="59"/>
      <c r="H17" s="59"/>
      <c r="I17" s="59"/>
      <c r="J17" s="59"/>
      <c r="K17" s="59"/>
      <c r="L17" s="59"/>
      <c r="M17" s="59"/>
      <c r="N17" s="65"/>
      <c r="R17" s="94"/>
    </row>
    <row r="18" spans="1:22" x14ac:dyDescent="0.15">
      <c r="A18" s="50"/>
      <c r="B18" s="48"/>
      <c r="C18" s="48"/>
      <c r="D18" s="48"/>
      <c r="E18" s="50"/>
      <c r="F18" s="48"/>
      <c r="G18" s="48"/>
      <c r="H18" s="16"/>
      <c r="I18" s="16"/>
      <c r="J18" s="16"/>
      <c r="K18" s="16"/>
      <c r="L18" s="16"/>
      <c r="M18" s="16"/>
      <c r="N18" s="17"/>
    </row>
    <row r="19" spans="1:22" x14ac:dyDescent="0.15">
      <c r="A19" s="5"/>
      <c r="C19" s="3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x14ac:dyDescent="0.15">
      <c r="A20" s="22" t="s">
        <v>69</v>
      </c>
      <c r="B20" s="66" t="s">
        <v>40</v>
      </c>
      <c r="C20" s="66"/>
      <c r="D20" s="66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</row>
    <row r="21" spans="1:22" x14ac:dyDescent="0.15">
      <c r="A21" s="3" t="s">
        <v>96</v>
      </c>
      <c r="B21" s="68" t="s">
        <v>25</v>
      </c>
      <c r="C21" s="67"/>
      <c r="D21" s="67"/>
      <c r="E21" s="67"/>
      <c r="F21" s="67"/>
      <c r="G21" s="67"/>
      <c r="H21" s="33"/>
      <c r="I21" s="33"/>
      <c r="J21" s="33"/>
      <c r="K21" s="33"/>
      <c r="L21" s="33"/>
    </row>
    <row r="22" spans="1:22" ht="12" thickBot="1" x14ac:dyDescent="0.2">
      <c r="A22" s="52" t="s">
        <v>56</v>
      </c>
      <c r="B22" s="56" t="s">
        <v>155</v>
      </c>
      <c r="C22" s="55" t="s">
        <v>159</v>
      </c>
      <c r="D22" s="5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2" x14ac:dyDescent="0.15">
      <c r="A23" s="129" t="s">
        <v>137</v>
      </c>
      <c r="B23" s="102">
        <v>200</v>
      </c>
      <c r="C23" s="102">
        <v>0</v>
      </c>
      <c r="D23" s="10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8"/>
    </row>
    <row r="24" spans="1:22" x14ac:dyDescent="0.15">
      <c r="A24" t="s">
        <v>156</v>
      </c>
      <c r="B24">
        <v>0</v>
      </c>
      <c r="C24">
        <f>B23*0.7</f>
        <v>140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22" x14ac:dyDescent="0.15">
      <c r="A25" s="129" t="s">
        <v>161</v>
      </c>
      <c r="B25">
        <v>200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FarmingZones</vt:lpstr>
      <vt:lpstr>MaxCultureArea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CropCoefficient</vt:lpstr>
      <vt:lpstr>CropFarmValue</vt:lpstr>
      <vt:lpstr>YieldMatrix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2021-02-23T07:50:58Z</dcterms:modified>
</cp:coreProperties>
</file>