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owi-my.sharepoint.com/personal/rapy_cowi_com/Documents/WHATIF/Data/"/>
    </mc:Choice>
  </mc:AlternateContent>
  <xr:revisionPtr revIDLastSave="237" documentId="13_ncr:1_{59A98145-E6ED-4466-95B7-E5F69A046B06}" xr6:coauthVersionLast="45" xr6:coauthVersionMax="45" xr10:uidLastSave="{A6C6C0B4-AD9C-45C6-8CDC-46E387A3290E}"/>
  <bookViews>
    <workbookView xWindow="-120" yWindow="-120" windowWidth="38640" windowHeight="21240" activeTab="1" xr2:uid="{00000000-000D-0000-FFFF-FFFF00000000}"/>
  </bookViews>
  <sheets>
    <sheet name="Info" sheetId="5" r:id="rId1"/>
    <sheet name="Options" sheetId="4" r:id="rId2"/>
    <sheet name="Scenarios" sheetId="20" r:id="rId3"/>
    <sheet name="Countries" sheetId="3" r:id="rId4"/>
    <sheet name="Activities" sheetId="21" r:id="rId5"/>
    <sheet name="Months" sheetId="1" r:id="rId6"/>
    <sheet name="MonteCarlo" sheetId="23" r:id="rId7"/>
    <sheet name="GrowthScenarios" sheetId="16" r:id="rId8"/>
    <sheet name="save_scen" sheetId="2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5" i="21" l="1"/>
  <c r="N29" i="21"/>
  <c r="N32" i="21"/>
  <c r="N31" i="21"/>
  <c r="N30" i="21"/>
  <c r="N28" i="21"/>
  <c r="N27" i="21"/>
  <c r="N26" i="21"/>
  <c r="A23" i="20" l="1"/>
  <c r="A27" i="20" l="1"/>
  <c r="A208" i="22"/>
  <c r="A25" i="20" l="1"/>
  <c r="A26" i="20"/>
  <c r="A24" i="20"/>
  <c r="A205" i="22" l="1"/>
  <c r="A204" i="22"/>
  <c r="A203" i="22"/>
  <c r="A202" i="22"/>
  <c r="A201" i="22"/>
  <c r="A200" i="22"/>
  <c r="A199" i="22"/>
  <c r="A198" i="22"/>
  <c r="A197" i="22"/>
  <c r="A196" i="22"/>
  <c r="A195" i="22"/>
  <c r="A194" i="22"/>
  <c r="A193" i="22"/>
  <c r="A192" i="22"/>
  <c r="A191" i="22"/>
  <c r="A190" i="22"/>
  <c r="A189" i="22"/>
  <c r="A188" i="22"/>
  <c r="A187" i="22"/>
  <c r="A186" i="22"/>
  <c r="A185" i="22"/>
  <c r="A184" i="22"/>
  <c r="A183" i="22"/>
  <c r="A182" i="22"/>
  <c r="A181" i="22"/>
  <c r="A180" i="22"/>
  <c r="A179" i="22"/>
  <c r="A178" i="22"/>
  <c r="A177" i="22"/>
  <c r="A176" i="22"/>
  <c r="A175" i="22"/>
  <c r="A174" i="22"/>
  <c r="A173" i="22"/>
  <c r="A172" i="22"/>
  <c r="A171" i="22"/>
  <c r="A170" i="22"/>
  <c r="A169" i="22"/>
  <c r="A168" i="22"/>
  <c r="A167" i="22"/>
  <c r="D164" i="22" l="1"/>
  <c r="A164" i="22"/>
  <c r="A163" i="22"/>
  <c r="D162" i="22"/>
  <c r="A162" i="22"/>
  <c r="A161" i="22"/>
  <c r="D160" i="22"/>
  <c r="A160" i="22"/>
  <c r="A159" i="22"/>
  <c r="D158" i="22"/>
  <c r="A158" i="22"/>
  <c r="A157" i="22"/>
  <c r="D156" i="22"/>
  <c r="A156" i="22"/>
  <c r="A155" i="22"/>
  <c r="D154" i="22"/>
  <c r="A154" i="22"/>
  <c r="A153" i="22"/>
  <c r="D152" i="22"/>
  <c r="A152" i="22"/>
  <c r="A151" i="22"/>
  <c r="D150" i="22"/>
  <c r="A150" i="22"/>
  <c r="A149" i="22"/>
  <c r="D148" i="22"/>
  <c r="A148" i="22"/>
  <c r="A147" i="22"/>
  <c r="A146" i="22"/>
  <c r="A145" i="22"/>
  <c r="A144" i="22"/>
  <c r="A143" i="22"/>
  <c r="A142" i="22"/>
  <c r="A141" i="22"/>
  <c r="A140" i="22"/>
  <c r="A139" i="22"/>
  <c r="A138" i="22"/>
  <c r="A62" i="22" l="1"/>
  <c r="A61" i="22"/>
  <c r="A60" i="22"/>
  <c r="A59" i="22"/>
  <c r="A58" i="22"/>
  <c r="A57" i="22"/>
  <c r="A56" i="22"/>
  <c r="A55" i="22"/>
  <c r="A54" i="22"/>
  <c r="A53" i="22"/>
  <c r="A52" i="22"/>
  <c r="A51" i="22"/>
  <c r="A50" i="22"/>
  <c r="A49" i="22"/>
  <c r="A48" i="22"/>
  <c r="A47" i="22"/>
  <c r="A46" i="22"/>
  <c r="A45" i="22"/>
  <c r="A44" i="22"/>
  <c r="A43" i="22"/>
  <c r="A42" i="22"/>
  <c r="A41" i="22"/>
  <c r="A40" i="22"/>
  <c r="A39" i="22"/>
  <c r="A38" i="22"/>
  <c r="A37" i="22"/>
  <c r="A36" i="22"/>
  <c r="A35" i="22"/>
  <c r="A34" i="22"/>
  <c r="A33" i="22"/>
  <c r="A32" i="22"/>
  <c r="A31" i="22"/>
  <c r="A30" i="22"/>
  <c r="A29" i="22"/>
  <c r="A28" i="22"/>
  <c r="A27" i="22"/>
  <c r="A26" i="22"/>
  <c r="A25" i="22"/>
  <c r="A24" i="22"/>
  <c r="A128" i="22"/>
  <c r="D129" i="22"/>
  <c r="D130" i="22"/>
  <c r="D131" i="22"/>
  <c r="D132" i="22"/>
  <c r="D133" i="22"/>
  <c r="D134" i="22"/>
  <c r="D135" i="22"/>
  <c r="D136" i="22"/>
  <c r="D128" i="22"/>
  <c r="A129" i="22"/>
  <c r="A130" i="22"/>
  <c r="A131" i="22"/>
  <c r="A132" i="22"/>
  <c r="A133" i="22"/>
  <c r="A134" i="22"/>
  <c r="A135" i="22"/>
  <c r="A136" i="22"/>
  <c r="A118" i="22"/>
  <c r="A117" i="22"/>
  <c r="A116" i="22"/>
  <c r="A115" i="22"/>
  <c r="A114" i="22"/>
  <c r="A113" i="22"/>
  <c r="A112" i="22"/>
  <c r="A111" i="22"/>
  <c r="A110" i="22"/>
  <c r="A127" i="22"/>
  <c r="A126" i="22"/>
  <c r="A125" i="22"/>
  <c r="A124" i="22"/>
  <c r="A123" i="22"/>
  <c r="A122" i="22"/>
  <c r="A121" i="22"/>
  <c r="A120" i="22"/>
  <c r="A119" i="22"/>
  <c r="A99" i="22"/>
  <c r="A98" i="22"/>
  <c r="A97" i="22"/>
  <c r="A96" i="22"/>
  <c r="A95" i="22"/>
  <c r="A94" i="22"/>
  <c r="A93" i="22"/>
  <c r="A92" i="22"/>
  <c r="A91" i="22"/>
  <c r="A90" i="22"/>
  <c r="A89" i="22"/>
  <c r="A88" i="22"/>
  <c r="A87" i="22"/>
  <c r="A86" i="22"/>
  <c r="A85" i="22"/>
  <c r="A84" i="22"/>
  <c r="A83" i="22"/>
  <c r="A82" i="22"/>
  <c r="A81" i="22"/>
  <c r="A80" i="22"/>
  <c r="A79" i="22"/>
  <c r="A78" i="22"/>
  <c r="A77" i="22"/>
  <c r="A76" i="22"/>
  <c r="A75" i="22"/>
  <c r="A74" i="22"/>
  <c r="A73" i="22"/>
  <c r="A72" i="22"/>
  <c r="A71" i="22"/>
  <c r="A70" i="22"/>
  <c r="A69" i="22"/>
  <c r="A68" i="22"/>
  <c r="A67" i="22"/>
  <c r="A66" i="22"/>
  <c r="A65" i="22"/>
  <c r="A64" i="22"/>
</calcChain>
</file>

<file path=xl/sharedStrings.xml><?xml version="1.0" encoding="utf-8"?>
<sst xmlns="http://schemas.openxmlformats.org/spreadsheetml/2006/main" count="2837" uniqueCount="329">
  <si>
    <t>units:</t>
  </si>
  <si>
    <t>Configurations</t>
  </si>
  <si>
    <t>Info</t>
  </si>
  <si>
    <t>Info sheet for data collector</t>
  </si>
  <si>
    <t>nsheet</t>
  </si>
  <si>
    <t>SheetName</t>
  </si>
  <si>
    <t>Header</t>
  </si>
  <si>
    <t>Index</t>
  </si>
  <si>
    <t>DataType</t>
  </si>
  <si>
    <t>MultiIndexName</t>
  </si>
  <si>
    <t>MatrixName</t>
  </si>
  <si>
    <t>ColIndexName</t>
  </si>
  <si>
    <t>#Years</t>
  </si>
  <si>
    <t>id</t>
  </si>
  <si>
    <t>Countries</t>
  </si>
  <si>
    <t>Description of countries</t>
  </si>
  <si>
    <t>#Countries</t>
  </si>
  <si>
    <t>ncountry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</si>
  <si>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</si>
  <si>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</si>
  <si>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</si>
  <si>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</si>
  <si>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</si>
  <si>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</si>
  <si>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</si>
  <si>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</si>
  <si>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</si>
  <si>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</si>
  <si>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</si>
  <si>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</si>
  <si>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tini</t>
  </si>
  <si>
    <t>tfin</t>
  </si>
  <si>
    <t>Update</t>
  </si>
  <si>
    <t>ha</t>
  </si>
  <si>
    <t>CountryArea</t>
  </si>
  <si>
    <t>Scenario</t>
  </si>
  <si>
    <t>Scenarios</t>
  </si>
  <si>
    <t>SOURCES</t>
  </si>
  <si>
    <t>EXTRA CALCULATIONS/DATA</t>
  </si>
  <si>
    <t>nscenario</t>
  </si>
  <si>
    <t>base</t>
  </si>
  <si>
    <t>OnlyCols</t>
  </si>
  <si>
    <t>Reservoirs</t>
  </si>
  <si>
    <t>Crop market</t>
  </si>
  <si>
    <t>Hydropower</t>
  </si>
  <si>
    <t>Power plants</t>
  </si>
  <si>
    <t>Fuels</t>
  </si>
  <si>
    <t>Initial time step</t>
  </si>
  <si>
    <t>Yield water response</t>
  </si>
  <si>
    <t>#sheet name</t>
  </si>
  <si>
    <t>#sheet id</t>
  </si>
  <si>
    <t>#line where data starts (counting from 0)</t>
  </si>
  <si>
    <t>#number of index columns</t>
  </si>
  <si>
    <t>#1: columns 2: matrix</t>
  </si>
  <si>
    <t xml:space="preserve">#name of a multi index </t>
  </si>
  <si>
    <t>#name of matrix parameter (if DataType=2)</t>
  </si>
  <si>
    <t>#name of matrix column index (if DataType =2)</t>
  </si>
  <si>
    <t>#Update this sheet when only updates some sheets</t>
  </si>
  <si>
    <t>#Only looks at these columns (necessary for matrix data if large data in the header, e.g: A:K)</t>
  </si>
  <si>
    <t>Eflows</t>
  </si>
  <si>
    <t>Transfers</t>
  </si>
  <si>
    <t>Crop transport</t>
  </si>
  <si>
    <t>Water module</t>
  </si>
  <si>
    <t>Energy production</t>
  </si>
  <si>
    <t>Energy market</t>
  </si>
  <si>
    <t>Options</t>
  </si>
  <si>
    <t>Investment module</t>
  </si>
  <si>
    <t>Minimum supply</t>
  </si>
  <si>
    <t>1: ON, 0: OFF</t>
  </si>
  <si>
    <t>Hard eflows</t>
  </si>
  <si>
    <t>sOptions</t>
  </si>
  <si>
    <t>Debug mode</t>
  </si>
  <si>
    <t>future2030</t>
  </si>
  <si>
    <t>External market</t>
  </si>
  <si>
    <t>Crop demand elasticity</t>
  </si>
  <si>
    <t>=can be activated or deactivated</t>
  </si>
  <si>
    <t>aStepLen</t>
  </si>
  <si>
    <t>aNumStep</t>
  </si>
  <si>
    <t>Power technologies</t>
  </si>
  <si>
    <t>Number of steps to linearize elastic demand</t>
  </si>
  <si>
    <t>future2050</t>
  </si>
  <si>
    <t>Groundwater</t>
  </si>
  <si>
    <t>Defines a list of scenarios the model will run through and export the results</t>
  </si>
  <si>
    <t>Main configurations, enable to use or not some of the components of the WHAT-IF model (e.g. deactivate crop market and value crop production at the farming zone)</t>
  </si>
  <si>
    <t>Demand growth</t>
  </si>
  <si>
    <t>Evolving parameters</t>
  </si>
  <si>
    <t>StatusA</t>
  </si>
  <si>
    <t>StatusB</t>
  </si>
  <si>
    <t>StatusC</t>
  </si>
  <si>
    <t>Scenario representing status A</t>
  </si>
  <si>
    <t>Scenario representing status B</t>
  </si>
  <si>
    <t>Number of years between status A and status B</t>
  </si>
  <si>
    <t>Description of parameters evolving from a Status A to a status B (and C), e.g. Crop, Energy, and Water demands, Yields, Agricultural land …</t>
  </si>
  <si>
    <t>#if data is scenario dependent leave blank otherwise</t>
  </si>
  <si>
    <t>REM: the list of parameters that can have a yearly</t>
  </si>
  <si>
    <t>ngrowthscen</t>
  </si>
  <si>
    <t>wUserDem','eEngyDem','eFuelCost','eCO2Val','eCAPEX',</t>
  </si>
  <si>
    <t>aCropDem','aCulYield','aLandCap'</t>
  </si>
  <si>
    <t>growth is hard coded and limited to:</t>
  </si>
  <si>
    <t>MPC</t>
  </si>
  <si>
    <t>Lakes</t>
  </si>
  <si>
    <t>Agriculture</t>
  </si>
  <si>
    <t>Transmission</t>
  </si>
  <si>
    <t>Load capacity</t>
  </si>
  <si>
    <t>Load</t>
  </si>
  <si>
    <t>Share of demand that is elastic (-)</t>
  </si>
  <si>
    <t>Crop choice</t>
  </si>
  <si>
    <t>nonlinear</t>
  </si>
  <si>
    <t>Reservoir Target</t>
  </si>
  <si>
    <t>WHATIF_main is (semi) hard coded and defines the scenario for the single run mode</t>
  </si>
  <si>
    <t>sOptions is hard coded, all other scenario options can be changed by user</t>
  </si>
  <si>
    <t>Average forecast</t>
  </si>
  <si>
    <t>Stationary</t>
  </si>
  <si>
    <t>Wakanda</t>
  </si>
  <si>
    <t>average_grow</t>
  </si>
  <si>
    <t>Model Predictive Control</t>
  </si>
  <si>
    <t>noption</t>
  </si>
  <si>
    <t>Description</t>
  </si>
  <si>
    <t>TimeMonthYear</t>
  </si>
  <si>
    <t>1#jan#2020</t>
  </si>
  <si>
    <t>Discount rate</t>
  </si>
  <si>
    <t>Months</t>
  </si>
  <si>
    <t>This does not imply that January is the first month of the Year (or Hydrological Year) what matters is the reference set in Options, TimeMonthYear</t>
  </si>
  <si>
    <t>#Ordered Months</t>
  </si>
  <si>
    <t>nmonthorder</t>
  </si>
  <si>
    <t>monthorder</t>
  </si>
  <si>
    <t>REM: Optional</t>
  </si>
  <si>
    <t>#Area - rem: optional</t>
  </si>
  <si>
    <t>Buffer</t>
  </si>
  <si>
    <t>Ensemble Class Cuts</t>
  </si>
  <si>
    <t>Objective_coef</t>
  </si>
  <si>
    <t>KckY farmtype</t>
  </si>
  <si>
    <t>Activities</t>
  </si>
  <si>
    <t>Description of activities</t>
  </si>
  <si>
    <t>i.e also land or crops are consumed/produced every month</t>
  </si>
  <si>
    <t>but only accounted at the yearly scale in the crop and land balance</t>
  </si>
  <si>
    <t>#country</t>
  </si>
  <si>
    <t>#catchment</t>
  </si>
  <si>
    <t>#power market</t>
  </si>
  <si>
    <t>#farmingzone</t>
  </si>
  <si>
    <t>#crop market</t>
  </si>
  <si>
    <t>#crop in</t>
  </si>
  <si>
    <t>#crop out</t>
  </si>
  <si>
    <t>#activity that needs to be carrid at the same time</t>
  </si>
  <si>
    <t># binary: 1 production is constant through year, 0 production can vary by month</t>
  </si>
  <si>
    <t>#capacity</t>
  </si>
  <si>
    <t>#minimum production that should be achieved</t>
  </si>
  <si>
    <t>#production cost (positive) or value (negative)</t>
  </si>
  <si>
    <t>#land</t>
  </si>
  <si>
    <t>#Water</t>
  </si>
  <si>
    <t>#power</t>
  </si>
  <si>
    <t>#crops</t>
  </si>
  <si>
    <t>unit/month</t>
  </si>
  <si>
    <t>M$/unit</t>
  </si>
  <si>
    <t>1000ha/unit</t>
  </si>
  <si>
    <t>Mm³/unit</t>
  </si>
  <si>
    <t>GWh/unit</t>
  </si>
  <si>
    <t>1000t/unit</t>
  </si>
  <si>
    <t>njactivity</t>
  </si>
  <si>
    <t>j_country</t>
  </si>
  <si>
    <t>j_catch</t>
  </si>
  <si>
    <t>j_pmarket</t>
  </si>
  <si>
    <t>j_fzone</t>
  </si>
  <si>
    <t>j_cmarket</t>
  </si>
  <si>
    <t>j_cropin</t>
  </si>
  <si>
    <t>j_cropout</t>
  </si>
  <si>
    <t>j_simultaneous</t>
  </si>
  <si>
    <t>j_constant</t>
  </si>
  <si>
    <t>jProdCap</t>
  </si>
  <si>
    <t>jProdMin</t>
  </si>
  <si>
    <t>jProdCost</t>
  </si>
  <si>
    <t>jLandCons</t>
  </si>
  <si>
    <t>jLandProd</t>
  </si>
  <si>
    <t>jWatCons</t>
  </si>
  <si>
    <t>jWatProd</t>
  </si>
  <si>
    <t>jPowCons</t>
  </si>
  <si>
    <t>jPowProd</t>
  </si>
  <si>
    <t>jCropCons</t>
  </si>
  <si>
    <t>jCropProd</t>
  </si>
  <si>
    <t>Biofuels</t>
  </si>
  <si>
    <t>maize</t>
  </si>
  <si>
    <t>yearA</t>
  </si>
  <si>
    <t>yearB</t>
  </si>
  <si>
    <t>yearC</t>
  </si>
  <si>
    <t>PowerMarket</t>
  </si>
  <si>
    <t>WakandaMarket</t>
  </si>
  <si>
    <t>Ramping</t>
  </si>
  <si>
    <t>sRefScen</t>
  </si>
  <si>
    <t>sRefScen is semi-hard coded for WHATIF_scenario, provide reference scenario or leave blank</t>
  </si>
  <si>
    <t>Frequency</t>
  </si>
  <si>
    <t>linearized</t>
  </si>
  <si>
    <t>Desalinization</t>
  </si>
  <si>
    <t>Upstream</t>
  </si>
  <si>
    <t>sRunOff</t>
  </si>
  <si>
    <t>sCO2tax</t>
  </si>
  <si>
    <t>sYields</t>
  </si>
  <si>
    <t>sEnergyDem</t>
  </si>
  <si>
    <t>sCropDem</t>
  </si>
  <si>
    <t>sCropVal</t>
  </si>
  <si>
    <t>sUserDem</t>
  </si>
  <si>
    <t>nexus</t>
  </si>
  <si>
    <t>ag</t>
  </si>
  <si>
    <t>eg</t>
  </si>
  <si>
    <t>sActivities</t>
  </si>
  <si>
    <t>sInvest</t>
  </si>
  <si>
    <t>Energy price $/kWh</t>
  </si>
  <si>
    <t>Maize price  $/t</t>
  </si>
  <si>
    <t>SSP1: lower cons, increased tech</t>
  </si>
  <si>
    <t>SSP4: mix of high tech - low tech</t>
  </si>
  <si>
    <t>SSP2</t>
  </si>
  <si>
    <t>SSP3: focus on local</t>
  </si>
  <si>
    <t>SSP2: moderate growth and tech</t>
  </si>
  <si>
    <t>SSP5: fossil fuel devlopment, high growth</t>
  </si>
  <si>
    <t>SSP1</t>
  </si>
  <si>
    <t>low</t>
  </si>
  <si>
    <t>high</t>
  </si>
  <si>
    <t>X</t>
  </si>
  <si>
    <t>dry</t>
  </si>
  <si>
    <t>wet</t>
  </si>
  <si>
    <t>sSSP</t>
  </si>
  <si>
    <t>SSP5</t>
  </si>
  <si>
    <t>Xni</t>
  </si>
  <si>
    <t>SAVE Scenarios</t>
  </si>
  <si>
    <t>wa</t>
  </si>
  <si>
    <t>noag_low</t>
  </si>
  <si>
    <t>noag_base</t>
  </si>
  <si>
    <t>noag_high</t>
  </si>
  <si>
    <t>sInvYear</t>
  </si>
  <si>
    <t>SSP1Xnibase</t>
  </si>
  <si>
    <t>SSP1Xnidry</t>
  </si>
  <si>
    <t>SSP1Xniwet</t>
  </si>
  <si>
    <t>SSP2Xnibase</t>
  </si>
  <si>
    <t>SSP2Xnidry</t>
  </si>
  <si>
    <t>SSP2Xniwet</t>
  </si>
  <si>
    <t>SSP5Xnibase</t>
  </si>
  <si>
    <t>SSP5Xnidry</t>
  </si>
  <si>
    <t>SSP5Xniwet</t>
  </si>
  <si>
    <t>silo</t>
  </si>
  <si>
    <t>EVALUATE NPV SILO VERSUS NEXUS</t>
  </si>
  <si>
    <t>SELECT INVESTMENTS WITH NEXUS AND SILO</t>
  </si>
  <si>
    <t>SELECT INVESTMENTS WITH NEXUS AND SILO - BLIND VERSION</t>
  </si>
  <si>
    <t>agb</t>
  </si>
  <si>
    <t>egb</t>
  </si>
  <si>
    <t>sLoadCap</t>
  </si>
  <si>
    <t>max</t>
  </si>
  <si>
    <t>Montecarlo</t>
  </si>
  <si>
    <t>nsampling</t>
  </si>
  <si>
    <t>nsamplingopt</t>
  </si>
  <si>
    <t>mParameter</t>
  </si>
  <si>
    <t>mValue</t>
  </si>
  <si>
    <t>MonteCarlo</t>
  </si>
  <si>
    <t>NexusPlan</t>
  </si>
  <si>
    <t>SiloPlan</t>
  </si>
  <si>
    <t>noinvest</t>
  </si>
  <si>
    <t>NexusPlan2</t>
  </si>
  <si>
    <t>SiloPlan2</t>
  </si>
  <si>
    <t>SiloBase</t>
  </si>
  <si>
    <t>SSP2silobase</t>
  </si>
  <si>
    <t>Cooling</t>
  </si>
  <si>
    <t>continuous</t>
  </si>
  <si>
    <t>sEnvFlow</t>
  </si>
  <si>
    <t>sClimate</t>
  </si>
  <si>
    <t>noag</t>
  </si>
  <si>
    <t>sUser</t>
  </si>
  <si>
    <t>BasePlan</t>
  </si>
  <si>
    <t>https://github.com/RaphaelPB/WHAT-IF/wiki/Creating%2C-running-and-comparing-scenarios</t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</si>
  <si>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, </t>
    </r>
    <r>
      <rPr>
        <sz val="9"/>
        <color rgb="FFFF0000"/>
        <rFont val="Verdana"/>
        <family val="2"/>
      </rPr>
      <t xml:space="preserve">1 </t>
    </r>
    <r>
      <rPr>
        <sz val="9"/>
        <color theme="1"/>
        <rFont val="Verdana"/>
        <family val="2"/>
      </rPr>
      <t>= Enables the model to add water in the water balances at a very high cost (DEBUGCOST defined in script)</t>
    </r>
  </si>
  <si>
    <r>
      <t xml:space="preserve">Initial time step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Initial storage conditions (requieres defining initial storage in Reservoirs) or 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cyclic model Last time step connects back to first</t>
    </r>
  </si>
  <si>
    <r>
      <t>Input the format</t>
    </r>
    <r>
      <rPr>
        <sz val="9"/>
        <color rgb="FFFF0000"/>
        <rFont val="Verdana"/>
        <family val="2"/>
      </rPr>
      <t xml:space="preserve"> a#b#c</t>
    </r>
    <r>
      <rPr>
        <sz val="9"/>
        <color theme="1"/>
        <rFont val="Verdana"/>
        <family val="2"/>
      </rPr>
      <t xml:space="preserve"> - where </t>
    </r>
    <r>
      <rPr>
        <sz val="9"/>
        <color rgb="FFFF0000"/>
        <rFont val="Verdana"/>
        <family val="2"/>
      </rPr>
      <t>a</t>
    </r>
    <r>
      <rPr>
        <sz val="9"/>
        <color theme="1"/>
        <rFont val="Verdana"/>
        <family val="2"/>
      </rPr>
      <t xml:space="preserve"> is a time step (number) - </t>
    </r>
    <r>
      <rPr>
        <sz val="9"/>
        <color rgb="FFFF0000"/>
        <rFont val="Verdana"/>
        <family val="2"/>
      </rPr>
      <t>b</t>
    </r>
    <r>
      <rPr>
        <sz val="9"/>
        <color theme="1"/>
        <rFont val="Verdana"/>
        <family val="2"/>
      </rPr>
      <t xml:space="preserve"> is the corresponding month (first month of hydrologic year) and - </t>
    </r>
    <r>
      <rPr>
        <sz val="9"/>
        <color rgb="FFFF0000"/>
        <rFont val="Verdana"/>
        <family val="2"/>
      </rPr>
      <t>c</t>
    </r>
    <r>
      <rPr>
        <sz val="9"/>
        <color theme="1"/>
        <rFont val="Verdana"/>
        <family val="2"/>
      </rPr>
      <t xml:space="preserve"> is the corresponding (hydrologic) year (number)- all the rest will be deducted from this</t>
    </r>
  </si>
  <si>
    <t>first time step to run (number)</t>
  </si>
  <si>
    <t>last time step to run (number)</t>
  </si>
  <si>
    <r>
      <rPr>
        <sz val="9"/>
        <color rgb="FFC00000"/>
        <rFont val="Verdana"/>
        <family val="2"/>
      </rPr>
      <t>1</t>
    </r>
    <r>
      <rPr>
        <sz val="9"/>
        <color theme="1"/>
        <rFont val="Verdana"/>
        <family val="2"/>
      </rPr>
      <t xml:space="preserve"> = predefined parameters can evolve with time, </t>
    </r>
    <r>
      <rPr>
        <sz val="9"/>
        <color rgb="FFC00000"/>
        <rFont val="Verdana"/>
        <family val="2"/>
      </rPr>
      <t>0</t>
    </r>
    <r>
      <rPr>
        <sz val="9"/>
        <color theme="1"/>
        <rFont val="Verdana"/>
        <family val="2"/>
      </rPr>
      <t xml:space="preserve"> = parameters are fixed through years. See "GrowthScenarios" sheet</t>
    </r>
  </si>
  <si>
    <r>
      <rPr>
        <i/>
        <sz val="9"/>
        <color theme="1"/>
        <rFont val="Verdana"/>
        <family val="2"/>
      </rPr>
      <t>default</t>
    </r>
    <r>
      <rPr>
        <sz val="9"/>
        <color rgb="FFFF0000"/>
        <rFont val="Verdana"/>
        <family val="2"/>
      </rPr>
      <t xml:space="preserve"> (anyvalue)</t>
    </r>
    <r>
      <rPr>
        <sz val="9"/>
        <color theme="1"/>
        <rFont val="Verdana"/>
        <family val="2"/>
      </rPr>
      <t>,</t>
    </r>
    <r>
      <rPr>
        <sz val="9"/>
        <color rgb="FFFF0000"/>
        <rFont val="Verdana"/>
        <family val="2"/>
      </rPr>
      <t xml:space="preserve"> flood</t>
    </r>
    <r>
      <rPr>
        <sz val="9"/>
        <color theme="1"/>
        <rFont val="Verdana"/>
        <family val="2"/>
      </rPr>
      <t xml:space="preserve"> = Flood rule curve is defined in "WaterModule" file "FloodRuleCurve" sheet</t>
    </r>
  </si>
  <si>
    <r>
      <rPr>
        <sz val="9"/>
        <color rgb="FFFF0000"/>
        <rFont val="Verdana"/>
        <family val="2"/>
      </rPr>
      <t xml:space="preserve">1 </t>
    </r>
    <r>
      <rPr>
        <sz val="9"/>
        <color theme="1"/>
        <rFont val="Verdana"/>
        <family val="2"/>
      </rPr>
      <t xml:space="preserve">= e-flow constraints can be defined in the Water module,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no e-flow applies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</si>
  <si>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Activate Lakes, non-controlled reservoirs can be defined in the Water module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</si>
  <si>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groundwater aquifers can be defined in Water module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</si>
  <si>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transfer schemes (artificial canals) can be defined  in Water module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</si>
  <si>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turn off entire agriculture module</t>
    </r>
  </si>
  <si>
    <t>(can not be turned off)</t>
  </si>
  <si>
    <r>
      <rPr>
        <i/>
        <sz val="9"/>
        <color theme="1"/>
        <rFont val="Verdana"/>
        <family val="2"/>
      </rPr>
      <t xml:space="preserve">default </t>
    </r>
    <r>
      <rPr>
        <sz val="9"/>
        <color theme="1"/>
        <rFont val="Verdana"/>
        <family val="2"/>
      </rPr>
      <t xml:space="preserve">(Leave blank),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Kc and kY are at the resolution of the farmtype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</si>
  <si>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nonlinear</t>
    </r>
    <r>
      <rPr>
        <sz val="9"/>
        <color theme="1"/>
        <rFont val="Verdana"/>
        <family val="2"/>
      </rPr>
      <t>,  FAO 33 additive yield water response function</t>
    </r>
  </si>
  <si>
    <r>
      <rPr>
        <sz val="9"/>
        <color rgb="FFFF0000"/>
        <rFont val="Verdana"/>
        <family val="2"/>
      </rPr>
      <t xml:space="preserve">1 </t>
    </r>
    <r>
      <rPr>
        <sz val="9"/>
        <color theme="1"/>
        <rFont val="Verdana"/>
        <family val="2"/>
      </rPr>
      <t xml:space="preserve">= Crop choice is a free decision variable for every year, </t>
    </r>
    <r>
      <rPr>
        <sz val="9"/>
        <color rgb="FFFF0000"/>
        <rFont val="Verdana"/>
        <family val="2"/>
      </rPr>
      <t>max</t>
    </r>
    <r>
      <rPr>
        <sz val="9"/>
        <color theme="1"/>
        <rFont val="Verdana"/>
        <family val="2"/>
      </rPr>
      <t xml:space="preserve">  = Constraints crop choice by a maximum area per farming zone and per culture, </t>
    </r>
    <r>
      <rPr>
        <sz val="9"/>
        <color rgb="FFFF0000"/>
        <rFont val="Verdana"/>
        <family val="2"/>
      </rPr>
      <t>fixed</t>
    </r>
    <r>
      <rPr>
        <sz val="9"/>
        <color theme="1"/>
        <rFont val="Verdana"/>
        <family val="2"/>
      </rPr>
      <t xml:space="preserve"> = the crop choice is a fixed parameter (warning, can lead to infeasibility),  </t>
    </r>
    <r>
      <rPr>
        <sz val="9"/>
        <color rgb="FFFF0000"/>
        <rFont val="Verdana"/>
        <family val="2"/>
      </rPr>
      <t>once</t>
    </r>
    <r>
      <rPr>
        <sz val="9"/>
        <color theme="1"/>
        <rFont val="Verdana"/>
        <family val="2"/>
      </rPr>
      <t xml:space="preserve"> = One crop choice for the entire Planning period, </t>
    </r>
    <r>
      <rPr>
        <sz val="9"/>
        <color rgb="FFFF0000"/>
        <rFont val="Verdana"/>
        <family val="2"/>
      </rPr>
      <t>once_max</t>
    </r>
    <r>
      <rPr>
        <sz val="9"/>
        <color theme="1"/>
        <rFont val="Verdana"/>
        <family val="2"/>
      </rPr>
      <t xml:space="preserve"> = once + max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</si>
  <si>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turn off agriculture markets and crop are valuated at farm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</si>
  <si>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 xml:space="preserve">0 </t>
    </r>
    <r>
      <rPr>
        <sz val="9"/>
        <color theme="1"/>
        <rFont val="Verdana"/>
        <family val="2"/>
      </rPr>
      <t xml:space="preserve">= demand is at fix price and limited at intercept demand,  elasticity of own-price crop demand: </t>
    </r>
    <r>
      <rPr>
        <sz val="9"/>
        <color rgb="FFFF0000"/>
        <rFont val="Verdana"/>
        <family val="2"/>
      </rPr>
      <t>linearized</t>
    </r>
    <r>
      <rPr>
        <sz val="9"/>
        <color theme="1"/>
        <rFont val="Verdana"/>
        <family val="2"/>
      </rPr>
      <t xml:space="preserve"> = will generate step demand function with aStepLen and aNumStep, </t>
    </r>
    <r>
      <rPr>
        <sz val="9"/>
        <color rgb="FFFF0000"/>
        <rFont val="Verdana"/>
        <family val="2"/>
      </rPr>
      <t>nonlinear</t>
    </r>
    <r>
      <rPr>
        <sz val="9"/>
        <color theme="1"/>
        <rFont val="Verdana"/>
        <family val="2"/>
      </rPr>
      <t xml:space="preserve"> = Continuous - need nonlinear solver 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</si>
  <si>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can define crop markets that have an exogenous crop supply and demand (e.g. world market), trade like any other crop markets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</si>
  <si>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, normal supply-demand equilibrium,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Food security constraints can be represented, forcing a minimum demand satisfaction (might be impossible if no external market is represented),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</si>
  <si>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turn off energy module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</si>
  <si>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, fixed reservoir heads, </t>
    </r>
    <r>
      <rPr>
        <sz val="9"/>
        <color rgb="FFFF0000"/>
        <rFont val="Verdana"/>
        <family val="2"/>
      </rPr>
      <t>nonlinear</t>
    </r>
    <r>
      <rPr>
        <sz val="9"/>
        <color theme="1"/>
        <rFont val="Verdana"/>
        <family val="2"/>
      </rPr>
      <t xml:space="preserve"> Head-Vol relationship as non linear equations (needs nonlinear solver)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</si>
  <si>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turn off other power plants</t>
    </r>
  </si>
  <si>
    <t>under devlopment (1) takes into account cooling constraints - (0) no cooling constraints</t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</si>
  <si>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 Fuel consumption of Other power plant or Power technologies is not represented (include in marginal cost instead)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</si>
  <si>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a capacity expansion model represents the investments in generic power technologies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</si>
  <si>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turn off energy markets, hydropower production is valuated at plant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</si>
  <si>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turn off trade between energy markets</t>
    </r>
  </si>
  <si>
    <r>
      <rPr>
        <sz val="9"/>
        <color rgb="FFFF0000"/>
        <rFont val="Verdana"/>
        <family val="2"/>
      </rPr>
      <t xml:space="preserve">1 </t>
    </r>
    <r>
      <rPr>
        <sz val="9"/>
        <color theme="1"/>
        <rFont val="Verdana"/>
        <family val="2"/>
      </rPr>
      <t>= Consider different load segments of the power demand (peak/base, day/night)</t>
    </r>
  </si>
  <si>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Consider that some Opp or Power technologies have a limited capacity during some load segments (e.g. : Solar during night)</t>
    </r>
  </si>
  <si>
    <r>
      <rPr>
        <sz val="9"/>
        <color rgb="FFFF0000"/>
        <rFont val="Verdana"/>
        <family val="2"/>
      </rPr>
      <t>(float 0 t 1)</t>
    </r>
    <r>
      <rPr>
        <sz val="9"/>
        <color theme="1"/>
        <rFont val="Verdana"/>
        <family val="2"/>
      </rPr>
      <t xml:space="preserve"> = Target for reservoir storage at end of prediction horizon (option*Initial Storage), </t>
    </r>
    <r>
      <rPr>
        <sz val="9"/>
        <color rgb="FFFF0000"/>
        <rFont val="Verdana"/>
        <family val="2"/>
      </rPr>
      <t>shadowx</t>
    </r>
    <r>
      <rPr>
        <sz val="9"/>
        <color theme="1"/>
        <rFont val="Verdana"/>
        <family val="2"/>
      </rPr>
      <t xml:space="preserve"> = use shadowprices (based on perfect foresight run) for reservoir water value at end of prediction horizon (no hard target), </t>
    </r>
    <r>
      <rPr>
        <sz val="9"/>
        <color rgb="FFFF0000"/>
        <rFont val="Verdana"/>
        <family val="2"/>
      </rPr>
      <t>x</t>
    </r>
    <r>
      <rPr>
        <sz val="9"/>
        <color theme="1"/>
        <rFont val="Verdana"/>
        <family val="2"/>
      </rPr>
      <t xml:space="preserve"> is a multiplicative factor e.g. 'shadow1.1' to take into account that perfect foresight shadowprices might be lower than real, if ommited ('shadow') the model assumes x=1</t>
    </r>
  </si>
  <si>
    <r>
      <rPr>
        <i/>
        <sz val="9"/>
        <color rgb="FF000000"/>
        <rFont val="Verdana"/>
        <family val="2"/>
      </rPr>
      <t>default</t>
    </r>
    <r>
      <rPr>
        <sz val="9"/>
        <color indexed="8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indexed="8"/>
        <rFont val="Verdana"/>
        <family val="2"/>
      </rPr>
      <t xml:space="preserve">, </t>
    </r>
    <r>
      <rPr>
        <sz val="9"/>
        <color rgb="FFFF0000"/>
        <rFont val="Verdana"/>
        <family val="2"/>
      </rPr>
      <t>x</t>
    </r>
    <r>
      <rPr>
        <sz val="9"/>
        <color indexed="8"/>
        <rFont val="Verdana"/>
        <family val="2"/>
      </rPr>
      <t xml:space="preserve"> = Horizon (in months) at which climatology is used instead of forecast in MPC</t>
    </r>
  </si>
  <si>
    <r>
      <rPr>
        <i/>
        <sz val="9"/>
        <color rgb="FF000000"/>
        <rFont val="Verdana"/>
        <family val="2"/>
      </rPr>
      <t>default</t>
    </r>
    <r>
      <rPr>
        <sz val="9"/>
        <color indexed="8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indexed="8"/>
        <rFont val="Verdana"/>
        <family val="2"/>
      </rPr>
      <t>,</t>
    </r>
    <r>
      <rPr>
        <sz val="9"/>
        <color rgb="FFFF0000"/>
        <rFont val="Verdana"/>
        <family val="2"/>
      </rPr>
      <t xml:space="preserve"> x</t>
    </r>
    <r>
      <rPr>
        <sz val="9"/>
        <color indexed="8"/>
        <rFont val="Verdana"/>
        <family val="2"/>
      </rPr>
      <t xml:space="preserve"> = Last time steps (in months) that are optimized with perfect foresight, to generate stable end conditions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</si>
  <si>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turn off trade between crop markets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</si>
  <si>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(0 to 1) = Percentage of the time where e-flows have to be satisfied (1=100%)</t>
    </r>
  </si>
  <si>
    <r>
      <rPr>
        <i/>
        <sz val="9"/>
        <color theme="1"/>
        <rFont val="Verdana"/>
        <family val="2"/>
      </rPr>
      <t xml:space="preserve">default </t>
    </r>
    <r>
      <rPr>
        <i/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can define activities consumming and producing land, water, power, and crops that connect catchments, farming zones, power markets, and crop markets . (not yet compatible with MPC)</t>
    </r>
  </si>
  <si>
    <r>
      <rPr>
        <i/>
        <sz val="9"/>
        <color theme="1"/>
        <rFont val="Verdana"/>
        <family val="2"/>
      </rPr>
      <t>default</t>
    </r>
    <r>
      <rPr>
        <sz val="9"/>
        <color rgb="FFFF0000"/>
        <rFont val="Verdana"/>
        <family val="2"/>
      </rPr>
      <t xml:space="preserve"> 0</t>
    </r>
    <r>
      <rPr>
        <sz val="9"/>
        <color theme="1"/>
        <rFont val="Verdana"/>
        <family val="2"/>
      </rPr>
      <t xml:space="preserve">, Investment planning module -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binary investments -requires MIP solver- otherwise will behave like continuous, </t>
    </r>
    <r>
      <rPr>
        <sz val="9"/>
        <color rgb="FFFF0000"/>
        <rFont val="Verdana"/>
        <family val="2"/>
      </rPr>
      <t>continuous</t>
    </r>
    <r>
      <rPr>
        <sz val="9"/>
        <color theme="1"/>
        <rFont val="Verdana"/>
        <family val="2"/>
      </rPr>
      <t xml:space="preserve"> = continuous investments (e.g. 33% of project)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</si>
  <si>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>,</t>
    </r>
    <r>
      <rPr>
        <sz val="9"/>
        <color rgb="FFFF0000"/>
        <rFont val="Verdana"/>
        <family val="2"/>
      </rPr>
      <t xml:space="preserve"> x</t>
    </r>
    <r>
      <rPr>
        <sz val="9"/>
        <color theme="1"/>
        <rFont val="Verdana"/>
        <family val="2"/>
      </rPr>
      <t xml:space="preserve"> = Discount rate (%), for example 5 = 5%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</si>
  <si>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Perfect foresight, </t>
    </r>
    <r>
      <rPr>
        <sz val="9"/>
        <color rgb="FFFF0000"/>
        <rFont val="Verdana"/>
        <family val="2"/>
      </rPr>
      <t>a#b#c</t>
    </r>
    <r>
      <rPr>
        <sz val="9"/>
        <color theme="1"/>
        <rFont val="Verdana"/>
        <family val="2"/>
      </rPr>
      <t xml:space="preserve"> = a prediction horizon in years, b perfect forecast horizon (1=only current time step is known), c number of ensemble forecasts, add: </t>
    </r>
    <r>
      <rPr>
        <sz val="9"/>
        <color rgb="FFFF0000"/>
        <rFont val="Verdana"/>
        <family val="2"/>
      </rPr>
      <t>#w</t>
    </r>
    <r>
      <rPr>
        <sz val="9"/>
        <color theme="1"/>
        <rFont val="Verdana"/>
        <family val="2"/>
      </rPr>
      <t xml:space="preserve"> = it will not sample the forecasts but use the c nearest neighbors and then weight the solutions (not recommendable), add </t>
    </r>
    <r>
      <rPr>
        <sz val="9"/>
        <color rgb="FFFF0000"/>
        <rFont val="Verdana"/>
        <family val="2"/>
      </rPr>
      <t xml:space="preserve">#bm </t>
    </r>
    <r>
      <rPr>
        <sz val="9"/>
        <color theme="1"/>
        <rFont val="Verdana"/>
        <family val="2"/>
      </rPr>
      <t>or</t>
    </r>
    <r>
      <rPr>
        <sz val="9"/>
        <color rgb="FFFF0000"/>
        <rFont val="Verdana"/>
        <family val="2"/>
      </rPr>
      <t xml:space="preserve"> #bw </t>
    </r>
    <r>
      <rPr>
        <sz val="9"/>
        <color theme="1"/>
        <rFont val="Verdana"/>
        <family val="2"/>
      </rPr>
      <t xml:space="preserve">= it will create an ensemble block model with all ensemble forecasts sharing only the decision variables of first time step (bm = solves for maxmin of scenario, bw= solves for weighted average), add </t>
    </r>
    <r>
      <rPr>
        <sz val="9"/>
        <color rgb="FFFF0000"/>
        <rFont val="Verdana"/>
        <family val="2"/>
      </rPr>
      <t xml:space="preserve">#ec </t>
    </r>
    <r>
      <rPr>
        <sz val="9"/>
        <color theme="1"/>
        <rFont val="Verdana"/>
        <family val="2"/>
      </rPr>
      <t>and it will create a block model with ensemble forecasts that are grouped according to the Ensemble Class Cuts option</t>
    </r>
  </si>
  <si>
    <r>
      <rPr>
        <i/>
        <sz val="9"/>
        <color rgb="FF000000"/>
        <rFont val="Verdana"/>
        <family val="2"/>
      </rPr>
      <t>default</t>
    </r>
    <r>
      <rPr>
        <sz val="9"/>
        <color indexed="8"/>
        <rFont val="Verdana"/>
        <family val="2"/>
      </rPr>
      <t xml:space="preserve"> </t>
    </r>
    <r>
      <rPr>
        <sz val="9"/>
        <color rgb="FFFF0000"/>
        <rFont val="Verdana"/>
        <family val="2"/>
      </rPr>
      <t>(leave blank)</t>
    </r>
    <r>
      <rPr>
        <sz val="9"/>
        <color indexed="8"/>
        <rFont val="Verdana"/>
        <family val="2"/>
      </rPr>
      <t xml:space="preserve"> = assumes hydrology is stationary and MPC framework uses entire available time serie for forecasts and shadowprices, </t>
    </r>
    <r>
      <rPr>
        <sz val="9"/>
        <color rgb="FFFF0000"/>
        <rFont val="Verdana"/>
        <family val="2"/>
      </rPr>
      <t>a#b</t>
    </r>
    <r>
      <rPr>
        <sz val="9"/>
        <color indexed="8"/>
        <rFont val="Verdana"/>
        <family val="2"/>
      </rPr>
      <t xml:space="preserve"> = uses the past a years for climatology and shadowprices, updates the value of shadowprices every b years</t>
    </r>
  </si>
  <si>
    <r>
      <rPr>
        <i/>
        <sz val="9"/>
        <color rgb="FF000000"/>
        <rFont val="Verdana"/>
        <family val="2"/>
      </rPr>
      <t>default</t>
    </r>
    <r>
      <rPr>
        <sz val="9"/>
        <color indexed="8"/>
        <rFont val="Verdana"/>
        <family val="2"/>
      </rPr>
      <t xml:space="preserve"> </t>
    </r>
    <r>
      <rPr>
        <sz val="9"/>
        <color rgb="FFFF0000"/>
        <rFont val="Verdana"/>
        <family val="2"/>
      </rPr>
      <t>(leave blank)</t>
    </r>
    <r>
      <rPr>
        <sz val="9"/>
        <color indexed="8"/>
        <rFont val="Verdana"/>
        <family val="2"/>
      </rPr>
      <t xml:space="preserve">, </t>
    </r>
    <r>
      <rPr>
        <sz val="9"/>
        <color rgb="FFFF0000"/>
        <rFont val="Verdana"/>
        <family val="2"/>
      </rPr>
      <t>p1#p2#p3#pn</t>
    </r>
    <r>
      <rPr>
        <sz val="9"/>
        <color indexed="8"/>
        <rFont val="Verdana"/>
        <family val="2"/>
      </rPr>
      <t xml:space="preserve"> = When using a#b#c</t>
    </r>
    <r>
      <rPr>
        <sz val="9"/>
        <color rgb="FFFF0000"/>
        <rFont val="Verdana"/>
        <family val="2"/>
      </rPr>
      <t>#ec</t>
    </r>
    <r>
      <rPr>
        <sz val="9"/>
        <color indexed="8"/>
        <rFont val="Verdana"/>
        <family val="2"/>
      </rPr>
      <t xml:space="preserve"> in MPC option, defines the cuts generating the weighted ensemble forecasts, e.g. 33#66#100 will merge the c forecasts into 3 groups based on percentiles in runoff, 50#100 will merge c forecasts in high and low flow forecast</t>
    </r>
  </si>
  <si>
    <t>See publication on MPC: https://doi.org/10.1002/essoar.10504115.1 (WARNING: The options contain a few features under development - probably only usable by an "insider")</t>
  </si>
  <si>
    <r>
      <rPr>
        <i/>
        <sz val="9"/>
        <color theme="1"/>
        <rFont val="Verdana"/>
        <family val="2"/>
      </rPr>
      <t xml:space="preserve">default </t>
    </r>
    <r>
      <rPr>
        <sz val="9"/>
        <color rgb="FFFF0000"/>
        <rFont val="Verdana"/>
        <family val="2"/>
      </rPr>
      <t>(Leave blank)</t>
    </r>
    <r>
      <rPr>
        <sz val="9"/>
        <color theme="1"/>
        <rFont val="Verdana"/>
        <family val="2"/>
      </rPr>
      <t xml:space="preserve"> = 1#1#1, </t>
    </r>
    <r>
      <rPr>
        <sz val="9"/>
        <color rgb="FFFF0000"/>
        <rFont val="Verdana"/>
        <family val="2"/>
      </rPr>
      <t xml:space="preserve">a#b#c </t>
    </r>
    <r>
      <rPr>
        <sz val="9"/>
        <color theme="1"/>
        <rFont val="Verdana"/>
        <family val="2"/>
      </rPr>
      <t>= Enables to twist the objective function by multiplying objective function for water system by a, power system by b, agriculture by c (warning this will bias shadow prices)</t>
    </r>
  </si>
  <si>
    <t>under developement</t>
  </si>
  <si>
    <r>
      <rPr>
        <i/>
        <sz val="9"/>
        <color rgb="FF000000"/>
        <rFont val="Verdana"/>
        <family val="2"/>
      </rPr>
      <t>default</t>
    </r>
    <r>
      <rPr>
        <sz val="9"/>
        <color indexed="8"/>
        <rFont val="Verdana"/>
        <family val="2"/>
      </rPr>
      <t xml:space="preserve"> </t>
    </r>
    <r>
      <rPr>
        <sz val="9"/>
        <color rgb="FFFF0000"/>
        <rFont val="Verdana"/>
        <family val="2"/>
      </rPr>
      <t>(leave blank)</t>
    </r>
    <r>
      <rPr>
        <sz val="9"/>
        <color indexed="8"/>
        <rFont val="Verdana"/>
        <family val="2"/>
      </rPr>
      <t xml:space="preserve"> = 1, Frequency (month) at which the MPC algorithm is solved - by default it is set to 1 (every month) - should be inferior or equal to the perfect foresight parameter (b) in MPC option (e.g. 12 will solve the model year by year with a year perfect forecast)</t>
    </r>
  </si>
  <si>
    <t>shadow1</t>
  </si>
  <si>
    <t>Check documentation on how to create scenarios on data</t>
  </si>
  <si>
    <t>The columns are to be defined by the user, the "s" prefix is recommended as no other model parameters use it (and is assumed in some specific features)</t>
  </si>
  <si>
    <t>DRAFT SHEET TO STORE SCENARIOS</t>
  </si>
  <si>
    <t>REM : Used only when using WHATIF_montecarlo.py - not part of the generic functionalities described in the user manual</t>
  </si>
  <si>
    <t>Rem : CountryArea not used yet</t>
  </si>
  <si>
    <t>Enables naming the months (or weeks?) - same name should appear in user water demand, and various crop data</t>
  </si>
  <si>
    <r>
      <t xml:space="preserve">Activities need to be activated in the options by setting </t>
    </r>
    <r>
      <rPr>
        <sz val="9"/>
        <color rgb="FFFF0000"/>
        <rFont val="Verdana"/>
        <family val="2"/>
      </rPr>
      <t>Activities</t>
    </r>
    <r>
      <rPr>
        <sz val="9"/>
        <color theme="1"/>
        <rFont val="Verdana"/>
        <family val="2"/>
      </rPr>
      <t xml:space="preserve"> = </t>
    </r>
    <r>
      <rPr>
        <sz val="9"/>
        <color rgb="FFFF0000"/>
        <rFont val="Verdana"/>
        <family val="2"/>
      </rPr>
      <t>1</t>
    </r>
  </si>
  <si>
    <t>Activities are user defined</t>
  </si>
  <si>
    <t>For Paper</t>
  </si>
  <si>
    <t xml:space="preserve">REM: at monthly time scale </t>
  </si>
  <si>
    <t xml:space="preserve">List of countries for post-processing results and aggregate by country </t>
  </si>
  <si>
    <t>All country names used in other parameters sheet must be listed here</t>
  </si>
  <si>
    <t>Including e.g. "world" if a world crop market with "world" for its country is defined</t>
  </si>
  <si>
    <t>Geographical parameters connect catchments (for water), power markets (for power), crop markets (crops)</t>
  </si>
  <si>
    <t>If an activity does not neither produce nor consumme a commodity the corresponding geographical node does not need to be defined</t>
  </si>
  <si>
    <t>Production and consumption factors reflect how an activity produces or consumes commodities</t>
  </si>
  <si>
    <t>Under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</si>
</sst>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16"/>
      <color theme="1"/>
      <name val="Verdana"/>
      <family val="2"/>
    </font>
    <font>
      <i/>
      <sz val="9"/>
      <color theme="1"/>
      <name val="Verdana"/>
      <family val="2"/>
    </font>
    <font>
      <b/>
      <i/>
      <sz val="9"/>
      <color theme="1"/>
      <name val="Verdana"/>
      <family val="2"/>
    </font>
    <font>
      <sz val="9"/>
      <color theme="1"/>
      <name val="Verdana"/>
      <family val="2"/>
    </font>
    <font>
      <sz val="9"/>
      <color rgb="FFFF0000"/>
      <name val="Verdana"/>
      <family val="2"/>
    </font>
    <font>
      <sz val="9"/>
      <color indexed="8"/>
      <name val="Verdana"/>
      <family val="2"/>
    </font>
    <font>
      <i/>
      <sz val="9"/>
      <color rgb="FFFF0000"/>
      <name val="Verdana"/>
      <family val="2"/>
    </font>
    <font>
      <sz val="9"/>
      <color theme="1"/>
      <name val="Verdana"/>
      <family val="2"/>
      <scheme val="minor"/>
    </font>
    <font>
      <sz val="8"/>
      <name val="Verdana"/>
      <family val="2"/>
    </font>
    <font>
      <b/>
      <i/>
      <sz val="9"/>
      <color indexed="8"/>
      <name val="Verdana"/>
      <family val="2"/>
    </font>
    <font>
      <sz val="9"/>
      <color indexed="10"/>
      <name val="Verdana"/>
      <family val="2"/>
    </font>
    <font>
      <b/>
      <sz val="16"/>
      <color indexed="8"/>
      <name val="Verdana"/>
      <family val="2"/>
    </font>
    <font>
      <i/>
      <sz val="9"/>
      <color indexed="8"/>
      <name val="Verdana"/>
      <family val="2"/>
    </font>
    <font>
      <u/>
      <sz val="9"/>
      <color theme="10"/>
      <name val="Verdana"/>
      <family val="2"/>
    </font>
    <font>
      <sz val="9"/>
      <color rgb="FFC00000"/>
      <name val="Verdana"/>
      <family val="2"/>
    </font>
    <font>
      <i/>
      <sz val="9"/>
      <color rgb="FF000000"/>
      <name val="Verdana"/>
      <family val="2"/>
    </font>
    <font>
      <b/>
      <sz val="9"/>
      <color rgb="FFFF0000"/>
      <name val="Verdana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ADCFF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4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wrapText="1"/>
    </xf>
    <xf numFmtId="0" fontId="0" fillId="3" borderId="0" xfId="0" applyFill="1" applyBorder="1"/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4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4" fillId="4" borderId="2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9" xfId="0" applyFill="1" applyBorder="1"/>
    <xf numFmtId="0" fontId="0" fillId="0" borderId="9" xfId="0" applyBorder="1"/>
    <xf numFmtId="0" fontId="0" fillId="2" borderId="7" xfId="0" applyFill="1" applyBorder="1"/>
    <xf numFmtId="0" fontId="0" fillId="0" borderId="7" xfId="0" applyBorder="1"/>
    <xf numFmtId="0" fontId="3" fillId="0" borderId="0" xfId="0" applyFont="1" applyAlignment="1">
      <alignment horizontal="center" vertical="center" wrapText="1"/>
    </xf>
    <xf numFmtId="0" fontId="0" fillId="2" borderId="9" xfId="0" applyFill="1" applyBorder="1"/>
    <xf numFmtId="0" fontId="3" fillId="6" borderId="0" xfId="0" quotePrefix="1" applyFont="1" applyFill="1"/>
    <xf numFmtId="0" fontId="0" fillId="0" borderId="9" xfId="0" applyFill="1" applyBorder="1"/>
    <xf numFmtId="0" fontId="0" fillId="3" borderId="0" xfId="0" applyFill="1"/>
    <xf numFmtId="0" fontId="1" fillId="0" borderId="0" xfId="0" applyFont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6" borderId="7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/>
    </xf>
    <xf numFmtId="0" fontId="0" fillId="4" borderId="4" xfId="0" applyFill="1" applyBorder="1"/>
    <xf numFmtId="0" fontId="0" fillId="0" borderId="4" xfId="0" applyBorder="1"/>
    <xf numFmtId="0" fontId="0" fillId="0" borderId="4" xfId="0" applyFill="1" applyBorder="1"/>
    <xf numFmtId="0" fontId="0" fillId="0" borderId="6" xfId="0" applyBorder="1"/>
    <xf numFmtId="0" fontId="0" fillId="0" borderId="0" xfId="0" applyFill="1"/>
    <xf numFmtId="0" fontId="0" fillId="7" borderId="0" xfId="0" applyFill="1"/>
    <xf numFmtId="0" fontId="4" fillId="4" borderId="0" xfId="0" applyFont="1" applyFill="1" applyBorder="1"/>
    <xf numFmtId="0" fontId="3" fillId="0" borderId="0" xfId="0" applyFont="1" applyBorder="1" applyAlignment="1">
      <alignment horizontal="left" vertical="center"/>
    </xf>
    <xf numFmtId="0" fontId="1" fillId="0" borderId="2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0" fillId="0" borderId="5" xfId="0" applyBorder="1"/>
    <xf numFmtId="0" fontId="0" fillId="0" borderId="4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64" fontId="0" fillId="0" borderId="5" xfId="0" applyNumberFormat="1" applyFont="1" applyFill="1" applyBorder="1"/>
    <xf numFmtId="0" fontId="0" fillId="0" borderId="0" xfId="0" applyFont="1" applyAlignment="1">
      <alignment horizontal="center"/>
    </xf>
    <xf numFmtId="1" fontId="0" fillId="0" borderId="5" xfId="0" applyNumberFormat="1" applyFont="1" applyFill="1" applyBorder="1"/>
    <xf numFmtId="0" fontId="0" fillId="0" borderId="0" xfId="0" applyFont="1" applyFill="1"/>
    <xf numFmtId="0" fontId="3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Fill="1" applyBorder="1"/>
    <xf numFmtId="0" fontId="7" fillId="0" borderId="0" xfId="0" applyNumberFormat="1" applyFont="1" applyFill="1" applyBorder="1" applyAlignment="1" applyProtection="1"/>
    <xf numFmtId="0" fontId="7" fillId="3" borderId="0" xfId="0" applyNumberFormat="1" applyFont="1" applyFill="1" applyBorder="1" applyAlignment="1" applyProtection="1"/>
    <xf numFmtId="0" fontId="6" fillId="0" borderId="4" xfId="0" applyFont="1" applyFill="1" applyBorder="1"/>
    <xf numFmtId="0" fontId="6" fillId="0" borderId="0" xfId="0" quotePrefix="1" applyFont="1" applyFill="1" applyBorder="1"/>
    <xf numFmtId="0" fontId="1" fillId="6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Fill="1" applyBorder="1"/>
    <xf numFmtId="0" fontId="3" fillId="0" borderId="0" xfId="0" applyFont="1" applyBorder="1" applyAlignment="1">
      <alignment horizontal="center" vertical="center"/>
    </xf>
    <xf numFmtId="9" fontId="0" fillId="0" borderId="0" xfId="1" applyNumberFormat="1" applyFont="1" applyBorder="1"/>
    <xf numFmtId="0" fontId="8" fillId="0" borderId="0" xfId="0" applyFont="1"/>
    <xf numFmtId="0" fontId="9" fillId="0" borderId="0" xfId="0" applyFont="1" applyBorder="1" applyAlignment="1">
      <alignment horizontal="center" vertical="top"/>
    </xf>
    <xf numFmtId="0" fontId="0" fillId="8" borderId="0" xfId="0" applyFill="1"/>
    <xf numFmtId="0" fontId="0" fillId="0" borderId="2" xfId="0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1" fontId="0" fillId="0" borderId="0" xfId="1" applyNumberFormat="1" applyFont="1"/>
    <xf numFmtId="0" fontId="0" fillId="0" borderId="0" xfId="0" applyFill="1" applyBorder="1" applyAlignment="1">
      <alignment horizontal="left" vertical="center"/>
    </xf>
    <xf numFmtId="0" fontId="0" fillId="9" borderId="0" xfId="0" applyFill="1"/>
    <xf numFmtId="0" fontId="0" fillId="8" borderId="0" xfId="0" applyFill="1" applyBorder="1" applyAlignment="1">
      <alignment horizontal="center" vertical="center"/>
    </xf>
    <xf numFmtId="0" fontId="0" fillId="10" borderId="0" xfId="0" applyFont="1" applyFill="1" applyBorder="1" applyAlignment="1">
      <alignment horizontal="right"/>
    </xf>
    <xf numFmtId="0" fontId="0" fillId="10" borderId="0" xfId="0" applyFill="1"/>
    <xf numFmtId="0" fontId="0" fillId="11" borderId="0" xfId="0" applyFont="1" applyFill="1"/>
    <xf numFmtId="0" fontId="0" fillId="11" borderId="0" xfId="0" applyFill="1"/>
    <xf numFmtId="0" fontId="7" fillId="0" borderId="0" xfId="0" applyFont="1"/>
    <xf numFmtId="0" fontId="0" fillId="8" borderId="2" xfId="0" applyFill="1" applyBorder="1" applyAlignment="1">
      <alignment horizontal="center" vertical="center"/>
    </xf>
    <xf numFmtId="0" fontId="0" fillId="12" borderId="0" xfId="0" applyFill="1"/>
    <xf numFmtId="0" fontId="0" fillId="6" borderId="0" xfId="0" applyFill="1"/>
    <xf numFmtId="0" fontId="0" fillId="13" borderId="0" xfId="0" applyFill="1"/>
    <xf numFmtId="0" fontId="0" fillId="14" borderId="0" xfId="0" applyFill="1"/>
    <xf numFmtId="0" fontId="0" fillId="5" borderId="0" xfId="0" applyFill="1"/>
    <xf numFmtId="0" fontId="1" fillId="0" borderId="0" xfId="0" applyFont="1"/>
    <xf numFmtId="0" fontId="1" fillId="0" borderId="0" xfId="0" applyFont="1" applyFill="1" applyBorder="1"/>
    <xf numFmtId="0" fontId="13" fillId="0" borderId="0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0" fontId="11" fillId="15" borderId="11" xfId="0" applyNumberFormat="1" applyFont="1" applyFill="1" applyBorder="1" applyAlignment="1" applyProtection="1"/>
    <xf numFmtId="0" fontId="11" fillId="15" borderId="12" xfId="0" applyNumberFormat="1" applyFont="1" applyFill="1" applyBorder="1" applyAlignment="1" applyProtection="1"/>
    <xf numFmtId="0" fontId="7" fillId="15" borderId="13" xfId="0" applyNumberFormat="1" applyFont="1" applyFill="1" applyBorder="1" applyAlignment="1" applyProtection="1"/>
    <xf numFmtId="0" fontId="7" fillId="15" borderId="14" xfId="0" applyNumberFormat="1" applyFont="1" applyFill="1" applyBorder="1" applyAlignment="1" applyProtection="1"/>
    <xf numFmtId="0" fontId="7" fillId="15" borderId="0" xfId="0" applyNumberFormat="1" applyFont="1" applyFill="1" applyBorder="1" applyAlignment="1" applyProtection="1"/>
    <xf numFmtId="0" fontId="7" fillId="15" borderId="15" xfId="0" applyNumberFormat="1" applyFont="1" applyFill="1" applyBorder="1" applyAlignment="1" applyProtection="1"/>
    <xf numFmtId="0" fontId="7" fillId="0" borderId="14" xfId="0" applyNumberFormat="1" applyFont="1" applyFill="1" applyBorder="1" applyAlignment="1" applyProtection="1"/>
    <xf numFmtId="0" fontId="7" fillId="0" borderId="16" xfId="0" applyNumberFormat="1" applyFont="1" applyFill="1" applyBorder="1" applyAlignment="1" applyProtection="1"/>
    <xf numFmtId="0" fontId="7" fillId="15" borderId="17" xfId="0" applyNumberFormat="1" applyFont="1" applyFill="1" applyBorder="1" applyAlignment="1" applyProtection="1"/>
    <xf numFmtId="0" fontId="7" fillId="15" borderId="18" xfId="0" applyNumberFormat="1" applyFont="1" applyFill="1" applyBorder="1" applyAlignment="1" applyProtection="1"/>
    <xf numFmtId="0" fontId="12" fillId="0" borderId="14" xfId="0" applyNumberFormat="1" applyFont="1" applyFill="1" applyBorder="1" applyAlignment="1" applyProtection="1"/>
    <xf numFmtId="0" fontId="7" fillId="16" borderId="17" xfId="0" applyNumberFormat="1" applyFont="1" applyFill="1" applyBorder="1" applyAlignment="1" applyProtection="1"/>
    <xf numFmtId="0" fontId="7" fillId="0" borderId="17" xfId="0" applyNumberFormat="1" applyFont="1" applyFill="1" applyBorder="1" applyAlignment="1" applyProtection="1"/>
    <xf numFmtId="9" fontId="0" fillId="0" borderId="0" xfId="0" applyNumberFormat="1"/>
    <xf numFmtId="0" fontId="4" fillId="4" borderId="12" xfId="0" applyFont="1" applyFill="1" applyBorder="1"/>
    <xf numFmtId="0" fontId="0" fillId="4" borderId="17" xfId="0" applyFill="1" applyBorder="1"/>
    <xf numFmtId="0" fontId="15" fillId="0" borderId="0" xfId="2"/>
    <xf numFmtId="0" fontId="0" fillId="0" borderId="17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8" fillId="0" borderId="4" xfId="0" applyFont="1" applyBorder="1"/>
    <xf numFmtId="0" fontId="6" fillId="0" borderId="14" xfId="0" applyNumberFormat="1" applyFont="1" applyFill="1" applyBorder="1" applyAlignment="1" applyProtection="1"/>
    <xf numFmtId="0" fontId="6" fillId="0" borderId="0" xfId="0" applyFont="1" applyBorder="1"/>
    <xf numFmtId="0" fontId="3" fillId="17" borderId="0" xfId="0" applyFont="1" applyFill="1" applyAlignment="1">
      <alignment horizontal="center" vertical="center" wrapText="1"/>
    </xf>
    <xf numFmtId="0" fontId="0" fillId="17" borderId="0" xfId="0" applyFill="1"/>
    <xf numFmtId="0" fontId="0" fillId="17" borderId="7" xfId="0" applyFill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COWI 2015">
  <a:themeElements>
    <a:clrScheme name="COWI 2015">
      <a:dk1>
        <a:srgbClr val="000000"/>
      </a:dk1>
      <a:lt1>
        <a:srgbClr val="FFFFFF"/>
      </a:lt1>
      <a:dk2>
        <a:srgbClr val="58595B"/>
      </a:dk2>
      <a:lt2>
        <a:srgbClr val="D0C7BD"/>
      </a:lt2>
      <a:accent1>
        <a:srgbClr val="435A69"/>
      </a:accent1>
      <a:accent2>
        <a:srgbClr val="9DB8AF"/>
      </a:accent2>
      <a:accent3>
        <a:srgbClr val="F04E23"/>
      </a:accent3>
      <a:accent4>
        <a:srgbClr val="B3D455"/>
      </a:accent4>
      <a:accent5>
        <a:srgbClr val="009CDE"/>
      </a:accent5>
      <a:accent6>
        <a:srgbClr val="FBDB65"/>
      </a:accent6>
      <a:hlink>
        <a:srgbClr val="F04E23"/>
      </a:hlink>
      <a:folHlink>
        <a:srgbClr val="867E78"/>
      </a:folHlink>
    </a:clrScheme>
    <a:fontScheme name="COWI 2015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COWI 2015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OWI 2015" id="{C7D874C8-2039-466C-AD55-84BC20614C70}" vid="{A091C50E-1C2A-4C41-BA23-8AE5D2A8BD9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RaphaelPB/WHAT-IF/wiki/Creating%2C-running-and-comparing-scenario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showGridLines="0" workbookViewId="0">
      <selection activeCell="A13" sqref="A13"/>
    </sheetView>
  </sheetViews>
  <sheetFormatPr defaultRowHeight="11.25" x14ac:dyDescent="0.15"/>
  <cols>
    <col min="2" max="2" width="20.875" customWidth="1"/>
    <col min="3" max="3" width="15.625" customWidth="1"/>
    <col min="4" max="4" width="11.25" customWidth="1"/>
    <col min="5" max="5" width="10.625" customWidth="1"/>
    <col min="6" max="6" width="14.5" customWidth="1"/>
    <col min="7" max="7" width="14" customWidth="1"/>
    <col min="8" max="8" width="11.375" customWidth="1"/>
    <col min="9" max="9" width="11.625" customWidth="1"/>
    <col min="10" max="10" width="12" customWidth="1"/>
    <col min="11" max="11" width="18.75" customWidth="1"/>
  </cols>
  <sheetData>
    <row r="1" spans="1:11" ht="19.5" x14ac:dyDescent="0.25">
      <c r="A1" s="1" t="s">
        <v>2</v>
      </c>
    </row>
    <row r="2" spans="1:11" x14ac:dyDescent="0.15">
      <c r="A2" s="2" t="s">
        <v>3</v>
      </c>
    </row>
    <row r="3" spans="1:11" x14ac:dyDescent="0.15">
      <c r="A3" s="2"/>
    </row>
    <row r="4" spans="1:11" x14ac:dyDescent="0.15">
      <c r="A4" s="3"/>
      <c r="C4" s="6"/>
    </row>
    <row r="5" spans="1:11" ht="56.25" x14ac:dyDescent="0.15">
      <c r="A5" s="25" t="s">
        <v>50</v>
      </c>
      <c r="B5" s="25" t="s">
        <v>49</v>
      </c>
      <c r="C5" s="25" t="s">
        <v>51</v>
      </c>
      <c r="D5" s="25" t="s">
        <v>52</v>
      </c>
      <c r="E5" s="25" t="s">
        <v>53</v>
      </c>
      <c r="F5" s="25" t="s">
        <v>93</v>
      </c>
      <c r="G5" s="25" t="s">
        <v>54</v>
      </c>
      <c r="H5" s="25" t="s">
        <v>55</v>
      </c>
      <c r="I5" s="25" t="s">
        <v>56</v>
      </c>
      <c r="J5" s="25" t="s">
        <v>57</v>
      </c>
      <c r="K5" s="25" t="s">
        <v>58</v>
      </c>
    </row>
    <row r="6" spans="1:11" x14ac:dyDescent="0.15">
      <c r="A6" s="7" t="s">
        <v>4</v>
      </c>
      <c r="B6" t="s">
        <v>5</v>
      </c>
      <c r="C6" t="s">
        <v>6</v>
      </c>
      <c r="D6" t="s">
        <v>7</v>
      </c>
      <c r="E6" t="s">
        <v>8</v>
      </c>
      <c r="F6" t="s">
        <v>35</v>
      </c>
      <c r="G6" t="s">
        <v>9</v>
      </c>
      <c r="H6" t="s">
        <v>10</v>
      </c>
      <c r="I6" t="s">
        <v>11</v>
      </c>
      <c r="J6" t="s">
        <v>32</v>
      </c>
      <c r="K6" t="s">
        <v>41</v>
      </c>
    </row>
    <row r="7" spans="1:11" x14ac:dyDescent="0.15">
      <c r="A7" s="4">
        <v>1</v>
      </c>
      <c r="B7" t="s">
        <v>65</v>
      </c>
      <c r="C7">
        <v>5</v>
      </c>
      <c r="D7" s="5">
        <v>1</v>
      </c>
      <c r="E7">
        <v>2</v>
      </c>
      <c r="H7" t="s">
        <v>65</v>
      </c>
      <c r="J7">
        <v>1</v>
      </c>
    </row>
    <row r="8" spans="1:11" x14ac:dyDescent="0.15">
      <c r="A8" s="4">
        <v>2</v>
      </c>
      <c r="B8" t="s">
        <v>121</v>
      </c>
      <c r="C8">
        <v>5</v>
      </c>
      <c r="D8" s="5">
        <v>1</v>
      </c>
      <c r="E8">
        <v>1</v>
      </c>
      <c r="J8">
        <v>1</v>
      </c>
    </row>
    <row r="9" spans="1:11" x14ac:dyDescent="0.15">
      <c r="A9" s="4">
        <v>3</v>
      </c>
      <c r="B9" t="s">
        <v>14</v>
      </c>
      <c r="C9">
        <v>21</v>
      </c>
      <c r="D9">
        <v>1</v>
      </c>
      <c r="E9">
        <v>1</v>
      </c>
      <c r="J9">
        <v>1</v>
      </c>
    </row>
    <row r="10" spans="1:11" s="86" customFormat="1" x14ac:dyDescent="0.15">
      <c r="A10" s="4">
        <v>4</v>
      </c>
      <c r="B10" s="86" t="s">
        <v>132</v>
      </c>
      <c r="C10" s="86">
        <v>21</v>
      </c>
      <c r="D10" s="86">
        <v>1</v>
      </c>
      <c r="E10" s="86">
        <v>1</v>
      </c>
      <c r="F10" s="86" t="s">
        <v>203</v>
      </c>
      <c r="J10" s="86">
        <v>1</v>
      </c>
    </row>
    <row r="11" spans="1:11" x14ac:dyDescent="0.15">
      <c r="A11" s="4">
        <v>5</v>
      </c>
      <c r="B11" t="s">
        <v>36</v>
      </c>
      <c r="C11">
        <v>21</v>
      </c>
      <c r="D11">
        <v>1</v>
      </c>
      <c r="E11">
        <v>1</v>
      </c>
      <c r="J11">
        <v>1</v>
      </c>
    </row>
    <row r="12" spans="1:11" x14ac:dyDescent="0.15">
      <c r="A12" s="69">
        <v>6</v>
      </c>
      <c r="B12" s="69" t="s">
        <v>250</v>
      </c>
      <c r="C12" s="69">
        <v>21</v>
      </c>
      <c r="D12" s="69">
        <v>2</v>
      </c>
      <c r="E12" s="69">
        <v>1</v>
      </c>
      <c r="F12" s="69"/>
      <c r="G12" s="69"/>
      <c r="H12" s="69"/>
      <c r="I12" s="69"/>
      <c r="J12" s="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5"/>
  <sheetViews>
    <sheetView showGridLines="0" tabSelected="1" zoomScale="85" zoomScaleNormal="85" workbookViewId="0">
      <selection activeCell="A24" sqref="A24"/>
    </sheetView>
  </sheetViews>
  <sheetFormatPr defaultRowHeight="11.25" x14ac:dyDescent="0.15"/>
  <cols>
    <col min="1" max="1" width="23.5" customWidth="1"/>
    <col min="2" max="2" width="60.75" customWidth="1"/>
    <col min="3" max="3" width="14.125" customWidth="1"/>
    <col min="4" max="4" width="14.125" style="86" customWidth="1"/>
    <col min="5" max="5" width="12.125" customWidth="1"/>
    <col min="6" max="7" width="10.875" customWidth="1"/>
    <col min="8" max="8" width="15.5" style="86" customWidth="1"/>
    <col min="9" max="9" width="11.125" customWidth="1"/>
  </cols>
  <sheetData>
    <row r="1" spans="1:27" ht="19.5" x14ac:dyDescent="0.25">
      <c r="A1" s="1" t="s">
        <v>1</v>
      </c>
    </row>
    <row r="2" spans="1:27" x14ac:dyDescent="0.15">
      <c r="A2" s="2" t="s">
        <v>83</v>
      </c>
    </row>
    <row r="3" spans="1:27" x14ac:dyDescent="0.15">
      <c r="A3" s="27" t="s">
        <v>75</v>
      </c>
    </row>
    <row r="4" spans="1:27" ht="52.15" customHeight="1" x14ac:dyDescent="0.15">
      <c r="A4" s="9"/>
      <c r="B4" s="10"/>
      <c r="C4" s="10"/>
      <c r="D4" s="10"/>
      <c r="H4" s="10"/>
    </row>
    <row r="5" spans="1:27" x14ac:dyDescent="0.15">
      <c r="A5" s="9"/>
      <c r="C5" s="3" t="s">
        <v>68</v>
      </c>
      <c r="D5" s="85"/>
      <c r="H5" s="85"/>
      <c r="AA5">
        <v>0</v>
      </c>
    </row>
    <row r="6" spans="1:27" ht="12" thickBot="1" x14ac:dyDescent="0.2">
      <c r="A6" s="26" t="s">
        <v>116</v>
      </c>
      <c r="B6" s="22" t="s">
        <v>117</v>
      </c>
      <c r="C6" s="45" t="s">
        <v>216</v>
      </c>
      <c r="D6" s="45" t="s">
        <v>221</v>
      </c>
      <c r="E6" s="45" t="s">
        <v>201</v>
      </c>
      <c r="F6" s="45" t="s">
        <v>202</v>
      </c>
      <c r="G6" s="45" t="s">
        <v>223</v>
      </c>
      <c r="H6" s="45" t="s">
        <v>241</v>
      </c>
      <c r="I6" s="45" t="s">
        <v>242</v>
      </c>
    </row>
    <row r="7" spans="1:27" ht="22.5" x14ac:dyDescent="0.15">
      <c r="A7" s="32" t="s">
        <v>71</v>
      </c>
      <c r="B7" s="36" t="s">
        <v>266</v>
      </c>
      <c r="C7" s="82">
        <v>0</v>
      </c>
      <c r="D7" s="82">
        <v>0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</row>
    <row r="8" spans="1:27" ht="33.75" x14ac:dyDescent="0.15">
      <c r="A8" s="32" t="s">
        <v>47</v>
      </c>
      <c r="B8" s="34" t="s">
        <v>267</v>
      </c>
      <c r="C8" s="79">
        <v>0</v>
      </c>
      <c r="D8" s="79">
        <v>0</v>
      </c>
      <c r="E8" s="79">
        <v>0</v>
      </c>
      <c r="F8" s="79">
        <v>0</v>
      </c>
      <c r="G8" s="79">
        <v>0</v>
      </c>
      <c r="H8" s="79">
        <v>0</v>
      </c>
      <c r="I8" s="79">
        <v>0</v>
      </c>
    </row>
    <row r="9" spans="1:27" s="86" customFormat="1" ht="45" x14ac:dyDescent="0.15">
      <c r="A9" s="32" t="s">
        <v>118</v>
      </c>
      <c r="B9" s="34" t="s">
        <v>268</v>
      </c>
      <c r="C9" s="79" t="s">
        <v>119</v>
      </c>
      <c r="D9" s="79" t="s">
        <v>119</v>
      </c>
      <c r="E9" s="79" t="s">
        <v>119</v>
      </c>
      <c r="F9" s="79" t="s">
        <v>119</v>
      </c>
      <c r="G9" s="79" t="s">
        <v>119</v>
      </c>
      <c r="H9" s="79" t="s">
        <v>119</v>
      </c>
      <c r="I9" s="79" t="s">
        <v>119</v>
      </c>
    </row>
    <row r="10" spans="1:27" x14ac:dyDescent="0.15">
      <c r="A10" s="31" t="s">
        <v>30</v>
      </c>
      <c r="B10" s="35" t="s">
        <v>269</v>
      </c>
      <c r="C10" s="79">
        <v>1</v>
      </c>
      <c r="D10" s="79">
        <v>1</v>
      </c>
      <c r="E10" s="79">
        <v>1</v>
      </c>
      <c r="F10" s="79">
        <v>1</v>
      </c>
      <c r="G10" s="79">
        <v>1</v>
      </c>
      <c r="H10" s="79">
        <v>1</v>
      </c>
      <c r="I10" s="79">
        <v>1</v>
      </c>
    </row>
    <row r="11" spans="1:27" x14ac:dyDescent="0.15">
      <c r="A11" s="31" t="s">
        <v>31</v>
      </c>
      <c r="B11" s="35" t="s">
        <v>270</v>
      </c>
      <c r="C11" s="80">
        <v>48</v>
      </c>
      <c r="D11" s="80">
        <v>48</v>
      </c>
      <c r="E11" s="80">
        <v>48</v>
      </c>
      <c r="F11" s="80">
        <v>48</v>
      </c>
      <c r="G11" s="80">
        <v>48</v>
      </c>
      <c r="H11" s="80">
        <v>48</v>
      </c>
      <c r="I11" s="80">
        <v>48</v>
      </c>
    </row>
    <row r="12" spans="1:27" s="86" customFormat="1" ht="45" x14ac:dyDescent="0.15">
      <c r="A12" s="73" t="s">
        <v>132</v>
      </c>
      <c r="B12" s="74" t="s">
        <v>301</v>
      </c>
      <c r="C12" s="81">
        <v>1</v>
      </c>
      <c r="D12" s="81">
        <v>1</v>
      </c>
      <c r="E12" s="81">
        <v>1</v>
      </c>
      <c r="F12" s="81">
        <v>1</v>
      </c>
      <c r="G12" s="81">
        <v>1</v>
      </c>
      <c r="H12" s="81">
        <v>1</v>
      </c>
      <c r="I12" s="81">
        <v>1</v>
      </c>
    </row>
    <row r="13" spans="1:27" ht="33.75" x14ac:dyDescent="0.15">
      <c r="A13" s="73" t="s">
        <v>84</v>
      </c>
      <c r="B13" s="74" t="s">
        <v>271</v>
      </c>
      <c r="C13" s="81">
        <v>1</v>
      </c>
      <c r="D13" s="81">
        <v>1</v>
      </c>
      <c r="E13" s="81">
        <v>1</v>
      </c>
      <c r="F13" s="81">
        <v>1</v>
      </c>
      <c r="G13" s="81">
        <v>1</v>
      </c>
      <c r="H13" s="81">
        <v>1</v>
      </c>
      <c r="I13" s="81">
        <v>1</v>
      </c>
    </row>
    <row r="14" spans="1:27" x14ac:dyDescent="0.15">
      <c r="A14" s="30" t="s">
        <v>62</v>
      </c>
      <c r="B14" s="36" t="s">
        <v>278</v>
      </c>
      <c r="C14" s="79">
        <v>1</v>
      </c>
      <c r="D14" s="79">
        <v>1</v>
      </c>
      <c r="E14" s="79">
        <v>1</v>
      </c>
      <c r="F14" s="79">
        <v>1</v>
      </c>
      <c r="G14" s="79">
        <v>1</v>
      </c>
      <c r="H14" s="79">
        <v>1</v>
      </c>
      <c r="I14" s="79">
        <v>1</v>
      </c>
    </row>
    <row r="15" spans="1:27" ht="22.5" x14ac:dyDescent="0.15">
      <c r="A15" s="77" t="s">
        <v>42</v>
      </c>
      <c r="B15" s="36" t="s">
        <v>272</v>
      </c>
      <c r="C15" s="79">
        <v>1</v>
      </c>
      <c r="D15" s="79">
        <v>1</v>
      </c>
      <c r="E15" s="79">
        <v>1</v>
      </c>
      <c r="F15" s="79">
        <v>1</v>
      </c>
      <c r="G15" s="79">
        <v>1</v>
      </c>
      <c r="H15" s="79">
        <v>1</v>
      </c>
      <c r="I15" s="79">
        <v>1</v>
      </c>
    </row>
    <row r="16" spans="1:27" ht="22.5" x14ac:dyDescent="0.15">
      <c r="A16" s="31" t="s">
        <v>59</v>
      </c>
      <c r="B16" s="36" t="s">
        <v>273</v>
      </c>
      <c r="C16" s="79">
        <v>1</v>
      </c>
      <c r="D16" s="79">
        <v>1</v>
      </c>
      <c r="E16" s="100">
        <v>0</v>
      </c>
      <c r="F16" s="100">
        <v>0</v>
      </c>
      <c r="G16" s="79">
        <v>1</v>
      </c>
      <c r="H16" s="100">
        <v>0</v>
      </c>
      <c r="I16" s="100">
        <v>0</v>
      </c>
    </row>
    <row r="17" spans="1:9" ht="22.5" x14ac:dyDescent="0.15">
      <c r="A17" s="31" t="s">
        <v>69</v>
      </c>
      <c r="B17" s="35" t="s">
        <v>300</v>
      </c>
      <c r="C17" s="79">
        <v>1</v>
      </c>
      <c r="D17" s="79">
        <v>1</v>
      </c>
      <c r="E17" s="79">
        <v>1</v>
      </c>
      <c r="F17" s="79">
        <v>1</v>
      </c>
      <c r="G17" s="79">
        <v>1</v>
      </c>
      <c r="H17" s="79">
        <v>1</v>
      </c>
      <c r="I17" s="79">
        <v>1</v>
      </c>
    </row>
    <row r="18" spans="1:9" ht="24" customHeight="1" x14ac:dyDescent="0.15">
      <c r="A18" s="31" t="s">
        <v>100</v>
      </c>
      <c r="B18" s="35" t="s">
        <v>274</v>
      </c>
      <c r="C18" s="79">
        <v>0</v>
      </c>
      <c r="D18" s="79">
        <v>0</v>
      </c>
      <c r="E18" s="79">
        <v>0</v>
      </c>
      <c r="F18" s="79">
        <v>0</v>
      </c>
      <c r="G18" s="79">
        <v>0</v>
      </c>
      <c r="H18" s="79">
        <v>0</v>
      </c>
      <c r="I18" s="79">
        <v>0</v>
      </c>
    </row>
    <row r="19" spans="1:9" ht="20.25" customHeight="1" x14ac:dyDescent="0.15">
      <c r="A19" s="31" t="s">
        <v>81</v>
      </c>
      <c r="B19" s="35" t="s">
        <v>275</v>
      </c>
      <c r="C19" s="79">
        <v>0</v>
      </c>
      <c r="D19" s="79">
        <v>0</v>
      </c>
      <c r="E19" s="79">
        <v>0</v>
      </c>
      <c r="F19" s="79">
        <v>0</v>
      </c>
      <c r="G19" s="79">
        <v>0</v>
      </c>
      <c r="H19" s="79">
        <v>0</v>
      </c>
      <c r="I19" s="79">
        <v>0</v>
      </c>
    </row>
    <row r="20" spans="1:9" ht="22.5" customHeight="1" x14ac:dyDescent="0.15">
      <c r="A20" s="39" t="s">
        <v>60</v>
      </c>
      <c r="B20" s="134" t="s">
        <v>276</v>
      </c>
      <c r="C20" s="80">
        <v>0</v>
      </c>
      <c r="D20" s="80">
        <v>0</v>
      </c>
      <c r="E20" s="80">
        <v>0</v>
      </c>
      <c r="F20" s="80">
        <v>0</v>
      </c>
      <c r="G20" s="80">
        <v>0</v>
      </c>
      <c r="H20" s="80">
        <v>0</v>
      </c>
      <c r="I20" s="80">
        <v>0</v>
      </c>
    </row>
    <row r="21" spans="1:9" x14ac:dyDescent="0.15">
      <c r="A21" s="32" t="s">
        <v>101</v>
      </c>
      <c r="B21" s="35" t="s">
        <v>277</v>
      </c>
      <c r="C21" s="79">
        <v>1</v>
      </c>
      <c r="D21" s="79">
        <v>1</v>
      </c>
      <c r="E21" s="79">
        <v>1</v>
      </c>
      <c r="F21" s="100">
        <v>0</v>
      </c>
      <c r="G21" s="100">
        <v>0</v>
      </c>
      <c r="H21" s="79">
        <v>1</v>
      </c>
      <c r="I21" s="100">
        <v>0</v>
      </c>
    </row>
    <row r="22" spans="1:9" s="86" customFormat="1" ht="22.5" x14ac:dyDescent="0.15">
      <c r="A22" s="77" t="s">
        <v>131</v>
      </c>
      <c r="B22" s="78" t="s">
        <v>279</v>
      </c>
      <c r="C22" s="79"/>
      <c r="D22" s="79"/>
      <c r="E22" s="79"/>
      <c r="F22" s="79"/>
      <c r="G22" s="79"/>
      <c r="H22" s="79"/>
      <c r="I22" s="79"/>
    </row>
    <row r="23" spans="1:9" ht="22.5" x14ac:dyDescent="0.15">
      <c r="A23" s="77" t="s">
        <v>48</v>
      </c>
      <c r="B23" s="36" t="s">
        <v>280</v>
      </c>
      <c r="C23" s="79" t="s">
        <v>107</v>
      </c>
      <c r="D23" s="79" t="s">
        <v>107</v>
      </c>
      <c r="E23" s="79" t="s">
        <v>107</v>
      </c>
      <c r="F23" s="79" t="s">
        <v>107</v>
      </c>
      <c r="G23" s="79" t="s">
        <v>107</v>
      </c>
      <c r="H23" s="79" t="s">
        <v>107</v>
      </c>
      <c r="I23" s="79" t="s">
        <v>107</v>
      </c>
    </row>
    <row r="24" spans="1:9" ht="74.099999999999994" customHeight="1" x14ac:dyDescent="0.15">
      <c r="A24" s="31" t="s">
        <v>106</v>
      </c>
      <c r="B24" s="135" t="s">
        <v>281</v>
      </c>
      <c r="C24" s="80" t="s">
        <v>244</v>
      </c>
      <c r="D24" s="80" t="s">
        <v>244</v>
      </c>
      <c r="E24" s="80" t="s">
        <v>244</v>
      </c>
      <c r="F24" s="80" t="s">
        <v>244</v>
      </c>
      <c r="G24" s="80" t="s">
        <v>244</v>
      </c>
      <c r="H24" s="80" t="s">
        <v>244</v>
      </c>
      <c r="I24" s="80" t="s">
        <v>244</v>
      </c>
    </row>
    <row r="25" spans="1:9" ht="22.5" x14ac:dyDescent="0.15">
      <c r="A25" s="75" t="s">
        <v>43</v>
      </c>
      <c r="B25" s="35" t="s">
        <v>282</v>
      </c>
      <c r="C25" s="79">
        <v>1</v>
      </c>
      <c r="D25" s="79">
        <v>1</v>
      </c>
      <c r="E25" s="79">
        <v>1</v>
      </c>
      <c r="F25" s="100">
        <v>0</v>
      </c>
      <c r="G25" s="100">
        <v>0</v>
      </c>
      <c r="H25" s="79">
        <v>1</v>
      </c>
      <c r="I25" s="100">
        <v>0</v>
      </c>
    </row>
    <row r="26" spans="1:9" ht="45" x14ac:dyDescent="0.15">
      <c r="A26" s="33" t="s">
        <v>74</v>
      </c>
      <c r="B26" s="36" t="s">
        <v>283</v>
      </c>
      <c r="C26" s="79" t="s">
        <v>190</v>
      </c>
      <c r="D26" s="79" t="s">
        <v>190</v>
      </c>
      <c r="E26" s="79" t="s">
        <v>190</v>
      </c>
      <c r="F26" s="79" t="s">
        <v>190</v>
      </c>
      <c r="G26" s="79" t="s">
        <v>190</v>
      </c>
      <c r="H26" s="79" t="s">
        <v>190</v>
      </c>
      <c r="I26" s="79" t="s">
        <v>190</v>
      </c>
    </row>
    <row r="27" spans="1:9" x14ac:dyDescent="0.15">
      <c r="A27" s="33" t="s">
        <v>76</v>
      </c>
      <c r="B27" s="36" t="s">
        <v>105</v>
      </c>
      <c r="C27" s="79">
        <v>0.5</v>
      </c>
      <c r="D27" s="79">
        <v>0.5</v>
      </c>
      <c r="E27" s="79">
        <v>0.5</v>
      </c>
      <c r="F27" s="79">
        <v>0.5</v>
      </c>
      <c r="G27" s="79">
        <v>0.5</v>
      </c>
      <c r="H27" s="79">
        <v>0.5</v>
      </c>
      <c r="I27" s="79">
        <v>0.5</v>
      </c>
    </row>
    <row r="28" spans="1:9" x14ac:dyDescent="0.15">
      <c r="A28" s="33" t="s">
        <v>77</v>
      </c>
      <c r="B28" s="36" t="s">
        <v>79</v>
      </c>
      <c r="C28" s="79">
        <v>10</v>
      </c>
      <c r="D28" s="79">
        <v>10</v>
      </c>
      <c r="E28" s="79">
        <v>10</v>
      </c>
      <c r="F28" s="79">
        <v>10</v>
      </c>
      <c r="G28" s="79">
        <v>10</v>
      </c>
      <c r="H28" s="79">
        <v>10</v>
      </c>
      <c r="I28" s="79">
        <v>10</v>
      </c>
    </row>
    <row r="29" spans="1:9" ht="33.75" x14ac:dyDescent="0.15">
      <c r="A29" s="33" t="s">
        <v>73</v>
      </c>
      <c r="B29" s="36" t="s">
        <v>284</v>
      </c>
      <c r="C29" s="79">
        <v>1</v>
      </c>
      <c r="D29" s="79">
        <v>1</v>
      </c>
      <c r="E29" s="79">
        <v>1</v>
      </c>
      <c r="F29" s="79">
        <v>1</v>
      </c>
      <c r="G29" s="79">
        <v>1</v>
      </c>
      <c r="H29" s="79">
        <v>1</v>
      </c>
      <c r="I29" s="79">
        <v>1</v>
      </c>
    </row>
    <row r="30" spans="1:9" ht="16.5" customHeight="1" x14ac:dyDescent="0.15">
      <c r="A30" s="77" t="s">
        <v>61</v>
      </c>
      <c r="B30" s="35" t="s">
        <v>299</v>
      </c>
      <c r="C30" s="79">
        <v>1</v>
      </c>
      <c r="D30" s="79">
        <v>1</v>
      </c>
      <c r="E30" s="79">
        <v>1</v>
      </c>
      <c r="F30" s="79">
        <v>1</v>
      </c>
      <c r="G30" s="79">
        <v>1</v>
      </c>
      <c r="H30" s="79">
        <v>1</v>
      </c>
      <c r="I30" s="79">
        <v>1</v>
      </c>
    </row>
    <row r="31" spans="1:9" ht="45" x14ac:dyDescent="0.15">
      <c r="A31" s="39" t="s">
        <v>67</v>
      </c>
      <c r="B31" s="38" t="s">
        <v>285</v>
      </c>
      <c r="C31" s="80">
        <v>0</v>
      </c>
      <c r="D31" s="80">
        <v>0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</row>
    <row r="32" spans="1:9" x14ac:dyDescent="0.15">
      <c r="A32" s="32" t="s">
        <v>63</v>
      </c>
      <c r="B32" s="35" t="s">
        <v>286</v>
      </c>
      <c r="C32" s="79">
        <v>1</v>
      </c>
      <c r="D32" s="79">
        <v>1</v>
      </c>
      <c r="E32" s="79">
        <v>1</v>
      </c>
      <c r="F32" s="79">
        <v>1</v>
      </c>
      <c r="G32" s="79">
        <v>1</v>
      </c>
      <c r="H32" s="100">
        <v>0</v>
      </c>
      <c r="I32" s="79">
        <v>1</v>
      </c>
    </row>
    <row r="33" spans="1:9" ht="22.5" x14ac:dyDescent="0.15">
      <c r="A33" s="33" t="s">
        <v>44</v>
      </c>
      <c r="B33" s="36" t="s">
        <v>287</v>
      </c>
      <c r="C33" s="79">
        <v>1</v>
      </c>
      <c r="D33" s="79">
        <v>1</v>
      </c>
      <c r="E33" s="79">
        <v>1</v>
      </c>
      <c r="F33" s="79">
        <v>1</v>
      </c>
      <c r="G33" s="79">
        <v>1</v>
      </c>
      <c r="H33" s="79">
        <v>0</v>
      </c>
      <c r="I33" s="100">
        <v>0</v>
      </c>
    </row>
    <row r="34" spans="1:9" x14ac:dyDescent="0.15">
      <c r="A34" s="31" t="s">
        <v>45</v>
      </c>
      <c r="B34" s="35" t="s">
        <v>288</v>
      </c>
      <c r="C34" s="79">
        <v>1</v>
      </c>
      <c r="D34" s="79">
        <v>1</v>
      </c>
      <c r="E34" s="100">
        <v>0</v>
      </c>
      <c r="F34" s="79">
        <v>1</v>
      </c>
      <c r="G34" s="100">
        <v>0</v>
      </c>
      <c r="H34" s="79">
        <v>0</v>
      </c>
      <c r="I34" s="79">
        <v>1</v>
      </c>
    </row>
    <row r="35" spans="1:9" s="86" customFormat="1" ht="22.5" x14ac:dyDescent="0.15">
      <c r="A35" s="98" t="s">
        <v>258</v>
      </c>
      <c r="B35" s="136" t="s">
        <v>289</v>
      </c>
      <c r="C35" s="79">
        <v>0</v>
      </c>
      <c r="D35" s="79">
        <v>0</v>
      </c>
      <c r="E35" s="79">
        <v>0</v>
      </c>
      <c r="F35" s="79">
        <v>0</v>
      </c>
      <c r="G35" s="79">
        <v>0</v>
      </c>
      <c r="H35" s="79">
        <v>0</v>
      </c>
      <c r="I35" s="79">
        <v>0</v>
      </c>
    </row>
    <row r="36" spans="1:9" ht="33.75" x14ac:dyDescent="0.15">
      <c r="A36" s="31" t="s">
        <v>46</v>
      </c>
      <c r="B36" s="36" t="s">
        <v>290</v>
      </c>
      <c r="C36" s="79">
        <v>1</v>
      </c>
      <c r="D36" s="79">
        <v>1</v>
      </c>
      <c r="E36" s="100">
        <v>0</v>
      </c>
      <c r="F36" s="79">
        <v>1</v>
      </c>
      <c r="G36" s="100">
        <v>0</v>
      </c>
      <c r="H36" s="79">
        <v>0</v>
      </c>
      <c r="I36" s="79">
        <v>1</v>
      </c>
    </row>
    <row r="37" spans="1:9" ht="22.5" x14ac:dyDescent="0.15">
      <c r="A37" s="37" t="s">
        <v>78</v>
      </c>
      <c r="B37" s="35" t="s">
        <v>291</v>
      </c>
      <c r="C37" s="80">
        <v>0</v>
      </c>
      <c r="D37" s="80">
        <v>0</v>
      </c>
      <c r="E37" s="80">
        <v>0</v>
      </c>
      <c r="F37" s="80">
        <v>0</v>
      </c>
      <c r="G37" s="80">
        <v>0</v>
      </c>
      <c r="H37" s="80">
        <v>0</v>
      </c>
      <c r="I37" s="80">
        <v>0</v>
      </c>
    </row>
    <row r="38" spans="1:9" ht="22.5" x14ac:dyDescent="0.15">
      <c r="A38" s="32" t="s">
        <v>64</v>
      </c>
      <c r="B38" s="137" t="s">
        <v>292</v>
      </c>
      <c r="C38" s="79">
        <v>1</v>
      </c>
      <c r="D38" s="79">
        <v>1</v>
      </c>
      <c r="E38" s="100">
        <v>0</v>
      </c>
      <c r="F38" s="79">
        <v>1</v>
      </c>
      <c r="G38" s="100">
        <v>0</v>
      </c>
      <c r="H38" s="100">
        <v>0</v>
      </c>
      <c r="I38" s="79">
        <v>1</v>
      </c>
    </row>
    <row r="39" spans="1:9" x14ac:dyDescent="0.15">
      <c r="A39" s="31" t="s">
        <v>102</v>
      </c>
      <c r="B39" s="35" t="s">
        <v>293</v>
      </c>
      <c r="C39" s="79">
        <v>1</v>
      </c>
      <c r="D39" s="79">
        <v>1</v>
      </c>
      <c r="E39" s="79">
        <v>0</v>
      </c>
      <c r="F39" s="79">
        <v>1</v>
      </c>
      <c r="G39" s="79">
        <v>1</v>
      </c>
      <c r="H39" s="79">
        <v>0</v>
      </c>
      <c r="I39" s="79">
        <v>1</v>
      </c>
    </row>
    <row r="40" spans="1:9" s="86" customFormat="1" x14ac:dyDescent="0.15">
      <c r="A40" s="98" t="s">
        <v>186</v>
      </c>
      <c r="B40" s="136" t="s">
        <v>309</v>
      </c>
      <c r="C40" s="79">
        <v>0</v>
      </c>
      <c r="D40" s="79">
        <v>0</v>
      </c>
      <c r="E40" s="79">
        <v>0</v>
      </c>
      <c r="F40" s="79">
        <v>0</v>
      </c>
      <c r="G40" s="79">
        <v>0</v>
      </c>
      <c r="H40" s="79">
        <v>0</v>
      </c>
      <c r="I40" s="79">
        <v>0</v>
      </c>
    </row>
    <row r="41" spans="1:9" ht="22.5" x14ac:dyDescent="0.15">
      <c r="A41" s="31" t="s">
        <v>104</v>
      </c>
      <c r="B41" s="36" t="s">
        <v>294</v>
      </c>
      <c r="C41" s="79">
        <v>1</v>
      </c>
      <c r="D41" s="79">
        <v>1</v>
      </c>
      <c r="E41" s="79">
        <v>0</v>
      </c>
      <c r="F41" s="79">
        <v>1</v>
      </c>
      <c r="G41" s="79">
        <v>1</v>
      </c>
      <c r="H41" s="79">
        <v>0</v>
      </c>
      <c r="I41" s="79">
        <v>1</v>
      </c>
    </row>
    <row r="42" spans="1:9" ht="33.75" x14ac:dyDescent="0.15">
      <c r="A42" s="31" t="s">
        <v>103</v>
      </c>
      <c r="B42" s="36" t="s">
        <v>295</v>
      </c>
      <c r="C42" s="79">
        <v>1</v>
      </c>
      <c r="D42" s="79">
        <v>1</v>
      </c>
      <c r="E42" s="79">
        <v>0</v>
      </c>
      <c r="F42" s="79">
        <v>1</v>
      </c>
      <c r="G42" s="79">
        <v>1</v>
      </c>
      <c r="H42" s="79">
        <v>0</v>
      </c>
      <c r="I42" s="79">
        <v>1</v>
      </c>
    </row>
    <row r="43" spans="1:9" s="86" customFormat="1" ht="45" x14ac:dyDescent="0.15">
      <c r="A43" s="75" t="s">
        <v>66</v>
      </c>
      <c r="B43" s="93" t="s">
        <v>302</v>
      </c>
      <c r="C43" s="82" t="s">
        <v>259</v>
      </c>
      <c r="D43" s="106">
        <v>0</v>
      </c>
      <c r="E43" s="82" t="s">
        <v>259</v>
      </c>
      <c r="F43" s="82" t="s">
        <v>259</v>
      </c>
      <c r="G43" s="82" t="s">
        <v>259</v>
      </c>
      <c r="H43" s="82" t="s">
        <v>259</v>
      </c>
      <c r="I43" s="82" t="s">
        <v>259</v>
      </c>
    </row>
    <row r="44" spans="1:9" s="86" customFormat="1" ht="15.75" customHeight="1" x14ac:dyDescent="0.15">
      <c r="A44" s="32" t="s">
        <v>120</v>
      </c>
      <c r="B44" s="35" t="s">
        <v>303</v>
      </c>
      <c r="C44" s="79">
        <v>0</v>
      </c>
      <c r="D44" s="79">
        <v>0</v>
      </c>
      <c r="E44" s="79">
        <v>0</v>
      </c>
      <c r="F44" s="79">
        <v>0</v>
      </c>
      <c r="G44" s="79">
        <v>0</v>
      </c>
      <c r="H44" s="79">
        <v>0</v>
      </c>
      <c r="I44" s="79">
        <v>0</v>
      </c>
    </row>
    <row r="45" spans="1:9" s="86" customFormat="1" ht="45" x14ac:dyDescent="0.15">
      <c r="A45" s="75" t="s">
        <v>130</v>
      </c>
      <c r="B45" s="76" t="s">
        <v>308</v>
      </c>
      <c r="C45" s="81"/>
      <c r="D45" s="81"/>
      <c r="E45" s="81"/>
      <c r="F45" s="81"/>
      <c r="G45" s="81"/>
      <c r="H45" s="81"/>
      <c r="I45" s="81"/>
    </row>
    <row r="46" spans="1:9" s="86" customFormat="1" ht="45" x14ac:dyDescent="0.15">
      <c r="A46" s="75" t="s">
        <v>115</v>
      </c>
      <c r="B46" s="138" t="s">
        <v>307</v>
      </c>
      <c r="C46" s="82"/>
      <c r="D46" s="82"/>
      <c r="E46" s="82"/>
      <c r="F46" s="82"/>
      <c r="G46" s="82"/>
      <c r="H46" s="82"/>
      <c r="I46" s="82"/>
    </row>
    <row r="47" spans="1:9" ht="123.75" x14ac:dyDescent="0.15">
      <c r="A47" s="32" t="s">
        <v>99</v>
      </c>
      <c r="B47" s="78" t="s">
        <v>304</v>
      </c>
      <c r="C47" s="79">
        <v>0</v>
      </c>
      <c r="D47" s="79">
        <v>0</v>
      </c>
      <c r="E47" s="79">
        <v>0</v>
      </c>
      <c r="F47" s="79">
        <v>0</v>
      </c>
      <c r="G47" s="79">
        <v>0</v>
      </c>
      <c r="H47" s="79">
        <v>0</v>
      </c>
      <c r="I47" s="79">
        <v>0</v>
      </c>
    </row>
    <row r="48" spans="1:9" ht="89.25" customHeight="1" x14ac:dyDescent="0.15">
      <c r="A48" s="77" t="s">
        <v>108</v>
      </c>
      <c r="B48" s="78" t="s">
        <v>296</v>
      </c>
      <c r="C48" s="79" t="s">
        <v>311</v>
      </c>
      <c r="D48" s="79" t="s">
        <v>311</v>
      </c>
      <c r="E48" s="79" t="s">
        <v>311</v>
      </c>
      <c r="F48" s="79" t="s">
        <v>311</v>
      </c>
      <c r="G48" s="79" t="s">
        <v>311</v>
      </c>
      <c r="H48" s="79" t="s">
        <v>311</v>
      </c>
      <c r="I48" s="79" t="s">
        <v>311</v>
      </c>
    </row>
    <row r="49" spans="1:9" s="86" customFormat="1" ht="22.5" x14ac:dyDescent="0.15">
      <c r="A49" s="33" t="s">
        <v>111</v>
      </c>
      <c r="B49" s="94" t="s">
        <v>297</v>
      </c>
      <c r="C49" s="79">
        <v>0</v>
      </c>
      <c r="D49" s="79">
        <v>0</v>
      </c>
      <c r="E49" s="79">
        <v>0</v>
      </c>
      <c r="F49" s="79">
        <v>0</v>
      </c>
      <c r="G49" s="79">
        <v>0</v>
      </c>
      <c r="H49" s="79">
        <v>0</v>
      </c>
      <c r="I49" s="79">
        <v>0</v>
      </c>
    </row>
    <row r="50" spans="1:9" s="86" customFormat="1" ht="22.5" x14ac:dyDescent="0.15">
      <c r="A50" s="33" t="s">
        <v>128</v>
      </c>
      <c r="B50" s="94" t="s">
        <v>298</v>
      </c>
      <c r="C50" s="79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</row>
    <row r="51" spans="1:9" s="86" customFormat="1" ht="63" customHeight="1" x14ac:dyDescent="0.15">
      <c r="A51" s="33" t="s">
        <v>129</v>
      </c>
      <c r="B51" s="94" t="s">
        <v>306</v>
      </c>
      <c r="C51" s="79"/>
      <c r="D51" s="79"/>
      <c r="E51" s="79"/>
      <c r="F51" s="79"/>
      <c r="G51" s="79"/>
      <c r="H51" s="79"/>
      <c r="I51" s="79"/>
    </row>
    <row r="52" spans="1:9" s="86" customFormat="1" ht="56.25" x14ac:dyDescent="0.15">
      <c r="A52" s="33" t="s">
        <v>112</v>
      </c>
      <c r="B52" s="94" t="s">
        <v>305</v>
      </c>
      <c r="C52" s="79"/>
      <c r="D52" s="79"/>
      <c r="E52" s="79"/>
      <c r="F52" s="79"/>
      <c r="G52" s="79"/>
      <c r="H52" s="79"/>
      <c r="I52" s="79"/>
    </row>
    <row r="53" spans="1:9" s="86" customFormat="1" ht="56.25" x14ac:dyDescent="0.15">
      <c r="A53" s="33" t="s">
        <v>189</v>
      </c>
      <c r="B53" s="94" t="s">
        <v>310</v>
      </c>
      <c r="C53" s="79"/>
      <c r="D53" s="79"/>
      <c r="E53" s="79"/>
      <c r="F53" s="79"/>
      <c r="G53" s="79"/>
      <c r="H53" s="79"/>
      <c r="I53" s="79"/>
    </row>
    <row r="54" spans="1:9" ht="44.45" customHeight="1" x14ac:dyDescent="0.15"/>
    <row r="55" spans="1:9" ht="19.5" customHeight="1" x14ac:dyDescent="0.15"/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8"/>
  <sheetViews>
    <sheetView showGridLines="0" zoomScaleNormal="100" workbookViewId="0">
      <selection activeCell="A14" sqref="A14"/>
    </sheetView>
  </sheetViews>
  <sheetFormatPr defaultRowHeight="11.25" x14ac:dyDescent="0.15"/>
  <cols>
    <col min="1" max="1" width="16.625" customWidth="1"/>
    <col min="2" max="2" width="11.875" customWidth="1"/>
    <col min="3" max="4" width="11.875" style="86" customWidth="1"/>
    <col min="5" max="5" width="10.375" customWidth="1"/>
    <col min="6" max="6" width="12.25" customWidth="1"/>
    <col min="7" max="8" width="12.25" style="86" customWidth="1"/>
    <col min="9" max="9" width="12.25" customWidth="1"/>
    <col min="10" max="10" width="12.5" customWidth="1"/>
    <col min="11" max="11" width="11.5" customWidth="1"/>
    <col min="12" max="12" width="9.5" customWidth="1"/>
    <col min="13" max="13" width="8.25" customWidth="1"/>
    <col min="14" max="14" width="11.125" customWidth="1"/>
    <col min="15" max="15" width="11.75" customWidth="1"/>
    <col min="16" max="16" width="9.75" customWidth="1"/>
    <col min="17" max="17" width="10" customWidth="1"/>
    <col min="18" max="18" width="10.75" customWidth="1"/>
    <col min="19" max="19" width="11.5" customWidth="1"/>
    <col min="20" max="20" width="11.125" customWidth="1"/>
    <col min="21" max="21" width="11.25" customWidth="1"/>
    <col min="22" max="22" width="10" customWidth="1"/>
    <col min="23" max="23" width="11.375" customWidth="1"/>
    <col min="24" max="24" width="12.875" customWidth="1"/>
    <col min="25" max="25" width="14.25" customWidth="1"/>
    <col min="26" max="26" width="11.75" customWidth="1"/>
    <col min="27" max="27" width="10.625" customWidth="1"/>
    <col min="28" max="28" width="12.75" customWidth="1"/>
    <col min="29" max="29" width="12.5" customWidth="1"/>
  </cols>
  <sheetData>
    <row r="1" spans="1:51" ht="19.5" x14ac:dyDescent="0.25">
      <c r="A1" s="1" t="s">
        <v>36</v>
      </c>
      <c r="B1" s="1"/>
      <c r="C1" s="83"/>
      <c r="D1" s="83"/>
      <c r="E1" s="1"/>
    </row>
    <row r="2" spans="1:51" x14ac:dyDescent="0.15">
      <c r="A2" s="2" t="s">
        <v>82</v>
      </c>
      <c r="B2" s="2"/>
      <c r="C2" s="84"/>
      <c r="D2" s="84"/>
      <c r="E2" s="2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11" t="s">
        <v>37</v>
      </c>
      <c r="B4" s="14"/>
      <c r="C4" s="14"/>
      <c r="D4" s="14"/>
      <c r="E4" s="14"/>
      <c r="F4" s="14"/>
      <c r="G4" s="14"/>
      <c r="H4" s="131"/>
      <c r="I4" s="14"/>
      <c r="J4" s="14"/>
      <c r="K4" s="14"/>
      <c r="L4" s="14"/>
      <c r="M4" s="14"/>
      <c r="N4" s="14"/>
      <c r="O4" s="14"/>
      <c r="P4" s="14"/>
      <c r="Q4" s="13"/>
      <c r="R4" s="15"/>
      <c r="Y4" s="4"/>
      <c r="Z4" s="4"/>
      <c r="AA4" s="15"/>
      <c r="AB4" s="15"/>
      <c r="AC4" s="46"/>
      <c r="AD4" s="15"/>
      <c r="AE4" s="15"/>
      <c r="AF4" s="15"/>
      <c r="AG4" s="15"/>
      <c r="AH4" s="15"/>
      <c r="AI4" s="15"/>
      <c r="AJ4" s="15"/>
      <c r="AK4" s="15"/>
      <c r="AL4" s="15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51" x14ac:dyDescent="0.15">
      <c r="A5" s="40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6"/>
      <c r="R5" s="15"/>
      <c r="Y5" s="4"/>
      <c r="Z5" s="4"/>
      <c r="AA5" s="15"/>
      <c r="AB5" s="15"/>
      <c r="AC5" s="4"/>
      <c r="AD5" s="4"/>
      <c r="AE5" s="4"/>
      <c r="AF5" s="4"/>
      <c r="AG5" s="4"/>
      <c r="AH5" s="4"/>
      <c r="AI5" s="4"/>
      <c r="AJ5" s="4"/>
      <c r="AK5" s="15"/>
      <c r="AL5" s="15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15">
      <c r="A6" s="41" t="s">
        <v>312</v>
      </c>
      <c r="B6" s="17"/>
      <c r="C6" s="17"/>
      <c r="D6" s="17"/>
      <c r="E6" s="17"/>
      <c r="F6" s="17"/>
      <c r="G6" s="17"/>
      <c r="H6" s="17"/>
      <c r="I6" s="17"/>
      <c r="J6" s="17"/>
      <c r="M6" s="17"/>
      <c r="N6" s="17"/>
      <c r="O6" s="17"/>
      <c r="P6" s="17"/>
      <c r="Q6" s="16"/>
      <c r="R6" s="15"/>
      <c r="Y6" s="4"/>
      <c r="Z6" s="4"/>
      <c r="AA6" s="15"/>
      <c r="AB6" s="15"/>
      <c r="AC6" s="18"/>
      <c r="AD6" s="18"/>
      <c r="AE6" s="18"/>
      <c r="AF6" s="18"/>
      <c r="AG6" s="18"/>
      <c r="AH6" s="18"/>
      <c r="AI6" s="18"/>
      <c r="AJ6" s="18"/>
      <c r="AK6" s="15"/>
      <c r="AL6" s="15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15">
      <c r="A7" s="133" t="s">
        <v>265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6"/>
      <c r="R7" s="15"/>
      <c r="Y7" s="4"/>
      <c r="Z7" s="4"/>
      <c r="AA7" s="15"/>
      <c r="AB7" s="15"/>
      <c r="AC7" s="18"/>
      <c r="AD7" s="15"/>
      <c r="AE7" s="15"/>
      <c r="AF7" s="15"/>
      <c r="AG7" s="18"/>
      <c r="AH7" s="15"/>
      <c r="AI7" s="15"/>
      <c r="AJ7" s="15"/>
      <c r="AK7" s="15"/>
      <c r="AL7" s="15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15">
      <c r="A8" s="41"/>
      <c r="Q8" s="16"/>
      <c r="R8" s="15"/>
      <c r="Y8" s="4"/>
      <c r="Z8" s="4"/>
      <c r="AA8" s="15"/>
      <c r="AB8" s="15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15">
      <c r="A9" s="42" t="s">
        <v>313</v>
      </c>
      <c r="B9" s="17"/>
      <c r="C9" s="17"/>
      <c r="D9" s="17"/>
      <c r="E9" s="17"/>
      <c r="F9" s="17"/>
      <c r="G9" s="17"/>
      <c r="H9" s="17"/>
      <c r="I9" s="17"/>
      <c r="Q9" s="16"/>
      <c r="R9" s="15"/>
      <c r="Y9" s="4"/>
      <c r="Z9" s="4"/>
      <c r="AA9" s="15"/>
      <c r="AB9" s="15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15">
      <c r="A10" s="41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  <c r="R10" s="15"/>
      <c r="Y10" s="4"/>
      <c r="Z10" s="4"/>
      <c r="AA10" s="15"/>
      <c r="AB10" s="15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15">
      <c r="A11" s="41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6"/>
      <c r="R11" s="15"/>
      <c r="Y11" s="4"/>
      <c r="Z11" s="4"/>
      <c r="AA11" s="15"/>
      <c r="AB11" s="15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s="86" customFormat="1" x14ac:dyDescent="0.15">
      <c r="A12" s="4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  <c r="R12" s="15"/>
      <c r="Y12" s="4"/>
      <c r="Z12" s="4"/>
      <c r="AA12" s="15"/>
      <c r="AB12" s="15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15">
      <c r="A13" s="4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  <c r="R13" s="15"/>
      <c r="Y13" s="4"/>
      <c r="Z13" s="4"/>
      <c r="AA13" s="4"/>
      <c r="AB13" s="15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15">
      <c r="A14" s="42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  <c r="R14" s="15"/>
      <c r="Y14" s="4"/>
      <c r="Z14" s="4"/>
      <c r="AA14" s="4"/>
      <c r="AB14" s="15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15">
      <c r="A15" s="67" t="s">
        <v>109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  <c r="R15" s="15"/>
      <c r="Y15" s="4"/>
      <c r="Z15" s="4"/>
      <c r="AA15" s="4"/>
      <c r="AB15" s="15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15">
      <c r="A16" s="71" t="s">
        <v>110</v>
      </c>
      <c r="B16" s="15"/>
      <c r="C16" s="15"/>
      <c r="D16" s="15"/>
      <c r="E16" s="15"/>
      <c r="F16" s="15"/>
      <c r="G16" s="15"/>
      <c r="H16" s="15"/>
      <c r="I16" s="15"/>
      <c r="K16" s="15"/>
      <c r="L16" s="15"/>
      <c r="M16" s="15"/>
      <c r="N16" s="15"/>
      <c r="O16" s="15"/>
      <c r="P16" s="15"/>
      <c r="Q16" s="16"/>
      <c r="R16" s="15"/>
      <c r="Y16" s="4"/>
      <c r="Z16" s="4"/>
      <c r="AA16" s="4"/>
      <c r="AB16" s="15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51" x14ac:dyDescent="0.15">
      <c r="A17" s="71" t="s">
        <v>188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15"/>
      <c r="Y17" s="4"/>
      <c r="Z17" s="4"/>
      <c r="AA17" s="15"/>
      <c r="AB17" s="15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 x14ac:dyDescent="0.15">
      <c r="A18" s="43"/>
      <c r="B18" s="19"/>
      <c r="C18" s="19"/>
      <c r="D18" s="19"/>
      <c r="E18" s="19"/>
      <c r="F18" s="19"/>
      <c r="G18" s="19"/>
      <c r="H18" s="132"/>
      <c r="I18" s="19"/>
      <c r="J18" s="19"/>
      <c r="K18" s="19"/>
      <c r="L18" s="19"/>
      <c r="M18" s="19"/>
      <c r="N18" s="19"/>
      <c r="O18" s="19"/>
      <c r="P18" s="19"/>
      <c r="Q18" s="20"/>
      <c r="R18" s="15"/>
      <c r="Y18" s="4"/>
      <c r="Z18" s="4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 x14ac:dyDescent="0.15"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 x14ac:dyDescent="0.15">
      <c r="Z20" s="4"/>
      <c r="AA20" s="47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2" spans="1:51" ht="12" thickBot="1" x14ac:dyDescent="0.2">
      <c r="A22" s="21" t="s">
        <v>39</v>
      </c>
      <c r="B22" s="26" t="s">
        <v>70</v>
      </c>
      <c r="C22" s="22" t="s">
        <v>204</v>
      </c>
      <c r="D22" s="22" t="s">
        <v>227</v>
      </c>
      <c r="E22" s="28" t="s">
        <v>203</v>
      </c>
      <c r="F22" s="28" t="s">
        <v>263</v>
      </c>
      <c r="G22" s="28" t="s">
        <v>243</v>
      </c>
      <c r="H22" s="28" t="s">
        <v>260</v>
      </c>
      <c r="I22" s="28" t="s">
        <v>261</v>
      </c>
      <c r="J22" s="22" t="s">
        <v>195</v>
      </c>
      <c r="K22" s="28" t="s">
        <v>197</v>
      </c>
      <c r="L22" s="28" t="s">
        <v>198</v>
      </c>
      <c r="M22" s="22" t="s">
        <v>194</v>
      </c>
      <c r="N22" s="22" t="s">
        <v>196</v>
      </c>
      <c r="O22" s="28" t="s">
        <v>187</v>
      </c>
      <c r="P22" s="87" t="s">
        <v>219</v>
      </c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</row>
    <row r="23" spans="1:51" x14ac:dyDescent="0.15">
      <c r="A23" s="102" t="str">
        <f>_xlfn.CONCAT(P23,B23,I23)</f>
        <v>SSP2Xbase</v>
      </c>
      <c r="B23" s="87" t="s">
        <v>216</v>
      </c>
      <c r="C23" s="86" t="s">
        <v>200</v>
      </c>
      <c r="D23" s="86" t="s">
        <v>200</v>
      </c>
      <c r="E23" s="86" t="s">
        <v>200</v>
      </c>
      <c r="F23" s="87" t="s">
        <v>40</v>
      </c>
      <c r="G23" s="87" t="s">
        <v>40</v>
      </c>
      <c r="H23" s="87" t="s">
        <v>40</v>
      </c>
      <c r="I23" s="87" t="s">
        <v>40</v>
      </c>
      <c r="J23" s="87" t="s">
        <v>40</v>
      </c>
      <c r="K23" s="87" t="s">
        <v>40</v>
      </c>
      <c r="L23" s="87" t="s">
        <v>40</v>
      </c>
      <c r="M23" s="87" t="s">
        <v>40</v>
      </c>
      <c r="N23" s="87" t="s">
        <v>40</v>
      </c>
      <c r="O23" s="45"/>
      <c r="P23" s="87" t="s">
        <v>209</v>
      </c>
    </row>
    <row r="24" spans="1:51" s="86" customFormat="1" x14ac:dyDescent="0.15">
      <c r="A24" s="108" t="str">
        <f>_xlfn.CONCAT(P24,B24,I24)</f>
        <v>SSP2agbbase</v>
      </c>
      <c r="B24" s="87" t="s">
        <v>241</v>
      </c>
      <c r="C24" s="86" t="s">
        <v>201</v>
      </c>
      <c r="D24" s="86" t="s">
        <v>201</v>
      </c>
      <c r="E24" s="86" t="s">
        <v>200</v>
      </c>
      <c r="F24" s="87" t="s">
        <v>40</v>
      </c>
      <c r="G24" s="87" t="s">
        <v>40</v>
      </c>
      <c r="H24" s="87" t="s">
        <v>40</v>
      </c>
      <c r="I24" s="87" t="s">
        <v>40</v>
      </c>
      <c r="J24" s="87" t="s">
        <v>40</v>
      </c>
      <c r="K24" s="87" t="s">
        <v>40</v>
      </c>
      <c r="L24" s="87" t="s">
        <v>40</v>
      </c>
      <c r="M24" s="87" t="s">
        <v>40</v>
      </c>
      <c r="N24" s="87" t="s">
        <v>40</v>
      </c>
      <c r="O24" s="45"/>
      <c r="P24" s="87" t="s">
        <v>209</v>
      </c>
    </row>
    <row r="25" spans="1:51" s="86" customFormat="1" x14ac:dyDescent="0.15">
      <c r="A25" s="110" t="str">
        <f>_xlfn.CONCAT(P25,B25,I25)</f>
        <v>SSP2wabase</v>
      </c>
      <c r="B25" s="87" t="s">
        <v>223</v>
      </c>
      <c r="C25" s="87" t="s">
        <v>223</v>
      </c>
      <c r="D25" s="87" t="s">
        <v>223</v>
      </c>
      <c r="E25" s="87" t="s">
        <v>237</v>
      </c>
      <c r="F25" s="87" t="s">
        <v>262</v>
      </c>
      <c r="G25" s="87" t="s">
        <v>40</v>
      </c>
      <c r="H25" s="87" t="s">
        <v>40</v>
      </c>
      <c r="I25" s="87" t="s">
        <v>40</v>
      </c>
      <c r="J25" s="87" t="s">
        <v>40</v>
      </c>
      <c r="K25" s="87" t="s">
        <v>40</v>
      </c>
      <c r="L25" s="87" t="s">
        <v>40</v>
      </c>
      <c r="M25" s="87" t="s">
        <v>40</v>
      </c>
      <c r="N25" s="87" t="s">
        <v>40</v>
      </c>
      <c r="O25" s="45"/>
      <c r="P25" s="87" t="s">
        <v>209</v>
      </c>
    </row>
    <row r="26" spans="1:51" s="86" customFormat="1" x14ac:dyDescent="0.15">
      <c r="A26" s="109" t="str">
        <f>_xlfn.CONCAT(P26,B26,I26)</f>
        <v>SSP2egbbase</v>
      </c>
      <c r="B26" s="87" t="s">
        <v>242</v>
      </c>
      <c r="C26" s="87" t="s">
        <v>202</v>
      </c>
      <c r="D26" s="87" t="s">
        <v>202</v>
      </c>
      <c r="E26" s="86" t="s">
        <v>237</v>
      </c>
      <c r="F26" s="87" t="s">
        <v>262</v>
      </c>
      <c r="G26" s="87" t="s">
        <v>242</v>
      </c>
      <c r="H26" s="87" t="s">
        <v>40</v>
      </c>
      <c r="I26" s="87" t="s">
        <v>40</v>
      </c>
      <c r="J26" s="87" t="s">
        <v>40</v>
      </c>
      <c r="K26" s="87" t="s">
        <v>40</v>
      </c>
      <c r="L26" s="87" t="s">
        <v>40</v>
      </c>
      <c r="M26" s="87" t="s">
        <v>40</v>
      </c>
      <c r="N26" s="87" t="s">
        <v>40</v>
      </c>
      <c r="O26" s="45"/>
      <c r="P26" s="87" t="s">
        <v>209</v>
      </c>
    </row>
    <row r="27" spans="1:51" s="86" customFormat="1" x14ac:dyDescent="0.15">
      <c r="A27" s="102" t="str">
        <f t="shared" ref="A27" si="0">_xlfn.CONCAT(P27,B27,I27)</f>
        <v>SSP2Xnibase</v>
      </c>
      <c r="B27" s="87" t="s">
        <v>221</v>
      </c>
      <c r="C27" s="86" t="s">
        <v>200</v>
      </c>
      <c r="D27" s="86" t="s">
        <v>200</v>
      </c>
      <c r="E27" s="86" t="s">
        <v>200</v>
      </c>
      <c r="F27" s="87" t="s">
        <v>40</v>
      </c>
      <c r="G27" s="87" t="s">
        <v>40</v>
      </c>
      <c r="H27" s="87" t="s">
        <v>40</v>
      </c>
      <c r="I27" s="87" t="s">
        <v>40</v>
      </c>
      <c r="J27" s="87" t="s">
        <v>40</v>
      </c>
      <c r="K27" s="87" t="s">
        <v>40</v>
      </c>
      <c r="L27" s="87" t="s">
        <v>40</v>
      </c>
      <c r="M27" s="87" t="s">
        <v>40</v>
      </c>
      <c r="N27" s="87" t="s">
        <v>40</v>
      </c>
      <c r="O27" s="45"/>
      <c r="P27" s="87" t="s">
        <v>209</v>
      </c>
    </row>
    <row r="28" spans="1:51" s="86" customFormat="1" x14ac:dyDescent="0.15">
      <c r="A28" s="102" t="s">
        <v>264</v>
      </c>
      <c r="B28" s="87" t="s">
        <v>216</v>
      </c>
      <c r="C28" s="86" t="s">
        <v>200</v>
      </c>
      <c r="D28" s="86" t="s">
        <v>264</v>
      </c>
      <c r="E28" s="86" t="s">
        <v>200</v>
      </c>
      <c r="F28" s="87" t="s">
        <v>40</v>
      </c>
      <c r="G28" s="87" t="s">
        <v>40</v>
      </c>
      <c r="H28" s="87" t="s">
        <v>40</v>
      </c>
      <c r="I28" s="87" t="s">
        <v>40</v>
      </c>
      <c r="J28" s="87" t="s">
        <v>40</v>
      </c>
      <c r="K28" s="87" t="s">
        <v>40</v>
      </c>
      <c r="L28" s="87" t="s">
        <v>40</v>
      </c>
      <c r="M28" s="87" t="s">
        <v>40</v>
      </c>
      <c r="N28" s="87" t="s">
        <v>40</v>
      </c>
      <c r="O28" s="45"/>
      <c r="P28" s="87" t="s">
        <v>209</v>
      </c>
    </row>
  </sheetData>
  <phoneticPr fontId="10" type="noConversion"/>
  <hyperlinks>
    <hyperlink ref="A7" r:id="rId1" xr:uid="{DC2F1DA5-53F4-4D5D-A123-F41CCE6062A9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3"/>
  <sheetViews>
    <sheetView showGridLines="0" zoomScaleNormal="100" workbookViewId="0">
      <selection activeCell="B15" sqref="B15"/>
    </sheetView>
  </sheetViews>
  <sheetFormatPr defaultRowHeight="11.25" x14ac:dyDescent="0.15"/>
  <cols>
    <col min="1" max="1" width="11.125" customWidth="1"/>
    <col min="2" max="5" width="11.25" customWidth="1"/>
    <col min="6" max="6" width="10.5" customWidth="1"/>
    <col min="11" max="11" width="10.75" customWidth="1"/>
    <col min="14" max="14" width="8.75" customWidth="1"/>
  </cols>
  <sheetData>
    <row r="1" spans="1:9" ht="19.5" x14ac:dyDescent="0.25">
      <c r="A1" s="1" t="s">
        <v>14</v>
      </c>
    </row>
    <row r="2" spans="1:9" x14ac:dyDescent="0.15">
      <c r="A2" s="2" t="s">
        <v>15</v>
      </c>
    </row>
    <row r="3" spans="1:9" x14ac:dyDescent="0.15">
      <c r="A3" s="2"/>
    </row>
    <row r="4" spans="1:9" x14ac:dyDescent="0.15">
      <c r="A4" s="48" t="s">
        <v>37</v>
      </c>
      <c r="B4" s="49"/>
      <c r="C4" s="49"/>
      <c r="D4" s="50"/>
      <c r="E4" s="14" t="s">
        <v>38</v>
      </c>
      <c r="F4" s="12"/>
      <c r="G4" s="12"/>
      <c r="H4" s="12"/>
      <c r="I4" s="13"/>
    </row>
    <row r="5" spans="1:9" x14ac:dyDescent="0.15">
      <c r="A5" s="55"/>
      <c r="B5" s="55"/>
      <c r="C5" s="55"/>
      <c r="D5" s="56"/>
      <c r="E5" s="55"/>
      <c r="F5" s="55"/>
      <c r="G5" s="55"/>
      <c r="H5" s="10"/>
      <c r="I5" s="57"/>
    </row>
    <row r="6" spans="1:9" x14ac:dyDescent="0.15">
      <c r="A6" t="s">
        <v>322</v>
      </c>
      <c r="B6" s="9"/>
      <c r="C6" s="9"/>
      <c r="D6" s="58"/>
      <c r="E6" s="10"/>
      <c r="F6" s="55"/>
      <c r="G6" s="10"/>
      <c r="H6" s="59"/>
      <c r="I6" s="60"/>
    </row>
    <row r="7" spans="1:9" x14ac:dyDescent="0.15">
      <c r="A7" t="s">
        <v>323</v>
      </c>
      <c r="B7" s="9"/>
      <c r="C7" s="9"/>
      <c r="D7" s="58"/>
      <c r="E7" s="10"/>
      <c r="F7" s="55"/>
      <c r="G7" s="61"/>
      <c r="H7" s="61"/>
      <c r="I7" s="62"/>
    </row>
    <row r="8" spans="1:9" x14ac:dyDescent="0.15">
      <c r="A8" t="s">
        <v>324</v>
      </c>
      <c r="B8" s="9"/>
      <c r="C8" s="9"/>
      <c r="D8" s="58"/>
      <c r="E8" s="10"/>
      <c r="F8" s="55"/>
      <c r="G8" s="55"/>
      <c r="H8" s="55"/>
      <c r="I8" s="56"/>
    </row>
    <row r="9" spans="1:9" x14ac:dyDescent="0.15">
      <c r="A9" s="67" t="s">
        <v>316</v>
      </c>
      <c r="D9" s="51"/>
      <c r="E9" s="10"/>
      <c r="F9" s="55"/>
      <c r="G9" s="10"/>
      <c r="H9" s="10"/>
      <c r="I9" s="56"/>
    </row>
    <row r="10" spans="1:9" x14ac:dyDescent="0.15">
      <c r="A10" s="52"/>
      <c r="B10" s="55"/>
      <c r="C10" s="55"/>
      <c r="D10" s="56"/>
      <c r="E10" s="10"/>
      <c r="F10" s="55"/>
      <c r="G10" s="55"/>
      <c r="H10" s="55"/>
      <c r="I10" s="56"/>
    </row>
    <row r="11" spans="1:9" x14ac:dyDescent="0.15">
      <c r="A11" s="55"/>
      <c r="B11" s="10"/>
      <c r="C11" s="10"/>
      <c r="D11" s="57"/>
      <c r="E11" s="10"/>
      <c r="F11" s="55"/>
      <c r="G11" s="61"/>
      <c r="H11" s="61"/>
      <c r="I11" s="62"/>
    </row>
    <row r="12" spans="1:9" x14ac:dyDescent="0.15">
      <c r="A12" s="55"/>
      <c r="B12" s="55"/>
      <c r="C12" s="55"/>
      <c r="D12" s="56"/>
      <c r="E12" s="10"/>
      <c r="F12" s="10"/>
      <c r="G12" s="63"/>
      <c r="H12" s="63"/>
      <c r="I12" s="64"/>
    </row>
    <row r="13" spans="1:9" x14ac:dyDescent="0.15">
      <c r="A13" s="55"/>
      <c r="B13" s="55"/>
      <c r="C13" s="55"/>
      <c r="D13" s="56"/>
      <c r="E13" s="10"/>
      <c r="F13" s="10"/>
      <c r="G13" s="63"/>
      <c r="H13" s="63"/>
      <c r="I13" s="64"/>
    </row>
    <row r="14" spans="1:9" x14ac:dyDescent="0.15">
      <c r="A14" s="10"/>
      <c r="B14" s="65"/>
      <c r="C14" s="65"/>
      <c r="D14" s="56"/>
      <c r="E14" s="63"/>
      <c r="F14" s="63"/>
      <c r="G14" s="55"/>
      <c r="H14" s="55"/>
      <c r="I14" s="64"/>
    </row>
    <row r="15" spans="1:9" x14ac:dyDescent="0.15">
      <c r="A15" s="10"/>
      <c r="B15" s="55"/>
      <c r="C15" s="55"/>
      <c r="D15" s="56"/>
      <c r="E15" s="63"/>
      <c r="F15" s="63"/>
      <c r="G15" s="55"/>
      <c r="H15" s="55"/>
      <c r="I15" s="64"/>
    </row>
    <row r="16" spans="1:9" x14ac:dyDescent="0.15">
      <c r="A16" s="10"/>
      <c r="B16" s="55"/>
      <c r="C16" s="55"/>
      <c r="D16" s="56"/>
      <c r="E16" s="55"/>
      <c r="F16" s="55"/>
      <c r="G16" s="55"/>
      <c r="H16" s="55"/>
      <c r="I16" s="64"/>
    </row>
    <row r="17" spans="1:9" x14ac:dyDescent="0.15">
      <c r="A17" s="55"/>
      <c r="B17" s="55"/>
      <c r="C17" s="55"/>
      <c r="D17" s="56"/>
      <c r="E17" s="55"/>
      <c r="F17" s="55"/>
      <c r="G17" s="55"/>
      <c r="H17" s="55"/>
      <c r="I17" s="56"/>
    </row>
    <row r="18" spans="1:9" x14ac:dyDescent="0.15">
      <c r="A18" s="53"/>
      <c r="B18" s="53"/>
      <c r="C18" s="53"/>
      <c r="D18" s="54"/>
      <c r="E18" s="19"/>
      <c r="F18" s="19"/>
      <c r="G18" s="19"/>
      <c r="H18" s="19"/>
      <c r="I18" s="20"/>
    </row>
    <row r="19" spans="1:9" x14ac:dyDescent="0.15">
      <c r="A19" s="2"/>
    </row>
    <row r="20" spans="1:9" x14ac:dyDescent="0.15">
      <c r="A20" s="8" t="s">
        <v>16</v>
      </c>
      <c r="B20" s="66" t="s">
        <v>127</v>
      </c>
      <c r="C20" s="88"/>
      <c r="D20" s="88"/>
      <c r="E20" s="88"/>
      <c r="F20" s="88"/>
      <c r="G20" s="88"/>
      <c r="H20" s="88"/>
    </row>
    <row r="21" spans="1:9" x14ac:dyDescent="0.15">
      <c r="A21" s="3" t="s">
        <v>0</v>
      </c>
      <c r="B21" t="s">
        <v>33</v>
      </c>
      <c r="C21" s="4"/>
      <c r="D21" s="4"/>
      <c r="E21" s="4"/>
      <c r="F21" s="4"/>
      <c r="G21" s="4"/>
      <c r="H21" s="4"/>
    </row>
    <row r="22" spans="1:9" x14ac:dyDescent="0.15">
      <c r="A22" s="23" t="s">
        <v>17</v>
      </c>
      <c r="B22" s="24" t="s">
        <v>34</v>
      </c>
      <c r="C22" s="4"/>
      <c r="D22" s="4"/>
      <c r="E22" s="4"/>
      <c r="F22" s="4"/>
      <c r="G22" s="4"/>
      <c r="H22" s="4"/>
    </row>
    <row r="23" spans="1:9" x14ac:dyDescent="0.15">
      <c r="A23" s="4" t="s">
        <v>113</v>
      </c>
      <c r="B23">
        <v>100</v>
      </c>
      <c r="C23" s="4"/>
      <c r="D23" s="4"/>
      <c r="E23" s="89"/>
      <c r="F23" s="4"/>
      <c r="G23" s="4"/>
      <c r="H2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2EE-F6B6-4D10-99DF-B742DE4C5411}">
  <dimension ref="A1:AC32"/>
  <sheetViews>
    <sheetView showGridLines="0" workbookViewId="0">
      <selection activeCell="F64" sqref="F64"/>
    </sheetView>
  </sheetViews>
  <sheetFormatPr defaultRowHeight="11.25" x14ac:dyDescent="0.15"/>
  <cols>
    <col min="1" max="1" width="8.75" style="86"/>
    <col min="4" max="4" width="11.25" customWidth="1"/>
    <col min="5" max="5" width="13.875" customWidth="1"/>
    <col min="7" max="7" width="14.375" customWidth="1"/>
    <col min="10" max="10" width="14.125" customWidth="1"/>
    <col min="12" max="12" width="10.375" customWidth="1"/>
    <col min="14" max="14" width="9.875" customWidth="1"/>
  </cols>
  <sheetData>
    <row r="1" spans="2:29" ht="19.5" x14ac:dyDescent="0.25">
      <c r="B1" s="83" t="s">
        <v>132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2:29" x14ac:dyDescent="0.15">
      <c r="B2" s="84" t="s">
        <v>133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2:29" x14ac:dyDescent="0.15">
      <c r="B3" s="84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</row>
    <row r="4" spans="2:29" x14ac:dyDescent="0.15">
      <c r="B4" s="48" t="s">
        <v>37</v>
      </c>
      <c r="C4" s="49"/>
      <c r="D4" s="49"/>
      <c r="E4" s="50"/>
      <c r="F4" s="49"/>
      <c r="G4" s="49"/>
      <c r="H4" s="49"/>
      <c r="I4" s="49"/>
      <c r="J4" s="49"/>
      <c r="K4" s="49"/>
      <c r="L4" s="49"/>
      <c r="M4" s="49"/>
      <c r="N4" s="49"/>
      <c r="O4" s="14" t="s">
        <v>38</v>
      </c>
      <c r="P4" s="12"/>
      <c r="Q4" s="12"/>
      <c r="R4" s="12"/>
      <c r="S4" s="86"/>
      <c r="T4" s="86"/>
      <c r="U4" s="86"/>
      <c r="V4" s="86"/>
    </row>
    <row r="5" spans="2:29" x14ac:dyDescent="0.15">
      <c r="B5" s="86" t="s">
        <v>318</v>
      </c>
      <c r="C5" s="55"/>
      <c r="D5" s="55"/>
      <c r="E5" s="56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10"/>
      <c r="S5" s="86"/>
      <c r="T5" s="86"/>
      <c r="U5" s="86"/>
      <c r="V5" s="86"/>
    </row>
    <row r="6" spans="2:29" x14ac:dyDescent="0.15">
      <c r="B6" s="86" t="s">
        <v>319</v>
      </c>
      <c r="C6" s="9"/>
      <c r="D6" s="9"/>
      <c r="E6" s="58"/>
      <c r="F6" s="95"/>
      <c r="G6" s="95"/>
      <c r="AC6" s="86"/>
    </row>
    <row r="7" spans="2:29" x14ac:dyDescent="0.15">
      <c r="B7" t="s">
        <v>325</v>
      </c>
      <c r="C7" s="9"/>
      <c r="D7" s="9"/>
      <c r="E7" s="58"/>
      <c r="F7" s="95"/>
      <c r="G7" s="95"/>
      <c r="AC7" s="86"/>
    </row>
    <row r="8" spans="2:29" x14ac:dyDescent="0.15">
      <c r="B8" t="s">
        <v>326</v>
      </c>
      <c r="C8" s="9"/>
      <c r="D8" s="9"/>
      <c r="E8" s="58"/>
      <c r="F8" s="95"/>
      <c r="G8" s="95"/>
      <c r="AC8" s="86"/>
    </row>
    <row r="9" spans="2:29" x14ac:dyDescent="0.15">
      <c r="B9" t="s">
        <v>327</v>
      </c>
      <c r="C9" s="86"/>
      <c r="D9" s="86"/>
      <c r="E9" s="51"/>
      <c r="F9" s="4"/>
      <c r="G9" s="4"/>
      <c r="AC9" s="86"/>
    </row>
    <row r="10" spans="2:29" x14ac:dyDescent="0.15">
      <c r="C10" s="55"/>
      <c r="D10" s="55"/>
      <c r="E10" s="56"/>
      <c r="F10" s="55"/>
      <c r="G10" s="55"/>
      <c r="H10" s="55"/>
      <c r="I10" s="55"/>
      <c r="J10" s="55"/>
      <c r="K10" s="55"/>
      <c r="L10" s="55"/>
      <c r="M10" s="55"/>
      <c r="N10" s="55"/>
      <c r="O10" s="10"/>
      <c r="P10" s="55"/>
      <c r="Q10" s="55"/>
      <c r="R10" s="55"/>
      <c r="S10" s="86"/>
      <c r="T10" s="86"/>
      <c r="U10" s="86"/>
      <c r="V10" s="86"/>
    </row>
    <row r="11" spans="2:29" x14ac:dyDescent="0.15">
      <c r="C11" s="86"/>
      <c r="D11" s="86"/>
      <c r="E11" s="51"/>
      <c r="F11" s="4"/>
      <c r="G11" s="4"/>
      <c r="H11" s="96"/>
      <c r="I11" s="96"/>
      <c r="J11" s="96"/>
      <c r="K11" s="96"/>
      <c r="L11" s="96"/>
      <c r="M11" s="96"/>
      <c r="N11" s="96"/>
      <c r="O11" s="10"/>
      <c r="P11" s="55"/>
      <c r="Q11" s="61"/>
      <c r="R11" s="61"/>
      <c r="S11" s="86"/>
      <c r="T11" s="86"/>
      <c r="U11" s="86"/>
      <c r="V11" s="86"/>
    </row>
    <row r="12" spans="2:29" x14ac:dyDescent="0.15">
      <c r="B12" s="4"/>
      <c r="E12" s="56"/>
      <c r="F12" s="55"/>
      <c r="G12" s="55"/>
      <c r="H12" s="55"/>
      <c r="I12" s="55"/>
      <c r="J12" s="55"/>
      <c r="K12" s="55"/>
      <c r="L12" s="55"/>
      <c r="M12" s="55"/>
      <c r="N12" s="55"/>
      <c r="O12" s="10"/>
      <c r="P12" s="10"/>
      <c r="Q12" s="63"/>
      <c r="R12" s="63"/>
      <c r="S12" s="86"/>
      <c r="T12" s="86"/>
      <c r="U12" s="86"/>
      <c r="V12" s="86"/>
    </row>
    <row r="13" spans="2:29" x14ac:dyDescent="0.15">
      <c r="B13" s="143" t="s">
        <v>328</v>
      </c>
      <c r="C13" s="143"/>
      <c r="E13" s="56"/>
      <c r="F13" s="55"/>
      <c r="G13" s="55"/>
      <c r="H13" s="55"/>
      <c r="I13" s="55"/>
      <c r="J13" s="55" t="s">
        <v>320</v>
      </c>
      <c r="K13" s="55"/>
      <c r="L13" s="55"/>
      <c r="M13" s="55"/>
      <c r="N13" s="55"/>
      <c r="O13" s="10"/>
      <c r="P13" s="10"/>
      <c r="Q13" s="63"/>
      <c r="R13" s="63"/>
      <c r="S13" s="86"/>
      <c r="T13" s="86"/>
      <c r="U13" s="86"/>
      <c r="V13" s="86"/>
    </row>
    <row r="14" spans="2:29" x14ac:dyDescent="0.15">
      <c r="B14" s="141" t="s">
        <v>321</v>
      </c>
      <c r="E14" s="56"/>
      <c r="F14" s="55"/>
      <c r="G14" s="55"/>
      <c r="H14" s="55"/>
      <c r="I14" s="55"/>
      <c r="J14" s="55" t="s">
        <v>205</v>
      </c>
      <c r="K14" s="55"/>
      <c r="L14" s="101">
        <v>8.8999999999999996E-2</v>
      </c>
      <c r="M14" s="55"/>
      <c r="N14" s="55"/>
      <c r="O14" s="63"/>
      <c r="P14" s="63"/>
      <c r="Q14" s="55"/>
      <c r="R14" s="55"/>
      <c r="S14" s="86"/>
      <c r="T14" s="86"/>
      <c r="U14" s="86"/>
      <c r="V14" s="86"/>
    </row>
    <row r="15" spans="2:29" x14ac:dyDescent="0.15">
      <c r="B15" s="55" t="s">
        <v>134</v>
      </c>
      <c r="C15" s="55"/>
      <c r="D15" s="55"/>
      <c r="E15" s="56"/>
      <c r="F15" s="55"/>
      <c r="G15" s="55"/>
      <c r="H15" s="55"/>
      <c r="I15" s="55"/>
      <c r="J15" s="55" t="s">
        <v>206</v>
      </c>
      <c r="K15" s="65"/>
      <c r="L15" s="103">
        <v>800</v>
      </c>
      <c r="M15" s="55"/>
      <c r="N15" s="55"/>
      <c r="O15" s="63"/>
      <c r="P15" s="63"/>
      <c r="Q15" s="55"/>
      <c r="R15" s="55"/>
      <c r="S15" s="86"/>
      <c r="T15" s="86"/>
      <c r="U15" s="86"/>
      <c r="V15" s="86"/>
    </row>
    <row r="16" spans="2:29" x14ac:dyDescent="0.15">
      <c r="B16" s="4" t="s">
        <v>135</v>
      </c>
      <c r="C16" s="55"/>
      <c r="D16" s="55"/>
      <c r="E16" s="56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86"/>
      <c r="T16" s="86"/>
      <c r="U16" s="86"/>
      <c r="V16" s="86"/>
    </row>
    <row r="17" spans="1:22" x14ac:dyDescent="0.15">
      <c r="B17" s="55"/>
      <c r="C17" s="55"/>
      <c r="D17" s="55"/>
      <c r="E17" s="56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86"/>
      <c r="T17" s="86"/>
      <c r="U17" s="86"/>
      <c r="V17" s="86"/>
    </row>
    <row r="18" spans="1:22" x14ac:dyDescent="0.15">
      <c r="B18" s="53"/>
      <c r="C18" s="53"/>
      <c r="D18" s="53"/>
      <c r="E18" s="54"/>
      <c r="F18" s="53"/>
      <c r="G18" s="53"/>
      <c r="H18" s="53"/>
      <c r="I18" s="53"/>
      <c r="J18" s="53"/>
      <c r="K18" s="53"/>
      <c r="L18" s="53"/>
      <c r="M18" s="53"/>
      <c r="N18" s="53"/>
      <c r="O18" s="19"/>
      <c r="P18" s="19"/>
      <c r="Q18" s="19"/>
      <c r="R18" s="19"/>
      <c r="S18" s="86"/>
      <c r="T18" s="86"/>
      <c r="U18" s="86"/>
      <c r="V18" s="86"/>
    </row>
    <row r="19" spans="1:22" x14ac:dyDescent="0.15">
      <c r="B19" s="84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</row>
    <row r="20" spans="1:22" ht="112.5" x14ac:dyDescent="0.15">
      <c r="B20" s="8" t="s">
        <v>16</v>
      </c>
      <c r="C20" s="25" t="s">
        <v>136</v>
      </c>
      <c r="D20" s="25" t="s">
        <v>137</v>
      </c>
      <c r="E20" s="25" t="s">
        <v>138</v>
      </c>
      <c r="F20" s="25" t="s">
        <v>139</v>
      </c>
      <c r="G20" s="25" t="s">
        <v>140</v>
      </c>
      <c r="H20" s="25" t="s">
        <v>141</v>
      </c>
      <c r="I20" s="25" t="s">
        <v>142</v>
      </c>
      <c r="J20" s="142" t="s">
        <v>143</v>
      </c>
      <c r="K20" s="142" t="s">
        <v>144</v>
      </c>
      <c r="L20" s="25" t="s">
        <v>145</v>
      </c>
      <c r="M20" s="142" t="s">
        <v>146</v>
      </c>
      <c r="N20" s="25" t="s">
        <v>147</v>
      </c>
      <c r="O20" s="25" t="s">
        <v>148</v>
      </c>
      <c r="P20" s="86"/>
      <c r="Q20" s="25" t="s">
        <v>149</v>
      </c>
      <c r="R20" s="86"/>
      <c r="S20" s="25" t="s">
        <v>150</v>
      </c>
      <c r="T20" s="86"/>
      <c r="U20" s="25" t="s">
        <v>151</v>
      </c>
      <c r="V20" s="86"/>
    </row>
    <row r="21" spans="1:22" x14ac:dyDescent="0.15">
      <c r="B21" s="85" t="s">
        <v>0</v>
      </c>
      <c r="C21" s="86" t="s">
        <v>13</v>
      </c>
      <c r="D21" s="86"/>
      <c r="E21" s="86"/>
      <c r="F21" s="86"/>
      <c r="G21" s="86"/>
      <c r="H21" s="86"/>
      <c r="I21" s="86"/>
      <c r="J21" s="143"/>
      <c r="K21" s="143"/>
      <c r="L21" s="86" t="s">
        <v>152</v>
      </c>
      <c r="M21" s="143" t="s">
        <v>152</v>
      </c>
      <c r="N21" s="86" t="s">
        <v>153</v>
      </c>
      <c r="O21" s="86" t="s">
        <v>154</v>
      </c>
      <c r="P21" s="86" t="s">
        <v>154</v>
      </c>
      <c r="Q21" s="86" t="s">
        <v>155</v>
      </c>
      <c r="R21" s="86" t="s">
        <v>155</v>
      </c>
      <c r="S21" s="86" t="s">
        <v>156</v>
      </c>
      <c r="T21" s="86" t="s">
        <v>156</v>
      </c>
      <c r="U21" s="86" t="s">
        <v>157</v>
      </c>
      <c r="V21" s="86" t="s">
        <v>157</v>
      </c>
    </row>
    <row r="22" spans="1:22" x14ac:dyDescent="0.15">
      <c r="B22" s="23" t="s">
        <v>158</v>
      </c>
      <c r="C22" s="24" t="s">
        <v>159</v>
      </c>
      <c r="D22" s="24" t="s">
        <v>160</v>
      </c>
      <c r="E22" s="24" t="s">
        <v>161</v>
      </c>
      <c r="F22" s="24" t="s">
        <v>162</v>
      </c>
      <c r="G22" s="24" t="s">
        <v>163</v>
      </c>
      <c r="H22" s="24" t="s">
        <v>164</v>
      </c>
      <c r="I22" s="24" t="s">
        <v>165</v>
      </c>
      <c r="J22" s="144" t="s">
        <v>166</v>
      </c>
      <c r="K22" s="144" t="s">
        <v>167</v>
      </c>
      <c r="L22" s="24" t="s">
        <v>168</v>
      </c>
      <c r="M22" s="144" t="s">
        <v>169</v>
      </c>
      <c r="N22" s="24" t="s">
        <v>170</v>
      </c>
      <c r="O22" s="24" t="s">
        <v>171</v>
      </c>
      <c r="P22" s="53" t="s">
        <v>172</v>
      </c>
      <c r="Q22" s="24" t="s">
        <v>173</v>
      </c>
      <c r="R22" s="53" t="s">
        <v>174</v>
      </c>
      <c r="S22" s="24" t="s">
        <v>175</v>
      </c>
      <c r="T22" s="53" t="s">
        <v>176</v>
      </c>
      <c r="U22" s="24" t="s">
        <v>177</v>
      </c>
      <c r="V22" s="53" t="s">
        <v>178</v>
      </c>
    </row>
    <row r="23" spans="1:22" x14ac:dyDescent="0.15">
      <c r="A23" s="86" t="s">
        <v>200</v>
      </c>
      <c r="B23" s="4" t="s">
        <v>179</v>
      </c>
      <c r="C23" s="4" t="s">
        <v>113</v>
      </c>
      <c r="D23" s="86"/>
      <c r="E23" s="86" t="s">
        <v>184</v>
      </c>
      <c r="F23" s="86"/>
      <c r="G23" s="86" t="s">
        <v>185</v>
      </c>
      <c r="H23" s="86" t="s">
        <v>180</v>
      </c>
      <c r="I23" s="86"/>
      <c r="J23" s="143"/>
      <c r="K23" s="143"/>
      <c r="L23" s="99">
        <v>0</v>
      </c>
      <c r="M23" s="143">
        <v>0</v>
      </c>
      <c r="N23" s="86">
        <v>0</v>
      </c>
      <c r="O23" s="97">
        <v>0</v>
      </c>
      <c r="P23" s="86">
        <v>0</v>
      </c>
      <c r="Q23" s="86">
        <v>0</v>
      </c>
      <c r="R23" s="86">
        <v>0</v>
      </c>
      <c r="S23" s="86">
        <v>0</v>
      </c>
      <c r="T23" s="86">
        <v>15</v>
      </c>
      <c r="U23" s="86">
        <v>1</v>
      </c>
      <c r="V23" s="86">
        <v>0</v>
      </c>
    </row>
    <row r="24" spans="1:22" x14ac:dyDescent="0.15">
      <c r="B24" t="s">
        <v>191</v>
      </c>
      <c r="C24" s="4" t="s">
        <v>113</v>
      </c>
      <c r="D24" t="s">
        <v>192</v>
      </c>
      <c r="E24" s="86" t="s">
        <v>184</v>
      </c>
      <c r="J24" s="143"/>
      <c r="K24" s="143"/>
      <c r="L24" s="99">
        <v>0</v>
      </c>
      <c r="M24" s="143">
        <v>0</v>
      </c>
      <c r="N24">
        <v>0.25</v>
      </c>
      <c r="O24">
        <v>0</v>
      </c>
      <c r="P24">
        <v>0</v>
      </c>
      <c r="Q24">
        <v>0</v>
      </c>
      <c r="R24">
        <v>1</v>
      </c>
      <c r="S24">
        <v>10</v>
      </c>
      <c r="T24">
        <v>0</v>
      </c>
      <c r="U24">
        <v>0</v>
      </c>
      <c r="V24">
        <v>0</v>
      </c>
    </row>
    <row r="25" spans="1:22" x14ac:dyDescent="0.15">
      <c r="A25" s="86" t="s">
        <v>237</v>
      </c>
      <c r="B25" s="4" t="s">
        <v>179</v>
      </c>
      <c r="C25" s="4" t="s">
        <v>113</v>
      </c>
      <c r="D25" s="86"/>
      <c r="E25" s="86" t="s">
        <v>184</v>
      </c>
      <c r="F25" s="86"/>
      <c r="G25" s="86" t="s">
        <v>185</v>
      </c>
      <c r="H25" s="86" t="s">
        <v>180</v>
      </c>
      <c r="I25" s="86"/>
      <c r="J25" s="143"/>
      <c r="K25" s="143"/>
      <c r="L25" s="99">
        <v>0</v>
      </c>
      <c r="M25" s="143">
        <v>0</v>
      </c>
      <c r="N25" s="104">
        <f>$N$23+$L$15/1000</f>
        <v>0.8</v>
      </c>
      <c r="O25" s="97">
        <v>0</v>
      </c>
      <c r="P25" s="86">
        <v>0</v>
      </c>
      <c r="Q25" s="86">
        <v>0</v>
      </c>
      <c r="R25" s="86">
        <v>0</v>
      </c>
      <c r="S25" s="86">
        <v>0</v>
      </c>
      <c r="T25" s="86">
        <v>15</v>
      </c>
      <c r="U25" s="86">
        <v>1</v>
      </c>
      <c r="V25" s="86">
        <v>0</v>
      </c>
    </row>
    <row r="26" spans="1:22" x14ac:dyDescent="0.15">
      <c r="B26" s="86" t="s">
        <v>191</v>
      </c>
      <c r="C26" s="4" t="s">
        <v>113</v>
      </c>
      <c r="D26" s="86" t="s">
        <v>192</v>
      </c>
      <c r="E26" s="86" t="s">
        <v>184</v>
      </c>
      <c r="F26" s="86"/>
      <c r="G26" s="86"/>
      <c r="H26" s="86"/>
      <c r="I26" s="86"/>
      <c r="J26" s="143"/>
      <c r="K26" s="143"/>
      <c r="L26" s="99">
        <v>0</v>
      </c>
      <c r="M26" s="143">
        <v>0</v>
      </c>
      <c r="N26" s="102">
        <f>$N$24+$L$14*10</f>
        <v>1.1399999999999999</v>
      </c>
      <c r="O26" s="86">
        <v>0</v>
      </c>
      <c r="P26" s="86">
        <v>0</v>
      </c>
      <c r="Q26" s="86">
        <v>0</v>
      </c>
      <c r="R26" s="86">
        <v>1</v>
      </c>
      <c r="S26" s="102">
        <v>0</v>
      </c>
      <c r="T26" s="86">
        <v>0</v>
      </c>
      <c r="U26" s="86">
        <v>0</v>
      </c>
      <c r="V26" s="86">
        <v>0</v>
      </c>
    </row>
    <row r="27" spans="1:22" x14ac:dyDescent="0.15">
      <c r="A27" s="86" t="s">
        <v>214</v>
      </c>
      <c r="B27" s="4" t="s">
        <v>179</v>
      </c>
      <c r="C27" s="4" t="s">
        <v>113</v>
      </c>
      <c r="D27" s="86"/>
      <c r="E27" s="86" t="s">
        <v>184</v>
      </c>
      <c r="F27" s="86"/>
      <c r="G27" s="86" t="s">
        <v>185</v>
      </c>
      <c r="H27" s="86" t="s">
        <v>180</v>
      </c>
      <c r="I27" s="86"/>
      <c r="J27" s="143"/>
      <c r="K27" s="143"/>
      <c r="L27" s="99">
        <v>0</v>
      </c>
      <c r="M27" s="143">
        <v>0</v>
      </c>
      <c r="N27" s="104">
        <f>$N$23+$L$15/1000*0.7</f>
        <v>0.55999999999999994</v>
      </c>
      <c r="O27" s="97">
        <v>0</v>
      </c>
      <c r="P27" s="86">
        <v>0</v>
      </c>
      <c r="Q27" s="86">
        <v>0</v>
      </c>
      <c r="R27" s="86">
        <v>0</v>
      </c>
      <c r="S27" s="86">
        <v>0</v>
      </c>
      <c r="T27" s="86">
        <v>15</v>
      </c>
      <c r="U27" s="104">
        <v>0</v>
      </c>
      <c r="V27" s="86">
        <v>0</v>
      </c>
    </row>
    <row r="28" spans="1:22" x14ac:dyDescent="0.15">
      <c r="B28" s="86" t="s">
        <v>191</v>
      </c>
      <c r="C28" s="4" t="s">
        <v>113</v>
      </c>
      <c r="D28" s="86" t="s">
        <v>192</v>
      </c>
      <c r="E28" s="86" t="s">
        <v>184</v>
      </c>
      <c r="F28" s="86"/>
      <c r="G28" s="86"/>
      <c r="H28" s="86"/>
      <c r="I28" s="86"/>
      <c r="J28" s="143"/>
      <c r="K28" s="143"/>
      <c r="L28" s="99">
        <v>0</v>
      </c>
      <c r="M28" s="143">
        <v>0</v>
      </c>
      <c r="N28" s="102">
        <f>$N$24+$L$14*10*0.7</f>
        <v>0.87299999999999989</v>
      </c>
      <c r="O28" s="86">
        <v>0</v>
      </c>
      <c r="P28" s="86">
        <v>0</v>
      </c>
      <c r="Q28" s="86">
        <v>0</v>
      </c>
      <c r="R28" s="86">
        <v>1</v>
      </c>
      <c r="S28" s="86">
        <v>10</v>
      </c>
      <c r="T28" s="86">
        <v>0</v>
      </c>
      <c r="U28" s="86">
        <v>0</v>
      </c>
      <c r="V28" s="86">
        <v>0</v>
      </c>
    </row>
    <row r="29" spans="1:22" x14ac:dyDescent="0.15">
      <c r="A29" s="86" t="s">
        <v>40</v>
      </c>
      <c r="B29" s="4" t="s">
        <v>179</v>
      </c>
      <c r="C29" s="4" t="s">
        <v>113</v>
      </c>
      <c r="D29" s="86"/>
      <c r="E29" s="86" t="s">
        <v>184</v>
      </c>
      <c r="F29" s="86"/>
      <c r="G29" s="86" t="s">
        <v>185</v>
      </c>
      <c r="H29" s="86" t="s">
        <v>180</v>
      </c>
      <c r="I29" s="86"/>
      <c r="J29" s="143"/>
      <c r="K29" s="143"/>
      <c r="L29" s="99">
        <v>0</v>
      </c>
      <c r="M29" s="143">
        <v>0</v>
      </c>
      <c r="N29" s="104">
        <f>$N$23+$L$15/1000</f>
        <v>0.8</v>
      </c>
      <c r="O29" s="97">
        <v>0</v>
      </c>
      <c r="P29" s="86">
        <v>0</v>
      </c>
      <c r="Q29" s="86">
        <v>0</v>
      </c>
      <c r="R29" s="86">
        <v>0</v>
      </c>
      <c r="S29" s="86">
        <v>0</v>
      </c>
      <c r="T29" s="86">
        <v>15</v>
      </c>
      <c r="U29" s="104">
        <v>0</v>
      </c>
      <c r="V29" s="86">
        <v>0</v>
      </c>
    </row>
    <row r="30" spans="1:22" x14ac:dyDescent="0.15">
      <c r="B30" s="86" t="s">
        <v>191</v>
      </c>
      <c r="C30" s="4" t="s">
        <v>113</v>
      </c>
      <c r="D30" s="86" t="s">
        <v>192</v>
      </c>
      <c r="E30" s="86" t="s">
        <v>184</v>
      </c>
      <c r="F30" s="86"/>
      <c r="G30" s="86"/>
      <c r="H30" s="86"/>
      <c r="I30" s="86"/>
      <c r="J30" s="143"/>
      <c r="K30" s="143"/>
      <c r="L30" s="99">
        <v>0</v>
      </c>
      <c r="M30" s="143">
        <v>0</v>
      </c>
      <c r="N30" s="102">
        <f>$N$24+$L$14*10</f>
        <v>1.1399999999999999</v>
      </c>
      <c r="O30" s="86">
        <v>0</v>
      </c>
      <c r="P30" s="86">
        <v>0</v>
      </c>
      <c r="Q30" s="86">
        <v>0</v>
      </c>
      <c r="R30" s="86">
        <v>1</v>
      </c>
      <c r="S30" s="86">
        <v>10</v>
      </c>
      <c r="T30" s="86">
        <v>0</v>
      </c>
      <c r="U30" s="86">
        <v>0</v>
      </c>
      <c r="V30" s="86">
        <v>0</v>
      </c>
    </row>
    <row r="31" spans="1:22" x14ac:dyDescent="0.15">
      <c r="A31" s="86" t="s">
        <v>215</v>
      </c>
      <c r="B31" s="4" t="s">
        <v>179</v>
      </c>
      <c r="C31" s="4" t="s">
        <v>113</v>
      </c>
      <c r="D31" s="86"/>
      <c r="E31" s="86" t="s">
        <v>184</v>
      </c>
      <c r="F31" s="86"/>
      <c r="G31" s="86" t="s">
        <v>185</v>
      </c>
      <c r="H31" s="86" t="s">
        <v>180</v>
      </c>
      <c r="I31" s="86"/>
      <c r="J31" s="143"/>
      <c r="K31" s="143"/>
      <c r="L31" s="99">
        <v>0</v>
      </c>
      <c r="M31" s="143">
        <v>0</v>
      </c>
      <c r="N31" s="104">
        <f>$N$23+$L$15/1000*1.3</f>
        <v>1.04</v>
      </c>
      <c r="O31" s="97">
        <v>0</v>
      </c>
      <c r="P31" s="86">
        <v>0</v>
      </c>
      <c r="Q31" s="86">
        <v>0</v>
      </c>
      <c r="R31" s="86">
        <v>0</v>
      </c>
      <c r="S31" s="86">
        <v>0</v>
      </c>
      <c r="T31" s="86">
        <v>15</v>
      </c>
      <c r="U31" s="104">
        <v>0</v>
      </c>
      <c r="V31" s="86">
        <v>0</v>
      </c>
    </row>
    <row r="32" spans="1:22" x14ac:dyDescent="0.15">
      <c r="B32" s="86" t="s">
        <v>191</v>
      </c>
      <c r="C32" s="4" t="s">
        <v>113</v>
      </c>
      <c r="D32" s="86" t="s">
        <v>192</v>
      </c>
      <c r="E32" s="86" t="s">
        <v>184</v>
      </c>
      <c r="F32" s="86"/>
      <c r="G32" s="86"/>
      <c r="H32" s="86"/>
      <c r="I32" s="86"/>
      <c r="J32" s="143"/>
      <c r="K32" s="143"/>
      <c r="L32" s="99">
        <v>0</v>
      </c>
      <c r="M32" s="143">
        <v>0</v>
      </c>
      <c r="N32" s="102">
        <f>$N$24+$L$14*10*1.3</f>
        <v>1.4069999999999998</v>
      </c>
      <c r="O32" s="86">
        <v>0</v>
      </c>
      <c r="P32" s="86">
        <v>0</v>
      </c>
      <c r="Q32" s="86">
        <v>0</v>
      </c>
      <c r="R32" s="86">
        <v>1</v>
      </c>
      <c r="S32" s="86">
        <v>10</v>
      </c>
      <c r="T32" s="86">
        <v>0</v>
      </c>
      <c r="U32" s="86">
        <v>0</v>
      </c>
      <c r="V32" s="8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42"/>
  <sheetViews>
    <sheetView showGridLines="0" workbookViewId="0">
      <selection activeCell="F5" sqref="F5"/>
    </sheetView>
  </sheetViews>
  <sheetFormatPr defaultRowHeight="11.25" x14ac:dyDescent="0.15"/>
  <cols>
    <col min="3" max="3" width="10.625" customWidth="1"/>
  </cols>
  <sheetData>
    <row r="1" spans="1:29" ht="19.5" x14ac:dyDescent="0.25">
      <c r="A1" s="83" t="s">
        <v>121</v>
      </c>
      <c r="B1" s="86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4"/>
      <c r="T1" s="5"/>
      <c r="U1" s="4"/>
      <c r="V1" s="5"/>
      <c r="W1" s="4"/>
      <c r="X1" s="5"/>
      <c r="Y1" s="4"/>
      <c r="Z1" s="5"/>
      <c r="AA1" s="4"/>
      <c r="AB1" s="5"/>
      <c r="AC1" s="4"/>
    </row>
    <row r="2" spans="1:29" x14ac:dyDescent="0.15">
      <c r="A2" s="84" t="s">
        <v>317</v>
      </c>
      <c r="B2" s="86"/>
    </row>
    <row r="3" spans="1:29" x14ac:dyDescent="0.15">
      <c r="A3" s="90" t="s">
        <v>122</v>
      </c>
      <c r="B3" s="86"/>
    </row>
    <row r="4" spans="1:29" ht="46.15" customHeight="1" x14ac:dyDescent="0.15">
      <c r="A4" s="8" t="s">
        <v>12</v>
      </c>
      <c r="B4" s="8" t="s">
        <v>123</v>
      </c>
      <c r="C4" s="8"/>
      <c r="D4" s="8"/>
    </row>
    <row r="5" spans="1:29" x14ac:dyDescent="0.15">
      <c r="A5" s="85" t="s">
        <v>0</v>
      </c>
      <c r="B5" s="86"/>
    </row>
    <row r="6" spans="1:29" x14ac:dyDescent="0.15">
      <c r="A6" s="29" t="s">
        <v>124</v>
      </c>
      <c r="B6" s="86" t="s">
        <v>125</v>
      </c>
    </row>
    <row r="7" spans="1:29" x14ac:dyDescent="0.15">
      <c r="A7" s="91">
        <v>1</v>
      </c>
      <c r="B7" s="86" t="s">
        <v>18</v>
      </c>
    </row>
    <row r="8" spans="1:29" x14ac:dyDescent="0.15">
      <c r="A8" s="91">
        <v>2</v>
      </c>
      <c r="B8" s="86" t="s">
        <v>19</v>
      </c>
    </row>
    <row r="9" spans="1:29" x14ac:dyDescent="0.15">
      <c r="A9" s="91">
        <v>3</v>
      </c>
      <c r="B9" s="86" t="s">
        <v>20</v>
      </c>
    </row>
    <row r="10" spans="1:29" x14ac:dyDescent="0.15">
      <c r="A10" s="91">
        <v>4</v>
      </c>
      <c r="B10" s="86" t="s">
        <v>21</v>
      </c>
    </row>
    <row r="11" spans="1:29" x14ac:dyDescent="0.15">
      <c r="A11" s="91">
        <v>5</v>
      </c>
      <c r="B11" s="86" t="s">
        <v>22</v>
      </c>
    </row>
    <row r="12" spans="1:29" x14ac:dyDescent="0.15">
      <c r="A12" s="91">
        <v>6</v>
      </c>
      <c r="B12" s="86" t="s">
        <v>23</v>
      </c>
    </row>
    <row r="13" spans="1:29" x14ac:dyDescent="0.15">
      <c r="A13" s="91">
        <v>7</v>
      </c>
      <c r="B13" s="86" t="s">
        <v>24</v>
      </c>
    </row>
    <row r="14" spans="1:29" x14ac:dyDescent="0.15">
      <c r="A14" s="91">
        <v>8</v>
      </c>
      <c r="B14" s="86" t="s">
        <v>25</v>
      </c>
    </row>
    <row r="15" spans="1:29" x14ac:dyDescent="0.15">
      <c r="A15" s="91">
        <v>9</v>
      </c>
      <c r="B15" s="86" t="s">
        <v>26</v>
      </c>
    </row>
    <row r="16" spans="1:29" x14ac:dyDescent="0.15">
      <c r="A16" s="91">
        <v>10</v>
      </c>
      <c r="B16" s="86" t="s">
        <v>27</v>
      </c>
    </row>
    <row r="17" spans="1:2" x14ac:dyDescent="0.15">
      <c r="A17" s="91">
        <v>11</v>
      </c>
      <c r="B17" s="86" t="s">
        <v>28</v>
      </c>
    </row>
    <row r="18" spans="1:2" x14ac:dyDescent="0.15">
      <c r="A18" s="91">
        <v>12</v>
      </c>
      <c r="B18" s="86" t="s">
        <v>29</v>
      </c>
    </row>
    <row r="19" spans="1:2" x14ac:dyDescent="0.15">
      <c r="A19" s="5"/>
    </row>
    <row r="20" spans="1:2" x14ac:dyDescent="0.15">
      <c r="A20" s="4"/>
    </row>
    <row r="21" spans="1:2" x14ac:dyDescent="0.15">
      <c r="A21" s="5"/>
    </row>
    <row r="22" spans="1:2" x14ac:dyDescent="0.15">
      <c r="A22" s="4"/>
    </row>
    <row r="23" spans="1:2" x14ac:dyDescent="0.15">
      <c r="A23" s="5"/>
    </row>
    <row r="24" spans="1:2" x14ac:dyDescent="0.15">
      <c r="A24" s="4"/>
    </row>
    <row r="25" spans="1:2" x14ac:dyDescent="0.15">
      <c r="A25" s="5"/>
    </row>
    <row r="26" spans="1:2" x14ac:dyDescent="0.15">
      <c r="A26" s="4"/>
    </row>
    <row r="27" spans="1:2" x14ac:dyDescent="0.15">
      <c r="A27" s="5"/>
    </row>
    <row r="28" spans="1:2" x14ac:dyDescent="0.15">
      <c r="A28" s="4"/>
    </row>
    <row r="29" spans="1:2" x14ac:dyDescent="0.15">
      <c r="A29" s="5"/>
    </row>
    <row r="30" spans="1:2" x14ac:dyDescent="0.15">
      <c r="A30" s="4"/>
    </row>
    <row r="31" spans="1:2" x14ac:dyDescent="0.15">
      <c r="A31" s="5"/>
    </row>
    <row r="32" spans="1:2" x14ac:dyDescent="0.15">
      <c r="A32" s="4"/>
    </row>
    <row r="33" spans="1:1" x14ac:dyDescent="0.15">
      <c r="A33" s="5"/>
    </row>
    <row r="34" spans="1:1" x14ac:dyDescent="0.15">
      <c r="A34" s="4"/>
    </row>
    <row r="35" spans="1:1" x14ac:dyDescent="0.15">
      <c r="A35" s="5"/>
    </row>
    <row r="36" spans="1:1" x14ac:dyDescent="0.15">
      <c r="A36" s="4"/>
    </row>
    <row r="37" spans="1:1" x14ac:dyDescent="0.15">
      <c r="A37" s="5"/>
    </row>
    <row r="38" spans="1:1" x14ac:dyDescent="0.15">
      <c r="A38" s="4"/>
    </row>
    <row r="39" spans="1:1" x14ac:dyDescent="0.15">
      <c r="A39" s="5"/>
    </row>
    <row r="40" spans="1:1" x14ac:dyDescent="0.15">
      <c r="A40" s="4"/>
    </row>
    <row r="41" spans="1:1" x14ac:dyDescent="0.15">
      <c r="A41" s="5"/>
    </row>
    <row r="42" spans="1:1" x14ac:dyDescent="0.15">
      <c r="A4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7AE4-9C7B-4F5D-9882-0AC94FC51DEC}">
  <dimension ref="A1:O43"/>
  <sheetViews>
    <sheetView showGridLines="0" workbookViewId="0">
      <selection activeCell="A7" sqref="A7"/>
    </sheetView>
  </sheetViews>
  <sheetFormatPr defaultRowHeight="11.25" x14ac:dyDescent="0.15"/>
  <cols>
    <col min="1" max="1" width="13.125" customWidth="1"/>
    <col min="2" max="2" width="14.5" customWidth="1"/>
    <col min="3" max="3" width="14.125" customWidth="1"/>
  </cols>
  <sheetData>
    <row r="1" spans="1:15" ht="19.5" x14ac:dyDescent="0.25">
      <c r="A1" s="114" t="s">
        <v>245</v>
      </c>
      <c r="B1" s="114"/>
      <c r="C1" s="114"/>
      <c r="D1" s="114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1:15" x14ac:dyDescent="0.15">
      <c r="A2" s="115" t="s">
        <v>82</v>
      </c>
      <c r="B2" s="115"/>
      <c r="C2" s="115"/>
      <c r="D2" s="115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1:15" x14ac:dyDescent="0.15">
      <c r="A3" s="116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</row>
    <row r="4" spans="1:15" x14ac:dyDescent="0.15">
      <c r="A4" s="117" t="s">
        <v>37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9"/>
    </row>
    <row r="5" spans="1:15" x14ac:dyDescent="0.15">
      <c r="A5" s="120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2"/>
    </row>
    <row r="6" spans="1:15" x14ac:dyDescent="0.15">
      <c r="A6" s="140" t="s">
        <v>315</v>
      </c>
      <c r="B6" s="121"/>
      <c r="C6" s="121"/>
      <c r="D6" s="121"/>
      <c r="E6" s="121"/>
      <c r="F6" s="121"/>
      <c r="G6" s="121"/>
      <c r="H6" s="121"/>
      <c r="I6" s="69"/>
      <c r="J6" s="69"/>
      <c r="K6" s="121"/>
      <c r="L6" s="121"/>
      <c r="M6" s="121"/>
      <c r="N6" s="121"/>
      <c r="O6" s="122"/>
    </row>
    <row r="7" spans="1:15" x14ac:dyDescent="0.15">
      <c r="A7" s="123"/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2"/>
    </row>
    <row r="8" spans="1:15" x14ac:dyDescent="0.15">
      <c r="A8" s="123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122"/>
    </row>
    <row r="9" spans="1:15" x14ac:dyDescent="0.15">
      <c r="A9" s="123"/>
      <c r="B9" s="121"/>
      <c r="C9" s="121"/>
      <c r="D9" s="121"/>
      <c r="E9" s="121"/>
      <c r="F9" s="121"/>
      <c r="G9" s="69"/>
      <c r="H9" s="69"/>
      <c r="I9" s="69"/>
      <c r="J9" s="69"/>
      <c r="K9" s="69"/>
      <c r="L9" s="69"/>
      <c r="M9" s="69"/>
      <c r="N9" s="69"/>
      <c r="O9" s="122"/>
    </row>
    <row r="10" spans="1:15" x14ac:dyDescent="0.15">
      <c r="A10" s="123"/>
      <c r="B10" s="121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2"/>
    </row>
    <row r="11" spans="1:15" x14ac:dyDescent="0.15">
      <c r="A11" s="123"/>
      <c r="B11" s="86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2"/>
    </row>
    <row r="12" spans="1:15" x14ac:dyDescent="0.15">
      <c r="A12" s="123"/>
      <c r="B12" s="86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2"/>
    </row>
    <row r="13" spans="1:15" x14ac:dyDescent="0.15">
      <c r="A13" s="123"/>
      <c r="B13" s="69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2"/>
    </row>
    <row r="14" spans="1:15" x14ac:dyDescent="0.15">
      <c r="A14" s="123"/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2"/>
    </row>
    <row r="15" spans="1:15" x14ac:dyDescent="0.15">
      <c r="A15" s="123"/>
      <c r="B15" s="121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2"/>
    </row>
    <row r="16" spans="1:15" x14ac:dyDescent="0.15">
      <c r="A16" s="123"/>
      <c r="B16" s="121"/>
      <c r="C16" s="121"/>
      <c r="D16" s="121"/>
      <c r="E16" s="121"/>
      <c r="F16" s="121"/>
      <c r="G16" s="69"/>
      <c r="H16" s="121"/>
      <c r="I16" s="121"/>
      <c r="J16" s="121"/>
      <c r="K16" s="121"/>
      <c r="L16" s="121"/>
      <c r="M16" s="121"/>
      <c r="N16" s="121"/>
      <c r="O16" s="122"/>
    </row>
    <row r="17" spans="1:15" x14ac:dyDescent="0.15">
      <c r="A17" s="123"/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2"/>
    </row>
    <row r="18" spans="1:15" x14ac:dyDescent="0.15">
      <c r="A18" s="124"/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6"/>
    </row>
    <row r="19" spans="1:15" x14ac:dyDescent="0.15">
      <c r="A19" s="127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</row>
    <row r="20" spans="1:15" x14ac:dyDescent="0.15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</row>
    <row r="21" spans="1:15" x14ac:dyDescent="0.15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</row>
    <row r="22" spans="1:15" x14ac:dyDescent="0.15">
      <c r="A22" s="70" t="s">
        <v>246</v>
      </c>
      <c r="B22" s="128" t="s">
        <v>247</v>
      </c>
      <c r="C22" s="129" t="s">
        <v>248</v>
      </c>
      <c r="D22" s="129" t="s">
        <v>249</v>
      </c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</row>
    <row r="23" spans="1:15" x14ac:dyDescent="0.15">
      <c r="A23" s="87" t="s">
        <v>260</v>
      </c>
      <c r="B23">
        <v>1</v>
      </c>
      <c r="C23" s="69" t="s">
        <v>214</v>
      </c>
      <c r="D23" s="130">
        <v>-0.3</v>
      </c>
    </row>
    <row r="24" spans="1:15" s="86" customFormat="1" x14ac:dyDescent="0.15">
      <c r="A24" s="87"/>
      <c r="B24" s="86">
        <v>2</v>
      </c>
      <c r="C24" s="69" t="s">
        <v>40</v>
      </c>
      <c r="D24" s="130">
        <v>0</v>
      </c>
    </row>
    <row r="25" spans="1:15" s="86" customFormat="1" x14ac:dyDescent="0.15">
      <c r="A25" s="87"/>
      <c r="B25" s="86">
        <v>3</v>
      </c>
      <c r="C25" s="86" t="s">
        <v>215</v>
      </c>
      <c r="D25" s="130">
        <v>0.3</v>
      </c>
    </row>
    <row r="26" spans="1:15" x14ac:dyDescent="0.15">
      <c r="A26" s="87" t="s">
        <v>261</v>
      </c>
      <c r="B26">
        <v>1</v>
      </c>
      <c r="C26" s="69" t="s">
        <v>217</v>
      </c>
      <c r="D26" s="130">
        <v>-0.3</v>
      </c>
    </row>
    <row r="27" spans="1:15" s="86" customFormat="1" x14ac:dyDescent="0.15">
      <c r="A27" s="87"/>
      <c r="B27" s="86">
        <v>2</v>
      </c>
      <c r="C27" s="69" t="s">
        <v>40</v>
      </c>
      <c r="D27" s="130">
        <v>0</v>
      </c>
    </row>
    <row r="28" spans="1:15" s="86" customFormat="1" x14ac:dyDescent="0.15">
      <c r="A28" s="87"/>
      <c r="B28" s="86">
        <v>3</v>
      </c>
      <c r="C28" s="69" t="s">
        <v>218</v>
      </c>
      <c r="D28" s="130">
        <v>0.3</v>
      </c>
    </row>
    <row r="29" spans="1:15" x14ac:dyDescent="0.15">
      <c r="A29" s="4" t="s">
        <v>195</v>
      </c>
      <c r="B29">
        <v>1</v>
      </c>
      <c r="C29" s="69" t="s">
        <v>214</v>
      </c>
      <c r="D29" s="130">
        <v>-0.3</v>
      </c>
    </row>
    <row r="30" spans="1:15" s="86" customFormat="1" x14ac:dyDescent="0.15">
      <c r="A30" s="4"/>
      <c r="B30" s="86">
        <v>2</v>
      </c>
      <c r="C30" s="69" t="s">
        <v>40</v>
      </c>
      <c r="D30" s="130">
        <v>0</v>
      </c>
    </row>
    <row r="31" spans="1:15" s="86" customFormat="1" x14ac:dyDescent="0.15">
      <c r="A31" s="4"/>
      <c r="B31" s="86">
        <v>3</v>
      </c>
      <c r="C31" s="86" t="s">
        <v>215</v>
      </c>
      <c r="D31" s="130">
        <v>0.3</v>
      </c>
    </row>
    <row r="32" spans="1:15" x14ac:dyDescent="0.15">
      <c r="A32" s="87" t="s">
        <v>197</v>
      </c>
      <c r="B32">
        <v>1</v>
      </c>
      <c r="C32" s="69" t="s">
        <v>214</v>
      </c>
      <c r="D32" s="130">
        <v>-0.3</v>
      </c>
    </row>
    <row r="33" spans="1:4" s="86" customFormat="1" x14ac:dyDescent="0.15">
      <c r="A33" s="87"/>
      <c r="B33" s="86">
        <v>2</v>
      </c>
      <c r="C33" s="69" t="s">
        <v>40</v>
      </c>
      <c r="D33" s="130">
        <v>0</v>
      </c>
    </row>
    <row r="34" spans="1:4" s="86" customFormat="1" x14ac:dyDescent="0.15">
      <c r="A34" s="87"/>
      <c r="B34" s="86">
        <v>3</v>
      </c>
      <c r="C34" s="86" t="s">
        <v>215</v>
      </c>
      <c r="D34" s="130">
        <v>0.3</v>
      </c>
    </row>
    <row r="35" spans="1:4" x14ac:dyDescent="0.15">
      <c r="A35" s="4" t="s">
        <v>194</v>
      </c>
      <c r="B35" s="86">
        <v>1</v>
      </c>
      <c r="C35" s="69" t="s">
        <v>214</v>
      </c>
      <c r="D35" s="130">
        <v>-0.3</v>
      </c>
    </row>
    <row r="36" spans="1:4" s="86" customFormat="1" x14ac:dyDescent="0.15">
      <c r="A36" s="4"/>
      <c r="B36" s="86">
        <v>2</v>
      </c>
      <c r="C36" s="69" t="s">
        <v>40</v>
      </c>
      <c r="D36" s="130">
        <v>0</v>
      </c>
    </row>
    <row r="37" spans="1:4" s="86" customFormat="1" x14ac:dyDescent="0.15">
      <c r="A37" s="4"/>
      <c r="B37" s="86">
        <v>3</v>
      </c>
      <c r="C37" s="86" t="s">
        <v>215</v>
      </c>
      <c r="D37" s="130">
        <v>0.3</v>
      </c>
    </row>
    <row r="38" spans="1:4" x14ac:dyDescent="0.15">
      <c r="A38" s="4" t="s">
        <v>196</v>
      </c>
      <c r="B38" s="86">
        <v>1</v>
      </c>
      <c r="C38" s="69" t="s">
        <v>214</v>
      </c>
      <c r="D38" s="130">
        <v>-0.3</v>
      </c>
    </row>
    <row r="39" spans="1:4" x14ac:dyDescent="0.15">
      <c r="B39" s="86">
        <v>2</v>
      </c>
      <c r="C39" s="69" t="s">
        <v>40</v>
      </c>
      <c r="D39" s="130">
        <v>0</v>
      </c>
    </row>
    <row r="40" spans="1:4" x14ac:dyDescent="0.15">
      <c r="B40" s="86">
        <v>3</v>
      </c>
      <c r="C40" s="86" t="s">
        <v>215</v>
      </c>
      <c r="D40" s="130">
        <v>0.3</v>
      </c>
    </row>
    <row r="41" spans="1:4" x14ac:dyDescent="0.15">
      <c r="B41" s="86"/>
    </row>
    <row r="42" spans="1:4" x14ac:dyDescent="0.15">
      <c r="B42" s="86"/>
    </row>
    <row r="43" spans="1:4" x14ac:dyDescent="0.15">
      <c r="B43" s="8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2"/>
  <sheetViews>
    <sheetView showGridLines="0" zoomScale="115" zoomScaleNormal="115" workbookViewId="0">
      <selection activeCell="D28" sqref="D28"/>
    </sheetView>
  </sheetViews>
  <sheetFormatPr defaultRowHeight="11.25" x14ac:dyDescent="0.15"/>
  <cols>
    <col min="1" max="1" width="17.875" customWidth="1"/>
    <col min="2" max="3" width="13.875" customWidth="1"/>
    <col min="4" max="4" width="11.25" customWidth="1"/>
    <col min="5" max="5" width="10.625" customWidth="1"/>
    <col min="6" max="6" width="10.125" customWidth="1"/>
    <col min="7" max="7" width="12.875" customWidth="1"/>
    <col min="8" max="8" width="13.5" customWidth="1"/>
  </cols>
  <sheetData>
    <row r="1" spans="1:10" ht="19.5" x14ac:dyDescent="0.25">
      <c r="A1" s="1" t="s">
        <v>85</v>
      </c>
    </row>
    <row r="2" spans="1:10" x14ac:dyDescent="0.15">
      <c r="A2" s="2" t="s">
        <v>92</v>
      </c>
    </row>
    <row r="3" spans="1:10" x14ac:dyDescent="0.15">
      <c r="A3" s="2"/>
    </row>
    <row r="4" spans="1:10" x14ac:dyDescent="0.15">
      <c r="A4" s="48" t="s">
        <v>37</v>
      </c>
      <c r="B4" s="49"/>
      <c r="C4" s="49"/>
      <c r="D4" s="50"/>
      <c r="E4" s="14" t="s">
        <v>38</v>
      </c>
      <c r="F4" s="12"/>
      <c r="G4" s="12"/>
      <c r="H4" s="12"/>
      <c r="I4" s="13"/>
    </row>
    <row r="5" spans="1:10" x14ac:dyDescent="0.15">
      <c r="A5" s="55"/>
      <c r="B5" s="55"/>
      <c r="C5" s="55"/>
      <c r="D5" s="56"/>
      <c r="E5" s="55"/>
      <c r="F5" s="55"/>
      <c r="G5" s="55"/>
      <c r="H5" s="10"/>
      <c r="I5" s="57"/>
    </row>
    <row r="6" spans="1:10" x14ac:dyDescent="0.15">
      <c r="A6" s="92" t="s">
        <v>126</v>
      </c>
      <c r="B6" s="9"/>
      <c r="C6" s="9"/>
      <c r="D6" s="58"/>
      <c r="E6" s="10"/>
      <c r="F6" s="55"/>
      <c r="G6" s="10"/>
      <c r="H6" s="59"/>
      <c r="I6" s="60"/>
    </row>
    <row r="7" spans="1:10" x14ac:dyDescent="0.15">
      <c r="B7" s="9"/>
      <c r="C7" s="9"/>
      <c r="D7" s="58"/>
      <c r="E7" s="70"/>
      <c r="F7" s="69"/>
      <c r="G7" s="69"/>
      <c r="H7" s="69"/>
      <c r="I7" s="69"/>
      <c r="J7" s="69"/>
    </row>
    <row r="8" spans="1:10" x14ac:dyDescent="0.15">
      <c r="B8" s="9"/>
      <c r="C8" s="9"/>
      <c r="D8" s="58"/>
      <c r="E8" s="69"/>
      <c r="F8" s="69"/>
      <c r="G8" s="69"/>
      <c r="H8" s="69"/>
      <c r="I8" s="69"/>
      <c r="J8" s="69"/>
    </row>
    <row r="9" spans="1:10" x14ac:dyDescent="0.15">
      <c r="D9" s="51"/>
      <c r="E9" s="69"/>
      <c r="F9" s="69"/>
      <c r="G9" s="69"/>
      <c r="H9" s="69"/>
      <c r="I9" s="69"/>
      <c r="J9" s="69"/>
    </row>
    <row r="10" spans="1:10" x14ac:dyDescent="0.15">
      <c r="A10" s="71" t="s">
        <v>94</v>
      </c>
      <c r="B10" s="55"/>
      <c r="C10" s="55"/>
      <c r="D10" s="56"/>
      <c r="E10" s="69"/>
      <c r="F10" s="69"/>
      <c r="G10" s="69"/>
      <c r="H10" s="69"/>
      <c r="I10" s="69"/>
      <c r="J10" s="69"/>
    </row>
    <row r="11" spans="1:10" x14ac:dyDescent="0.15">
      <c r="A11" s="68" t="s">
        <v>98</v>
      </c>
      <c r="B11" s="10"/>
      <c r="C11" s="10"/>
      <c r="D11" s="57"/>
      <c r="E11" s="69"/>
      <c r="F11" s="69"/>
      <c r="G11" s="69"/>
      <c r="H11" s="69"/>
      <c r="I11" s="69"/>
      <c r="J11" s="69"/>
    </row>
    <row r="12" spans="1:10" x14ac:dyDescent="0.15">
      <c r="A12" s="72" t="s">
        <v>96</v>
      </c>
      <c r="B12" s="55"/>
      <c r="C12" s="55"/>
      <c r="D12" s="56"/>
      <c r="E12" s="69"/>
      <c r="F12" s="69"/>
      <c r="G12" s="69"/>
      <c r="H12" s="69"/>
      <c r="I12" s="69"/>
      <c r="J12" s="69"/>
    </row>
    <row r="13" spans="1:10" x14ac:dyDescent="0.15">
      <c r="A13" s="72" t="s">
        <v>97</v>
      </c>
      <c r="B13" s="55"/>
      <c r="C13" s="55"/>
      <c r="D13" s="56"/>
      <c r="E13" s="69"/>
      <c r="F13" s="69"/>
      <c r="G13" s="69"/>
      <c r="H13" s="69"/>
      <c r="I13" s="69"/>
      <c r="J13" s="69"/>
    </row>
    <row r="14" spans="1:10" x14ac:dyDescent="0.15">
      <c r="A14" s="10"/>
      <c r="B14" s="65"/>
      <c r="C14" s="65"/>
      <c r="D14" s="56"/>
      <c r="E14" s="69"/>
      <c r="F14" s="69"/>
      <c r="G14" s="69"/>
      <c r="H14" s="69"/>
      <c r="I14" s="69"/>
      <c r="J14" s="69"/>
    </row>
    <row r="15" spans="1:10" x14ac:dyDescent="0.15">
      <c r="A15" s="10"/>
      <c r="B15" s="55"/>
      <c r="C15" s="55"/>
      <c r="D15" s="56"/>
      <c r="E15" s="69"/>
      <c r="F15" s="69"/>
      <c r="G15" s="69"/>
      <c r="H15" s="69"/>
      <c r="I15" s="69"/>
      <c r="J15" s="69"/>
    </row>
    <row r="16" spans="1:10" x14ac:dyDescent="0.15">
      <c r="A16" s="10"/>
      <c r="B16" s="55"/>
      <c r="C16" s="55"/>
      <c r="D16" s="56"/>
      <c r="E16" s="69"/>
      <c r="F16" s="69"/>
      <c r="G16" s="69"/>
      <c r="H16" s="69"/>
      <c r="I16" s="69"/>
      <c r="J16" s="69"/>
    </row>
    <row r="17" spans="1:9" x14ac:dyDescent="0.15">
      <c r="A17" s="55"/>
      <c r="B17" s="55"/>
      <c r="C17" s="55"/>
      <c r="D17" s="56"/>
      <c r="E17" s="55"/>
      <c r="F17" s="55"/>
      <c r="G17" s="55"/>
      <c r="H17" s="55"/>
      <c r="I17" s="56"/>
    </row>
    <row r="18" spans="1:9" x14ac:dyDescent="0.15">
      <c r="A18" s="53"/>
      <c r="B18" s="53"/>
      <c r="C18" s="53"/>
      <c r="D18" s="54"/>
      <c r="E18" s="19"/>
      <c r="F18" s="19"/>
      <c r="G18" s="19"/>
      <c r="H18" s="19"/>
      <c r="I18" s="20"/>
    </row>
    <row r="20" spans="1:9" ht="56.25" x14ac:dyDescent="0.15">
      <c r="A20" s="86"/>
      <c r="B20" s="25" t="s">
        <v>89</v>
      </c>
      <c r="C20" s="25" t="s">
        <v>90</v>
      </c>
      <c r="D20" s="25" t="s">
        <v>91</v>
      </c>
      <c r="E20" s="25" t="s">
        <v>89</v>
      </c>
      <c r="F20" s="25" t="s">
        <v>89</v>
      </c>
      <c r="G20" s="25"/>
    </row>
    <row r="21" spans="1:9" x14ac:dyDescent="0.15">
      <c r="A21" s="86"/>
      <c r="B21" s="86" t="s">
        <v>13</v>
      </c>
      <c r="C21" s="86"/>
      <c r="D21" s="86"/>
      <c r="E21" s="86"/>
      <c r="F21" s="86"/>
      <c r="G21" s="86"/>
    </row>
    <row r="22" spans="1:9" x14ac:dyDescent="0.15">
      <c r="A22" s="29" t="s">
        <v>95</v>
      </c>
      <c r="B22" s="69" t="s">
        <v>86</v>
      </c>
      <c r="C22" s="69" t="s">
        <v>181</v>
      </c>
      <c r="D22" s="69" t="s">
        <v>87</v>
      </c>
      <c r="E22" s="69" t="s">
        <v>182</v>
      </c>
      <c r="F22" s="69" t="s">
        <v>88</v>
      </c>
      <c r="G22" s="69" t="s">
        <v>183</v>
      </c>
    </row>
    <row r="23" spans="1:9" x14ac:dyDescent="0.15">
      <c r="A23" s="44" t="s">
        <v>114</v>
      </c>
      <c r="B23" t="s">
        <v>40</v>
      </c>
      <c r="C23">
        <v>2010</v>
      </c>
      <c r="D23" s="86" t="s">
        <v>72</v>
      </c>
      <c r="E23" s="86">
        <v>2030</v>
      </c>
      <c r="F23" s="86" t="s">
        <v>80</v>
      </c>
      <c r="G23" s="86">
        <v>2050</v>
      </c>
    </row>
    <row r="26" spans="1:9" x14ac:dyDescent="0.15">
      <c r="B26" s="44"/>
      <c r="H26" s="4"/>
    </row>
    <row r="30" spans="1:9" x14ac:dyDescent="0.15">
      <c r="B30" s="44"/>
    </row>
    <row r="34" spans="2:8" x14ac:dyDescent="0.15">
      <c r="B34" s="44"/>
      <c r="H34" s="4"/>
    </row>
    <row r="38" spans="2:8" x14ac:dyDescent="0.15">
      <c r="B38" s="44"/>
    </row>
    <row r="42" spans="2:8" x14ac:dyDescent="0.15">
      <c r="B42" s="44"/>
      <c r="H42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C835-4E64-4D1B-ADAC-8B631AEC109C}">
  <dimension ref="A1:AM213"/>
  <sheetViews>
    <sheetView showGridLines="0" zoomScale="86" workbookViewId="0">
      <selection activeCell="C7" sqref="C7"/>
    </sheetView>
  </sheetViews>
  <sheetFormatPr defaultRowHeight="11.25" x14ac:dyDescent="0.15"/>
  <cols>
    <col min="1" max="1" width="23.125" customWidth="1"/>
    <col min="4" max="4" width="8.75" style="86"/>
    <col min="6" max="6" width="12.5" customWidth="1"/>
    <col min="7" max="7" width="12.5" style="86" customWidth="1"/>
    <col min="14" max="14" width="13.875" customWidth="1"/>
  </cols>
  <sheetData>
    <row r="1" spans="1:15" ht="19.5" x14ac:dyDescent="0.25">
      <c r="A1" s="83" t="s">
        <v>222</v>
      </c>
      <c r="B1" s="83"/>
      <c r="C1" s="83"/>
      <c r="D1" s="83"/>
      <c r="E1" s="83"/>
      <c r="F1" s="86"/>
      <c r="H1" s="86"/>
      <c r="I1" s="86"/>
      <c r="J1" s="86"/>
      <c r="K1" s="86"/>
      <c r="L1" s="86"/>
      <c r="M1" s="86"/>
      <c r="N1" s="86"/>
      <c r="O1" s="86"/>
    </row>
    <row r="2" spans="1:15" x14ac:dyDescent="0.15">
      <c r="A2" s="84" t="s">
        <v>82</v>
      </c>
      <c r="B2" s="84"/>
      <c r="C2" s="84"/>
      <c r="D2" s="84"/>
      <c r="E2" s="84"/>
      <c r="F2" s="86"/>
      <c r="H2" s="86"/>
      <c r="I2" s="86"/>
      <c r="J2" s="86"/>
      <c r="K2" s="86"/>
      <c r="L2" s="86"/>
      <c r="M2" s="86"/>
      <c r="N2" s="86"/>
      <c r="O2" s="86"/>
    </row>
    <row r="3" spans="1:15" x14ac:dyDescent="0.15">
      <c r="A3" s="86"/>
      <c r="B3" s="86"/>
      <c r="C3" s="86"/>
      <c r="E3" s="86"/>
      <c r="F3" s="86"/>
      <c r="H3" s="86"/>
      <c r="I3" s="86"/>
      <c r="J3" s="86"/>
      <c r="K3" s="86"/>
      <c r="L3" s="86"/>
      <c r="M3" s="86"/>
      <c r="N3" s="86"/>
      <c r="O3" s="86"/>
    </row>
    <row r="4" spans="1:15" x14ac:dyDescent="0.15">
      <c r="A4" s="11" t="s">
        <v>37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x14ac:dyDescent="0.15">
      <c r="A5" s="40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15">
      <c r="A6" s="139" t="s">
        <v>314</v>
      </c>
      <c r="B6" s="17"/>
      <c r="C6" s="17"/>
      <c r="D6" s="17"/>
      <c r="E6" s="17"/>
      <c r="F6" s="17"/>
      <c r="G6" s="17"/>
      <c r="H6" s="17"/>
      <c r="I6" s="17"/>
      <c r="J6" s="86"/>
      <c r="K6" s="86"/>
      <c r="L6" s="17"/>
      <c r="M6" s="17"/>
      <c r="N6" s="17"/>
      <c r="O6" s="17"/>
    </row>
    <row r="7" spans="1:15" x14ac:dyDescent="0.15">
      <c r="A7" s="105" t="s">
        <v>207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x14ac:dyDescent="0.15">
      <c r="A8" s="41" t="s">
        <v>211</v>
      </c>
      <c r="B8" s="86"/>
      <c r="C8" s="86"/>
      <c r="E8" s="86"/>
      <c r="F8" s="86"/>
      <c r="H8" s="86"/>
      <c r="I8" s="86"/>
      <c r="J8" s="86"/>
      <c r="K8" s="86"/>
      <c r="L8" s="86"/>
      <c r="M8" s="86"/>
      <c r="N8" s="86"/>
      <c r="O8" s="86"/>
    </row>
    <row r="9" spans="1:15" x14ac:dyDescent="0.15">
      <c r="A9" s="42" t="s">
        <v>210</v>
      </c>
      <c r="B9" s="17"/>
      <c r="C9" s="17"/>
      <c r="D9" s="17"/>
      <c r="E9" s="17"/>
      <c r="F9" s="17"/>
      <c r="G9" s="17"/>
      <c r="H9" s="17"/>
      <c r="I9" s="86"/>
      <c r="J9" s="86"/>
      <c r="K9" s="86"/>
      <c r="L9" s="86"/>
      <c r="M9" s="86"/>
      <c r="N9" s="86"/>
      <c r="O9" s="86"/>
    </row>
    <row r="10" spans="1:15" x14ac:dyDescent="0.15">
      <c r="A10" s="41" t="s">
        <v>208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x14ac:dyDescent="0.15">
      <c r="A11" s="41" t="s">
        <v>212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x14ac:dyDescent="0.15">
      <c r="A12" s="4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x14ac:dyDescent="0.15">
      <c r="A13" s="4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 x14ac:dyDescent="0.15">
      <c r="A14" s="42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 x14ac:dyDescent="0.15">
      <c r="A15" s="67" t="s">
        <v>109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 x14ac:dyDescent="0.15">
      <c r="A16" s="71" t="s">
        <v>110</v>
      </c>
      <c r="B16" s="15"/>
      <c r="C16" s="15"/>
      <c r="D16" s="15"/>
      <c r="E16" s="15"/>
      <c r="F16" s="15"/>
      <c r="G16" s="15"/>
      <c r="H16" s="15"/>
      <c r="I16" s="86"/>
      <c r="J16" s="15"/>
      <c r="K16" s="15"/>
      <c r="L16" s="15"/>
      <c r="M16" s="15"/>
      <c r="N16" s="15"/>
      <c r="O16" s="15"/>
    </row>
    <row r="17" spans="1:39" x14ac:dyDescent="0.15">
      <c r="A17" s="71" t="s">
        <v>188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39" x14ac:dyDescent="0.15">
      <c r="A18" s="43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39" x14ac:dyDescent="0.15">
      <c r="A19" s="86"/>
      <c r="B19" s="86"/>
      <c r="C19" s="86"/>
      <c r="E19" s="86"/>
      <c r="F19" s="86"/>
      <c r="H19" s="86"/>
      <c r="I19" s="86"/>
      <c r="J19" s="86"/>
      <c r="K19" s="86"/>
      <c r="L19" s="86"/>
      <c r="M19" s="86"/>
      <c r="N19" s="86"/>
      <c r="O19" s="86"/>
    </row>
    <row r="20" spans="1:39" x14ac:dyDescent="0.15">
      <c r="A20" s="86"/>
      <c r="B20" s="86"/>
      <c r="C20" s="86"/>
      <c r="E20" s="86"/>
      <c r="F20" s="86"/>
      <c r="H20" s="86"/>
      <c r="I20" s="86"/>
      <c r="J20" s="86"/>
      <c r="K20" s="86"/>
      <c r="L20" s="86"/>
      <c r="M20" s="86"/>
      <c r="N20" s="86"/>
      <c r="O20" s="86"/>
    </row>
    <row r="21" spans="1:39" x14ac:dyDescent="0.15">
      <c r="A21" s="86"/>
      <c r="B21" s="86"/>
      <c r="C21" s="86"/>
      <c r="E21" s="86"/>
      <c r="H21" s="86"/>
      <c r="I21" s="86"/>
      <c r="J21" s="86"/>
      <c r="K21" s="86"/>
      <c r="L21" s="86"/>
      <c r="M21" s="86"/>
      <c r="N21" s="86"/>
      <c r="O21" s="86"/>
    </row>
    <row r="22" spans="1:39" ht="12" thickBot="1" x14ac:dyDescent="0.2">
      <c r="A22" s="21" t="s">
        <v>39</v>
      </c>
      <c r="B22" s="28" t="s">
        <v>70</v>
      </c>
      <c r="C22" s="22" t="s">
        <v>204</v>
      </c>
      <c r="D22" s="22" t="s">
        <v>227</v>
      </c>
      <c r="E22" s="22" t="s">
        <v>203</v>
      </c>
      <c r="F22" s="28" t="s">
        <v>199</v>
      </c>
      <c r="G22" s="28" t="s">
        <v>243</v>
      </c>
      <c r="H22" s="28" t="s">
        <v>193</v>
      </c>
      <c r="I22" s="22" t="s">
        <v>195</v>
      </c>
      <c r="J22" s="28" t="s">
        <v>197</v>
      </c>
      <c r="K22" s="28" t="s">
        <v>198</v>
      </c>
      <c r="L22" s="22" t="s">
        <v>194</v>
      </c>
      <c r="M22" s="22" t="s">
        <v>196</v>
      </c>
      <c r="N22" s="28" t="s">
        <v>187</v>
      </c>
      <c r="O22" s="87" t="s">
        <v>219</v>
      </c>
    </row>
    <row r="23" spans="1:39" s="86" customFormat="1" x14ac:dyDescent="0.15">
      <c r="A23" s="113" t="s">
        <v>239</v>
      </c>
      <c r="B23" s="87"/>
      <c r="C23" s="4"/>
      <c r="D23" s="4"/>
      <c r="E23" s="4"/>
      <c r="F23" s="87"/>
      <c r="G23" s="87"/>
      <c r="H23" s="87"/>
      <c r="I23" s="4"/>
      <c r="J23" s="87"/>
      <c r="K23" s="87"/>
      <c r="L23" s="4"/>
      <c r="M23" s="4"/>
      <c r="N23" s="87"/>
      <c r="O23" s="87"/>
    </row>
    <row r="24" spans="1:39" s="86" customFormat="1" x14ac:dyDescent="0.15">
      <c r="A24" s="104" t="str">
        <f t="shared" ref="A24:A62" si="0">_xlfn.CONCAT(O24,B24,H24)</f>
        <v>SSP1Xnibase</v>
      </c>
      <c r="B24" s="87" t="s">
        <v>221</v>
      </c>
      <c r="C24" s="86" t="s">
        <v>200</v>
      </c>
      <c r="D24" s="86" t="s">
        <v>200</v>
      </c>
      <c r="E24" s="86" t="s">
        <v>200</v>
      </c>
      <c r="F24" s="87" t="s">
        <v>214</v>
      </c>
      <c r="G24" s="87" t="s">
        <v>40</v>
      </c>
      <c r="H24" s="87" t="s">
        <v>40</v>
      </c>
      <c r="I24" s="87" t="s">
        <v>215</v>
      </c>
      <c r="J24" s="87" t="s">
        <v>214</v>
      </c>
      <c r="K24" s="87" t="s">
        <v>215</v>
      </c>
      <c r="L24" s="87" t="s">
        <v>215</v>
      </c>
      <c r="M24" s="87" t="s">
        <v>214</v>
      </c>
      <c r="N24" s="45"/>
      <c r="O24" s="87" t="s">
        <v>213</v>
      </c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</row>
    <row r="25" spans="1:39" s="86" customFormat="1" x14ac:dyDescent="0.15">
      <c r="A25" s="102" t="str">
        <f t="shared" si="0"/>
        <v>SSP2Xnibase</v>
      </c>
      <c r="B25" s="87" t="s">
        <v>221</v>
      </c>
      <c r="C25" s="86" t="s">
        <v>200</v>
      </c>
      <c r="D25" s="86" t="s">
        <v>200</v>
      </c>
      <c r="E25" s="86" t="s">
        <v>200</v>
      </c>
      <c r="F25" s="87" t="s">
        <v>40</v>
      </c>
      <c r="G25" s="87" t="s">
        <v>40</v>
      </c>
      <c r="H25" s="87" t="s">
        <v>40</v>
      </c>
      <c r="I25" s="87" t="s">
        <v>40</v>
      </c>
      <c r="J25" s="87" t="s">
        <v>40</v>
      </c>
      <c r="K25" s="87" t="s">
        <v>40</v>
      </c>
      <c r="L25" s="87" t="s">
        <v>40</v>
      </c>
      <c r="M25" s="87" t="s">
        <v>40</v>
      </c>
      <c r="N25" s="45"/>
      <c r="O25" s="87" t="s">
        <v>209</v>
      </c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</row>
    <row r="26" spans="1:39" s="86" customFormat="1" x14ac:dyDescent="0.15">
      <c r="A26" s="107" t="str">
        <f t="shared" si="0"/>
        <v>SSP5Xnibase</v>
      </c>
      <c r="B26" s="87" t="s">
        <v>221</v>
      </c>
      <c r="C26" s="86" t="s">
        <v>200</v>
      </c>
      <c r="D26" s="86" t="s">
        <v>200</v>
      </c>
      <c r="E26" s="86" t="s">
        <v>200</v>
      </c>
      <c r="F26" s="87" t="s">
        <v>215</v>
      </c>
      <c r="G26" s="87" t="s">
        <v>40</v>
      </c>
      <c r="H26" s="87" t="s">
        <v>40</v>
      </c>
      <c r="I26" s="87" t="s">
        <v>215</v>
      </c>
      <c r="J26" s="87" t="s">
        <v>215</v>
      </c>
      <c r="K26" s="87" t="s">
        <v>40</v>
      </c>
      <c r="L26" s="87" t="s">
        <v>214</v>
      </c>
      <c r="M26" s="87" t="s">
        <v>215</v>
      </c>
      <c r="N26" s="45"/>
      <c r="O26" s="87" t="s">
        <v>220</v>
      </c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</row>
    <row r="27" spans="1:39" x14ac:dyDescent="0.15">
      <c r="A27" s="104" t="str">
        <f t="shared" si="0"/>
        <v>SSP1Xbase</v>
      </c>
      <c r="B27" s="87" t="s">
        <v>216</v>
      </c>
      <c r="C27" s="86" t="s">
        <v>200</v>
      </c>
      <c r="D27" s="86" t="s">
        <v>200</v>
      </c>
      <c r="E27" s="86" t="s">
        <v>200</v>
      </c>
      <c r="F27" s="87" t="s">
        <v>214</v>
      </c>
      <c r="G27" s="87" t="s">
        <v>40</v>
      </c>
      <c r="H27" s="87" t="s">
        <v>40</v>
      </c>
      <c r="I27" s="87" t="s">
        <v>215</v>
      </c>
      <c r="J27" s="87" t="s">
        <v>214</v>
      </c>
      <c r="K27" s="87" t="s">
        <v>215</v>
      </c>
      <c r="L27" s="87" t="s">
        <v>215</v>
      </c>
      <c r="M27" s="87" t="s">
        <v>214</v>
      </c>
      <c r="N27" s="45"/>
      <c r="O27" s="87" t="s">
        <v>213</v>
      </c>
    </row>
    <row r="28" spans="1:39" x14ac:dyDescent="0.15">
      <c r="A28" s="108" t="str">
        <f t="shared" si="0"/>
        <v>SSP1agbase</v>
      </c>
      <c r="B28" s="87" t="s">
        <v>201</v>
      </c>
      <c r="C28" s="86" t="s">
        <v>201</v>
      </c>
      <c r="D28" s="86" t="s">
        <v>201</v>
      </c>
      <c r="E28" s="86" t="s">
        <v>200</v>
      </c>
      <c r="F28" s="87" t="s">
        <v>214</v>
      </c>
      <c r="G28" s="87" t="s">
        <v>40</v>
      </c>
      <c r="H28" s="87" t="s">
        <v>40</v>
      </c>
      <c r="I28" s="87" t="s">
        <v>215</v>
      </c>
      <c r="J28" s="87" t="s">
        <v>214</v>
      </c>
      <c r="K28" s="87" t="s">
        <v>215</v>
      </c>
      <c r="L28" s="87" t="s">
        <v>215</v>
      </c>
      <c r="M28" s="87" t="s">
        <v>214</v>
      </c>
      <c r="N28" s="45"/>
      <c r="O28" s="87" t="s">
        <v>213</v>
      </c>
    </row>
    <row r="29" spans="1:39" x14ac:dyDescent="0.15">
      <c r="A29" s="109" t="str">
        <f t="shared" si="0"/>
        <v>SSP1egbase</v>
      </c>
      <c r="B29" s="87" t="s">
        <v>202</v>
      </c>
      <c r="C29" s="87" t="s">
        <v>202</v>
      </c>
      <c r="D29" s="87" t="s">
        <v>202</v>
      </c>
      <c r="E29" s="86" t="s">
        <v>202</v>
      </c>
      <c r="F29" s="87" t="s">
        <v>224</v>
      </c>
      <c r="G29" s="87" t="s">
        <v>40</v>
      </c>
      <c r="H29" s="87" t="s">
        <v>40</v>
      </c>
      <c r="I29" s="87" t="s">
        <v>215</v>
      </c>
      <c r="J29" s="87" t="s">
        <v>214</v>
      </c>
      <c r="K29" s="87" t="s">
        <v>215</v>
      </c>
      <c r="L29" s="87" t="s">
        <v>215</v>
      </c>
      <c r="M29" s="87" t="s">
        <v>214</v>
      </c>
      <c r="N29" s="45"/>
      <c r="O29" s="87" t="s">
        <v>213</v>
      </c>
    </row>
    <row r="30" spans="1:39" x14ac:dyDescent="0.15">
      <c r="A30" s="110" t="str">
        <f t="shared" si="0"/>
        <v>SSP1wabase</v>
      </c>
      <c r="B30" s="87" t="s">
        <v>223</v>
      </c>
      <c r="C30" s="87" t="s">
        <v>223</v>
      </c>
      <c r="D30" s="87" t="s">
        <v>223</v>
      </c>
      <c r="E30" s="87" t="s">
        <v>223</v>
      </c>
      <c r="F30" s="87" t="s">
        <v>224</v>
      </c>
      <c r="G30" s="87" t="s">
        <v>40</v>
      </c>
      <c r="H30" s="87" t="s">
        <v>40</v>
      </c>
      <c r="I30" s="87" t="s">
        <v>215</v>
      </c>
      <c r="J30" s="87" t="s">
        <v>214</v>
      </c>
      <c r="K30" s="87" t="s">
        <v>215</v>
      </c>
      <c r="L30" s="87" t="s">
        <v>215</v>
      </c>
      <c r="M30" s="87" t="s">
        <v>214</v>
      </c>
      <c r="N30" s="45"/>
      <c r="O30" s="87" t="s">
        <v>213</v>
      </c>
    </row>
    <row r="31" spans="1:39" x14ac:dyDescent="0.15">
      <c r="A31" s="104" t="str">
        <f t="shared" si="0"/>
        <v>SSP1Xdry</v>
      </c>
      <c r="B31" s="87" t="s">
        <v>216</v>
      </c>
      <c r="C31" s="86" t="s">
        <v>200</v>
      </c>
      <c r="D31" s="86" t="s">
        <v>200</v>
      </c>
      <c r="E31" s="86" t="s">
        <v>200</v>
      </c>
      <c r="F31" s="87" t="s">
        <v>214</v>
      </c>
      <c r="G31" s="87" t="s">
        <v>40</v>
      </c>
      <c r="H31" s="87" t="s">
        <v>217</v>
      </c>
      <c r="I31" s="87" t="s">
        <v>215</v>
      </c>
      <c r="J31" s="87" t="s">
        <v>214</v>
      </c>
      <c r="K31" s="87" t="s">
        <v>215</v>
      </c>
      <c r="L31" s="87" t="s">
        <v>215</v>
      </c>
      <c r="M31" s="87" t="s">
        <v>214</v>
      </c>
      <c r="N31" s="45"/>
      <c r="O31" s="87" t="s">
        <v>213</v>
      </c>
    </row>
    <row r="32" spans="1:39" x14ac:dyDescent="0.15">
      <c r="A32" s="108" t="str">
        <f t="shared" si="0"/>
        <v>SSP1agdry</v>
      </c>
      <c r="B32" s="87" t="s">
        <v>201</v>
      </c>
      <c r="C32" s="86" t="s">
        <v>201</v>
      </c>
      <c r="D32" s="86" t="s">
        <v>201</v>
      </c>
      <c r="E32" s="86" t="s">
        <v>200</v>
      </c>
      <c r="F32" s="87" t="s">
        <v>214</v>
      </c>
      <c r="G32" s="87" t="s">
        <v>40</v>
      </c>
      <c r="H32" s="87" t="s">
        <v>217</v>
      </c>
      <c r="I32" s="87" t="s">
        <v>215</v>
      </c>
      <c r="J32" s="87" t="s">
        <v>214</v>
      </c>
      <c r="K32" s="87" t="s">
        <v>215</v>
      </c>
      <c r="L32" s="87" t="s">
        <v>215</v>
      </c>
      <c r="M32" s="87" t="s">
        <v>214</v>
      </c>
      <c r="N32" s="45"/>
      <c r="O32" s="87" t="s">
        <v>213</v>
      </c>
    </row>
    <row r="33" spans="1:15" x14ac:dyDescent="0.15">
      <c r="A33" s="109" t="str">
        <f t="shared" si="0"/>
        <v>SSP1egdry</v>
      </c>
      <c r="B33" s="87" t="s">
        <v>202</v>
      </c>
      <c r="C33" s="87" t="s">
        <v>202</v>
      </c>
      <c r="D33" s="87" t="s">
        <v>202</v>
      </c>
      <c r="E33" s="86" t="s">
        <v>202</v>
      </c>
      <c r="F33" s="87" t="s">
        <v>224</v>
      </c>
      <c r="G33" s="87" t="s">
        <v>40</v>
      </c>
      <c r="H33" s="87" t="s">
        <v>217</v>
      </c>
      <c r="I33" s="87" t="s">
        <v>215</v>
      </c>
      <c r="J33" s="87" t="s">
        <v>214</v>
      </c>
      <c r="K33" s="87" t="s">
        <v>215</v>
      </c>
      <c r="L33" s="87" t="s">
        <v>215</v>
      </c>
      <c r="M33" s="87" t="s">
        <v>214</v>
      </c>
      <c r="N33" s="45"/>
      <c r="O33" s="87" t="s">
        <v>213</v>
      </c>
    </row>
    <row r="34" spans="1:15" x14ac:dyDescent="0.15">
      <c r="A34" s="110" t="str">
        <f t="shared" si="0"/>
        <v>SSP1wadry</v>
      </c>
      <c r="B34" s="87" t="s">
        <v>223</v>
      </c>
      <c r="C34" s="87" t="s">
        <v>223</v>
      </c>
      <c r="D34" s="87" t="s">
        <v>223</v>
      </c>
      <c r="E34" s="87" t="s">
        <v>223</v>
      </c>
      <c r="F34" s="87" t="s">
        <v>224</v>
      </c>
      <c r="G34" s="87" t="s">
        <v>40</v>
      </c>
      <c r="H34" s="87" t="s">
        <v>217</v>
      </c>
      <c r="I34" s="87" t="s">
        <v>215</v>
      </c>
      <c r="J34" s="87" t="s">
        <v>214</v>
      </c>
      <c r="K34" s="87" t="s">
        <v>215</v>
      </c>
      <c r="L34" s="87" t="s">
        <v>215</v>
      </c>
      <c r="M34" s="87" t="s">
        <v>214</v>
      </c>
      <c r="N34" s="45"/>
      <c r="O34" s="87" t="s">
        <v>213</v>
      </c>
    </row>
    <row r="35" spans="1:15" x14ac:dyDescent="0.15">
      <c r="A35" s="104" t="str">
        <f t="shared" si="0"/>
        <v>SSP1Xwet</v>
      </c>
      <c r="B35" s="87" t="s">
        <v>216</v>
      </c>
      <c r="C35" s="86" t="s">
        <v>200</v>
      </c>
      <c r="D35" s="86" t="s">
        <v>200</v>
      </c>
      <c r="E35" s="86" t="s">
        <v>200</v>
      </c>
      <c r="F35" s="87" t="s">
        <v>214</v>
      </c>
      <c r="G35" s="87" t="s">
        <v>40</v>
      </c>
      <c r="H35" s="87" t="s">
        <v>218</v>
      </c>
      <c r="I35" s="87" t="s">
        <v>215</v>
      </c>
      <c r="J35" s="87" t="s">
        <v>214</v>
      </c>
      <c r="K35" s="87" t="s">
        <v>215</v>
      </c>
      <c r="L35" s="87" t="s">
        <v>215</v>
      </c>
      <c r="M35" s="87" t="s">
        <v>214</v>
      </c>
      <c r="N35" s="45"/>
      <c r="O35" s="87" t="s">
        <v>213</v>
      </c>
    </row>
    <row r="36" spans="1:15" x14ac:dyDescent="0.15">
      <c r="A36" s="108" t="str">
        <f t="shared" si="0"/>
        <v>SSP1agwet</v>
      </c>
      <c r="B36" s="87" t="s">
        <v>201</v>
      </c>
      <c r="C36" s="86" t="s">
        <v>201</v>
      </c>
      <c r="D36" s="86" t="s">
        <v>201</v>
      </c>
      <c r="E36" s="86" t="s">
        <v>200</v>
      </c>
      <c r="F36" s="87" t="s">
        <v>214</v>
      </c>
      <c r="G36" s="87" t="s">
        <v>40</v>
      </c>
      <c r="H36" s="87" t="s">
        <v>218</v>
      </c>
      <c r="I36" s="87" t="s">
        <v>215</v>
      </c>
      <c r="J36" s="87" t="s">
        <v>214</v>
      </c>
      <c r="K36" s="87" t="s">
        <v>215</v>
      </c>
      <c r="L36" s="87" t="s">
        <v>215</v>
      </c>
      <c r="M36" s="87" t="s">
        <v>214</v>
      </c>
      <c r="N36" s="45"/>
      <c r="O36" s="87" t="s">
        <v>213</v>
      </c>
    </row>
    <row r="37" spans="1:15" x14ac:dyDescent="0.15">
      <c r="A37" s="109" t="str">
        <f t="shared" si="0"/>
        <v>SSP1egwet</v>
      </c>
      <c r="B37" s="87" t="s">
        <v>202</v>
      </c>
      <c r="C37" s="87" t="s">
        <v>202</v>
      </c>
      <c r="D37" s="87" t="s">
        <v>202</v>
      </c>
      <c r="E37" s="86" t="s">
        <v>202</v>
      </c>
      <c r="F37" s="87" t="s">
        <v>224</v>
      </c>
      <c r="G37" s="87" t="s">
        <v>40</v>
      </c>
      <c r="H37" s="87" t="s">
        <v>218</v>
      </c>
      <c r="I37" s="87" t="s">
        <v>215</v>
      </c>
      <c r="J37" s="87" t="s">
        <v>214</v>
      </c>
      <c r="K37" s="87" t="s">
        <v>215</v>
      </c>
      <c r="L37" s="87" t="s">
        <v>215</v>
      </c>
      <c r="M37" s="87" t="s">
        <v>214</v>
      </c>
      <c r="N37" s="45"/>
      <c r="O37" s="87" t="s">
        <v>213</v>
      </c>
    </row>
    <row r="38" spans="1:15" x14ac:dyDescent="0.15">
      <c r="A38" s="110" t="str">
        <f t="shared" si="0"/>
        <v>SSP1wawet</v>
      </c>
      <c r="B38" s="87" t="s">
        <v>223</v>
      </c>
      <c r="C38" s="87" t="s">
        <v>223</v>
      </c>
      <c r="D38" s="87" t="s">
        <v>223</v>
      </c>
      <c r="E38" s="87" t="s">
        <v>223</v>
      </c>
      <c r="F38" s="87" t="s">
        <v>224</v>
      </c>
      <c r="G38" s="87" t="s">
        <v>40</v>
      </c>
      <c r="H38" s="87" t="s">
        <v>218</v>
      </c>
      <c r="I38" s="87" t="s">
        <v>215</v>
      </c>
      <c r="J38" s="87" t="s">
        <v>214</v>
      </c>
      <c r="K38" s="87" t="s">
        <v>215</v>
      </c>
      <c r="L38" s="87" t="s">
        <v>215</v>
      </c>
      <c r="M38" s="87" t="s">
        <v>214</v>
      </c>
      <c r="N38" s="45"/>
      <c r="O38" s="87" t="s">
        <v>213</v>
      </c>
    </row>
    <row r="39" spans="1:15" x14ac:dyDescent="0.15">
      <c r="A39" s="102" t="str">
        <f t="shared" si="0"/>
        <v>SSP2Xbase</v>
      </c>
      <c r="B39" s="87" t="s">
        <v>216</v>
      </c>
      <c r="C39" s="86" t="s">
        <v>200</v>
      </c>
      <c r="D39" s="86" t="s">
        <v>200</v>
      </c>
      <c r="E39" s="86" t="s">
        <v>200</v>
      </c>
      <c r="F39" s="87" t="s">
        <v>40</v>
      </c>
      <c r="G39" s="87" t="s">
        <v>40</v>
      </c>
      <c r="H39" s="87" t="s">
        <v>40</v>
      </c>
      <c r="I39" s="87" t="s">
        <v>40</v>
      </c>
      <c r="J39" s="87" t="s">
        <v>40</v>
      </c>
      <c r="K39" s="87" t="s">
        <v>40</v>
      </c>
      <c r="L39" s="87" t="s">
        <v>40</v>
      </c>
      <c r="M39" s="87" t="s">
        <v>40</v>
      </c>
      <c r="N39" s="45"/>
      <c r="O39" s="87" t="s">
        <v>209</v>
      </c>
    </row>
    <row r="40" spans="1:15" x14ac:dyDescent="0.15">
      <c r="A40" s="108" t="str">
        <f t="shared" si="0"/>
        <v>SSP2agbase</v>
      </c>
      <c r="B40" s="87" t="s">
        <v>201</v>
      </c>
      <c r="C40" s="86" t="s">
        <v>201</v>
      </c>
      <c r="D40" s="86" t="s">
        <v>201</v>
      </c>
      <c r="E40" s="86" t="s">
        <v>200</v>
      </c>
      <c r="F40" s="87" t="s">
        <v>40</v>
      </c>
      <c r="G40" s="87" t="s">
        <v>40</v>
      </c>
      <c r="H40" s="87" t="s">
        <v>40</v>
      </c>
      <c r="I40" s="87" t="s">
        <v>40</v>
      </c>
      <c r="J40" s="87" t="s">
        <v>40</v>
      </c>
      <c r="K40" s="87" t="s">
        <v>40</v>
      </c>
      <c r="L40" s="87" t="s">
        <v>40</v>
      </c>
      <c r="M40" s="87" t="s">
        <v>40</v>
      </c>
      <c r="N40" s="45"/>
      <c r="O40" s="87" t="s">
        <v>209</v>
      </c>
    </row>
    <row r="41" spans="1:15" x14ac:dyDescent="0.15">
      <c r="A41" s="109" t="str">
        <f t="shared" si="0"/>
        <v>SSP2egbase</v>
      </c>
      <c r="B41" s="87" t="s">
        <v>202</v>
      </c>
      <c r="C41" s="87" t="s">
        <v>202</v>
      </c>
      <c r="D41" s="87" t="s">
        <v>202</v>
      </c>
      <c r="E41" s="86" t="s">
        <v>202</v>
      </c>
      <c r="F41" s="87" t="s">
        <v>225</v>
      </c>
      <c r="G41" s="87" t="s">
        <v>40</v>
      </c>
      <c r="H41" s="87" t="s">
        <v>40</v>
      </c>
      <c r="I41" s="87" t="s">
        <v>40</v>
      </c>
      <c r="J41" s="87" t="s">
        <v>40</v>
      </c>
      <c r="K41" s="87" t="s">
        <v>40</v>
      </c>
      <c r="L41" s="87" t="s">
        <v>40</v>
      </c>
      <c r="M41" s="87" t="s">
        <v>40</v>
      </c>
      <c r="N41" s="45"/>
      <c r="O41" s="87" t="s">
        <v>209</v>
      </c>
    </row>
    <row r="42" spans="1:15" x14ac:dyDescent="0.15">
      <c r="A42" s="110" t="str">
        <f t="shared" si="0"/>
        <v>SSP2wabase</v>
      </c>
      <c r="B42" s="87" t="s">
        <v>223</v>
      </c>
      <c r="C42" s="87" t="s">
        <v>223</v>
      </c>
      <c r="D42" s="87" t="s">
        <v>223</v>
      </c>
      <c r="E42" s="87" t="s">
        <v>223</v>
      </c>
      <c r="F42" s="87" t="s">
        <v>225</v>
      </c>
      <c r="G42" s="87" t="s">
        <v>40</v>
      </c>
      <c r="H42" s="87" t="s">
        <v>40</v>
      </c>
      <c r="I42" s="87" t="s">
        <v>40</v>
      </c>
      <c r="J42" s="87" t="s">
        <v>40</v>
      </c>
      <c r="K42" s="87" t="s">
        <v>40</v>
      </c>
      <c r="L42" s="87" t="s">
        <v>40</v>
      </c>
      <c r="M42" s="87" t="s">
        <v>40</v>
      </c>
      <c r="N42" s="45"/>
      <c r="O42" s="87" t="s">
        <v>209</v>
      </c>
    </row>
    <row r="43" spans="1:15" x14ac:dyDescent="0.15">
      <c r="A43" s="102" t="str">
        <f t="shared" si="0"/>
        <v>SSP2Xdry</v>
      </c>
      <c r="B43" s="87" t="s">
        <v>216</v>
      </c>
      <c r="C43" s="86" t="s">
        <v>200</v>
      </c>
      <c r="D43" s="86" t="s">
        <v>200</v>
      </c>
      <c r="E43" s="86" t="s">
        <v>200</v>
      </c>
      <c r="F43" s="87" t="s">
        <v>40</v>
      </c>
      <c r="G43" s="87" t="s">
        <v>40</v>
      </c>
      <c r="H43" s="87" t="s">
        <v>217</v>
      </c>
      <c r="I43" s="87" t="s">
        <v>40</v>
      </c>
      <c r="J43" s="87" t="s">
        <v>40</v>
      </c>
      <c r="K43" s="87" t="s">
        <v>40</v>
      </c>
      <c r="L43" s="87" t="s">
        <v>40</v>
      </c>
      <c r="M43" s="87" t="s">
        <v>40</v>
      </c>
      <c r="N43" s="45"/>
      <c r="O43" s="87" t="s">
        <v>209</v>
      </c>
    </row>
    <row r="44" spans="1:15" x14ac:dyDescent="0.15">
      <c r="A44" s="108" t="str">
        <f t="shared" si="0"/>
        <v>SSP2agdry</v>
      </c>
      <c r="B44" s="87" t="s">
        <v>201</v>
      </c>
      <c r="C44" s="86" t="s">
        <v>201</v>
      </c>
      <c r="D44" s="86" t="s">
        <v>201</v>
      </c>
      <c r="E44" s="86" t="s">
        <v>200</v>
      </c>
      <c r="F44" s="87" t="s">
        <v>40</v>
      </c>
      <c r="G44" s="87" t="s">
        <v>40</v>
      </c>
      <c r="H44" s="87" t="s">
        <v>217</v>
      </c>
      <c r="I44" s="87" t="s">
        <v>40</v>
      </c>
      <c r="J44" s="87" t="s">
        <v>40</v>
      </c>
      <c r="K44" s="87" t="s">
        <v>40</v>
      </c>
      <c r="L44" s="87" t="s">
        <v>40</v>
      </c>
      <c r="M44" s="87" t="s">
        <v>40</v>
      </c>
      <c r="N44" s="45"/>
      <c r="O44" s="87" t="s">
        <v>209</v>
      </c>
    </row>
    <row r="45" spans="1:15" x14ac:dyDescent="0.15">
      <c r="A45" s="109" t="str">
        <f t="shared" si="0"/>
        <v>SSP2egdry</v>
      </c>
      <c r="B45" s="87" t="s">
        <v>202</v>
      </c>
      <c r="C45" s="87" t="s">
        <v>202</v>
      </c>
      <c r="D45" s="87" t="s">
        <v>202</v>
      </c>
      <c r="E45" s="86" t="s">
        <v>202</v>
      </c>
      <c r="F45" s="87" t="s">
        <v>225</v>
      </c>
      <c r="G45" s="87" t="s">
        <v>40</v>
      </c>
      <c r="H45" s="87" t="s">
        <v>217</v>
      </c>
      <c r="I45" s="87" t="s">
        <v>40</v>
      </c>
      <c r="J45" s="87" t="s">
        <v>40</v>
      </c>
      <c r="K45" s="87" t="s">
        <v>40</v>
      </c>
      <c r="L45" s="87" t="s">
        <v>40</v>
      </c>
      <c r="M45" s="87" t="s">
        <v>40</v>
      </c>
      <c r="N45" s="45"/>
      <c r="O45" s="87" t="s">
        <v>209</v>
      </c>
    </row>
    <row r="46" spans="1:15" x14ac:dyDescent="0.15">
      <c r="A46" s="110" t="str">
        <f t="shared" si="0"/>
        <v>SSP2wadry</v>
      </c>
      <c r="B46" s="87" t="s">
        <v>223</v>
      </c>
      <c r="C46" s="87" t="s">
        <v>223</v>
      </c>
      <c r="D46" s="87" t="s">
        <v>223</v>
      </c>
      <c r="E46" s="87" t="s">
        <v>223</v>
      </c>
      <c r="F46" s="87" t="s">
        <v>225</v>
      </c>
      <c r="G46" s="87" t="s">
        <v>40</v>
      </c>
      <c r="H46" s="87" t="s">
        <v>217</v>
      </c>
      <c r="I46" s="87" t="s">
        <v>40</v>
      </c>
      <c r="J46" s="87" t="s">
        <v>40</v>
      </c>
      <c r="K46" s="87" t="s">
        <v>40</v>
      </c>
      <c r="L46" s="87" t="s">
        <v>40</v>
      </c>
      <c r="M46" s="87" t="s">
        <v>40</v>
      </c>
      <c r="N46" s="45"/>
      <c r="O46" s="87" t="s">
        <v>209</v>
      </c>
    </row>
    <row r="47" spans="1:15" x14ac:dyDescent="0.15">
      <c r="A47" s="102" t="str">
        <f t="shared" si="0"/>
        <v>SSP2Xwet</v>
      </c>
      <c r="B47" s="87" t="s">
        <v>216</v>
      </c>
      <c r="C47" s="86" t="s">
        <v>200</v>
      </c>
      <c r="D47" s="86" t="s">
        <v>200</v>
      </c>
      <c r="E47" s="86" t="s">
        <v>200</v>
      </c>
      <c r="F47" s="87" t="s">
        <v>40</v>
      </c>
      <c r="G47" s="87" t="s">
        <v>40</v>
      </c>
      <c r="H47" s="87" t="s">
        <v>218</v>
      </c>
      <c r="I47" s="87" t="s">
        <v>40</v>
      </c>
      <c r="J47" s="87" t="s">
        <v>40</v>
      </c>
      <c r="K47" s="87" t="s">
        <v>40</v>
      </c>
      <c r="L47" s="87" t="s">
        <v>40</v>
      </c>
      <c r="M47" s="87" t="s">
        <v>40</v>
      </c>
      <c r="N47" s="45"/>
      <c r="O47" s="87" t="s">
        <v>209</v>
      </c>
    </row>
    <row r="48" spans="1:15" x14ac:dyDescent="0.15">
      <c r="A48" s="108" t="str">
        <f t="shared" si="0"/>
        <v>SSP2agwet</v>
      </c>
      <c r="B48" s="87" t="s">
        <v>201</v>
      </c>
      <c r="C48" s="86" t="s">
        <v>201</v>
      </c>
      <c r="D48" s="86" t="s">
        <v>201</v>
      </c>
      <c r="E48" s="86" t="s">
        <v>200</v>
      </c>
      <c r="F48" s="87" t="s">
        <v>40</v>
      </c>
      <c r="G48" s="87" t="s">
        <v>40</v>
      </c>
      <c r="H48" s="87" t="s">
        <v>218</v>
      </c>
      <c r="I48" s="87" t="s">
        <v>40</v>
      </c>
      <c r="J48" s="87" t="s">
        <v>40</v>
      </c>
      <c r="K48" s="87" t="s">
        <v>40</v>
      </c>
      <c r="L48" s="87" t="s">
        <v>40</v>
      </c>
      <c r="M48" s="87" t="s">
        <v>40</v>
      </c>
      <c r="N48" s="45"/>
      <c r="O48" s="87" t="s">
        <v>209</v>
      </c>
    </row>
    <row r="49" spans="1:15" x14ac:dyDescent="0.15">
      <c r="A49" s="109" t="str">
        <f t="shared" si="0"/>
        <v>SSP2egwet</v>
      </c>
      <c r="B49" s="87" t="s">
        <v>202</v>
      </c>
      <c r="C49" s="87" t="s">
        <v>202</v>
      </c>
      <c r="D49" s="87" t="s">
        <v>202</v>
      </c>
      <c r="E49" s="86" t="s">
        <v>202</v>
      </c>
      <c r="F49" s="87" t="s">
        <v>225</v>
      </c>
      <c r="G49" s="87" t="s">
        <v>40</v>
      </c>
      <c r="H49" s="87" t="s">
        <v>218</v>
      </c>
      <c r="I49" s="87" t="s">
        <v>40</v>
      </c>
      <c r="J49" s="87" t="s">
        <v>40</v>
      </c>
      <c r="K49" s="87" t="s">
        <v>40</v>
      </c>
      <c r="L49" s="87" t="s">
        <v>40</v>
      </c>
      <c r="M49" s="87" t="s">
        <v>40</v>
      </c>
      <c r="N49" s="45"/>
      <c r="O49" s="87" t="s">
        <v>209</v>
      </c>
    </row>
    <row r="50" spans="1:15" x14ac:dyDescent="0.15">
      <c r="A50" s="110" t="str">
        <f t="shared" si="0"/>
        <v>SSP2wawet</v>
      </c>
      <c r="B50" s="87" t="s">
        <v>223</v>
      </c>
      <c r="C50" s="87" t="s">
        <v>223</v>
      </c>
      <c r="D50" s="87" t="s">
        <v>223</v>
      </c>
      <c r="E50" s="87" t="s">
        <v>223</v>
      </c>
      <c r="F50" s="87" t="s">
        <v>225</v>
      </c>
      <c r="G50" s="87" t="s">
        <v>40</v>
      </c>
      <c r="H50" s="87" t="s">
        <v>218</v>
      </c>
      <c r="I50" s="87" t="s">
        <v>40</v>
      </c>
      <c r="J50" s="87" t="s">
        <v>40</v>
      </c>
      <c r="K50" s="87" t="s">
        <v>40</v>
      </c>
      <c r="L50" s="87" t="s">
        <v>40</v>
      </c>
      <c r="M50" s="87" t="s">
        <v>40</v>
      </c>
      <c r="N50" s="45"/>
      <c r="O50" s="87" t="s">
        <v>209</v>
      </c>
    </row>
    <row r="51" spans="1:15" x14ac:dyDescent="0.15">
      <c r="A51" s="107" t="str">
        <f t="shared" si="0"/>
        <v>SSP5Xbase</v>
      </c>
      <c r="B51" s="87" t="s">
        <v>216</v>
      </c>
      <c r="C51" s="86" t="s">
        <v>200</v>
      </c>
      <c r="D51" s="86" t="s">
        <v>200</v>
      </c>
      <c r="E51" s="86" t="s">
        <v>200</v>
      </c>
      <c r="F51" s="87" t="s">
        <v>215</v>
      </c>
      <c r="G51" s="87" t="s">
        <v>40</v>
      </c>
      <c r="H51" s="87" t="s">
        <v>40</v>
      </c>
      <c r="I51" s="87" t="s">
        <v>215</v>
      </c>
      <c r="J51" s="87" t="s">
        <v>215</v>
      </c>
      <c r="K51" s="87" t="s">
        <v>40</v>
      </c>
      <c r="L51" s="87" t="s">
        <v>214</v>
      </c>
      <c r="M51" s="87" t="s">
        <v>215</v>
      </c>
      <c r="N51" s="45"/>
      <c r="O51" s="87" t="s">
        <v>220</v>
      </c>
    </row>
    <row r="52" spans="1:15" x14ac:dyDescent="0.15">
      <c r="A52" s="108" t="str">
        <f t="shared" si="0"/>
        <v>SSP5agbase</v>
      </c>
      <c r="B52" s="87" t="s">
        <v>201</v>
      </c>
      <c r="C52" s="86" t="s">
        <v>201</v>
      </c>
      <c r="D52" s="86" t="s">
        <v>201</v>
      </c>
      <c r="E52" s="86" t="s">
        <v>200</v>
      </c>
      <c r="F52" s="87" t="s">
        <v>215</v>
      </c>
      <c r="G52" s="87" t="s">
        <v>40</v>
      </c>
      <c r="H52" s="87" t="s">
        <v>40</v>
      </c>
      <c r="I52" s="87" t="s">
        <v>215</v>
      </c>
      <c r="J52" s="87" t="s">
        <v>215</v>
      </c>
      <c r="K52" s="87" t="s">
        <v>40</v>
      </c>
      <c r="L52" s="87" t="s">
        <v>214</v>
      </c>
      <c r="M52" s="87" t="s">
        <v>215</v>
      </c>
      <c r="N52" s="45"/>
      <c r="O52" s="87" t="s">
        <v>220</v>
      </c>
    </row>
    <row r="53" spans="1:15" x14ac:dyDescent="0.15">
      <c r="A53" s="109" t="str">
        <f t="shared" si="0"/>
        <v>SSP5egbase</v>
      </c>
      <c r="B53" s="87" t="s">
        <v>202</v>
      </c>
      <c r="C53" s="87" t="s">
        <v>202</v>
      </c>
      <c r="D53" s="87" t="s">
        <v>202</v>
      </c>
      <c r="E53" s="86" t="s">
        <v>202</v>
      </c>
      <c r="F53" s="87" t="s">
        <v>226</v>
      </c>
      <c r="G53" s="87" t="s">
        <v>40</v>
      </c>
      <c r="H53" s="87" t="s">
        <v>40</v>
      </c>
      <c r="I53" s="87" t="s">
        <v>215</v>
      </c>
      <c r="J53" s="87" t="s">
        <v>215</v>
      </c>
      <c r="K53" s="87" t="s">
        <v>40</v>
      </c>
      <c r="L53" s="87" t="s">
        <v>214</v>
      </c>
      <c r="M53" s="87" t="s">
        <v>215</v>
      </c>
      <c r="N53" s="45"/>
      <c r="O53" s="87" t="s">
        <v>220</v>
      </c>
    </row>
    <row r="54" spans="1:15" x14ac:dyDescent="0.15">
      <c r="A54" s="110" t="str">
        <f t="shared" si="0"/>
        <v>SSP5wabase</v>
      </c>
      <c r="B54" s="87" t="s">
        <v>223</v>
      </c>
      <c r="C54" s="87" t="s">
        <v>223</v>
      </c>
      <c r="D54" s="87" t="s">
        <v>223</v>
      </c>
      <c r="E54" s="87" t="s">
        <v>223</v>
      </c>
      <c r="F54" s="87" t="s">
        <v>226</v>
      </c>
      <c r="G54" s="87" t="s">
        <v>40</v>
      </c>
      <c r="H54" s="87" t="s">
        <v>40</v>
      </c>
      <c r="I54" s="87" t="s">
        <v>215</v>
      </c>
      <c r="J54" s="87" t="s">
        <v>215</v>
      </c>
      <c r="K54" s="87" t="s">
        <v>40</v>
      </c>
      <c r="L54" s="87" t="s">
        <v>214</v>
      </c>
      <c r="M54" s="87" t="s">
        <v>215</v>
      </c>
      <c r="N54" s="45"/>
      <c r="O54" s="87" t="s">
        <v>220</v>
      </c>
    </row>
    <row r="55" spans="1:15" x14ac:dyDescent="0.15">
      <c r="A55" s="107" t="str">
        <f t="shared" si="0"/>
        <v>SSP5Xdry</v>
      </c>
      <c r="B55" s="87" t="s">
        <v>216</v>
      </c>
      <c r="C55" s="86" t="s">
        <v>200</v>
      </c>
      <c r="D55" s="86" t="s">
        <v>200</v>
      </c>
      <c r="E55" s="86" t="s">
        <v>200</v>
      </c>
      <c r="F55" s="87" t="s">
        <v>215</v>
      </c>
      <c r="G55" s="87" t="s">
        <v>40</v>
      </c>
      <c r="H55" s="87" t="s">
        <v>217</v>
      </c>
      <c r="I55" s="87" t="s">
        <v>215</v>
      </c>
      <c r="J55" s="87" t="s">
        <v>215</v>
      </c>
      <c r="K55" s="87" t="s">
        <v>40</v>
      </c>
      <c r="L55" s="87" t="s">
        <v>214</v>
      </c>
      <c r="M55" s="87" t="s">
        <v>215</v>
      </c>
      <c r="N55" s="45"/>
      <c r="O55" s="87" t="s">
        <v>220</v>
      </c>
    </row>
    <row r="56" spans="1:15" x14ac:dyDescent="0.15">
      <c r="A56" s="108" t="str">
        <f t="shared" si="0"/>
        <v>SSP5agdry</v>
      </c>
      <c r="B56" s="87" t="s">
        <v>201</v>
      </c>
      <c r="C56" s="86" t="s">
        <v>201</v>
      </c>
      <c r="D56" s="86" t="s">
        <v>201</v>
      </c>
      <c r="E56" s="86" t="s">
        <v>200</v>
      </c>
      <c r="F56" s="87" t="s">
        <v>215</v>
      </c>
      <c r="G56" s="87" t="s">
        <v>40</v>
      </c>
      <c r="H56" s="87" t="s">
        <v>217</v>
      </c>
      <c r="I56" s="87" t="s">
        <v>215</v>
      </c>
      <c r="J56" s="87" t="s">
        <v>215</v>
      </c>
      <c r="K56" s="87" t="s">
        <v>40</v>
      </c>
      <c r="L56" s="87" t="s">
        <v>214</v>
      </c>
      <c r="M56" s="87" t="s">
        <v>215</v>
      </c>
      <c r="N56" s="45"/>
      <c r="O56" s="87" t="s">
        <v>220</v>
      </c>
    </row>
    <row r="57" spans="1:15" x14ac:dyDescent="0.15">
      <c r="A57" s="109" t="str">
        <f t="shared" si="0"/>
        <v>SSP5egdry</v>
      </c>
      <c r="B57" s="87" t="s">
        <v>202</v>
      </c>
      <c r="C57" s="87" t="s">
        <v>202</v>
      </c>
      <c r="D57" s="87" t="s">
        <v>202</v>
      </c>
      <c r="E57" s="86" t="s">
        <v>202</v>
      </c>
      <c r="F57" s="87" t="s">
        <v>226</v>
      </c>
      <c r="G57" s="87" t="s">
        <v>40</v>
      </c>
      <c r="H57" s="87" t="s">
        <v>217</v>
      </c>
      <c r="I57" s="87" t="s">
        <v>215</v>
      </c>
      <c r="J57" s="87" t="s">
        <v>215</v>
      </c>
      <c r="K57" s="87" t="s">
        <v>40</v>
      </c>
      <c r="L57" s="87" t="s">
        <v>214</v>
      </c>
      <c r="M57" s="87" t="s">
        <v>215</v>
      </c>
      <c r="N57" s="45"/>
      <c r="O57" s="87" t="s">
        <v>220</v>
      </c>
    </row>
    <row r="58" spans="1:15" x14ac:dyDescent="0.15">
      <c r="A58" s="110" t="str">
        <f t="shared" si="0"/>
        <v>SSP5wadry</v>
      </c>
      <c r="B58" s="87" t="s">
        <v>223</v>
      </c>
      <c r="C58" s="87" t="s">
        <v>223</v>
      </c>
      <c r="D58" s="87" t="s">
        <v>223</v>
      </c>
      <c r="E58" s="87" t="s">
        <v>223</v>
      </c>
      <c r="F58" s="87" t="s">
        <v>226</v>
      </c>
      <c r="G58" s="87" t="s">
        <v>40</v>
      </c>
      <c r="H58" s="87" t="s">
        <v>217</v>
      </c>
      <c r="I58" s="87" t="s">
        <v>215</v>
      </c>
      <c r="J58" s="87" t="s">
        <v>215</v>
      </c>
      <c r="K58" s="87" t="s">
        <v>40</v>
      </c>
      <c r="L58" s="87" t="s">
        <v>214</v>
      </c>
      <c r="M58" s="87" t="s">
        <v>215</v>
      </c>
      <c r="N58" s="45"/>
      <c r="O58" s="87" t="s">
        <v>220</v>
      </c>
    </row>
    <row r="59" spans="1:15" x14ac:dyDescent="0.15">
      <c r="A59" s="107" t="str">
        <f t="shared" si="0"/>
        <v>SSP5Xwet</v>
      </c>
      <c r="B59" s="87" t="s">
        <v>216</v>
      </c>
      <c r="C59" s="86" t="s">
        <v>200</v>
      </c>
      <c r="D59" s="86" t="s">
        <v>200</v>
      </c>
      <c r="E59" s="86" t="s">
        <v>200</v>
      </c>
      <c r="F59" s="87" t="s">
        <v>215</v>
      </c>
      <c r="G59" s="87" t="s">
        <v>40</v>
      </c>
      <c r="H59" s="87" t="s">
        <v>218</v>
      </c>
      <c r="I59" s="87" t="s">
        <v>215</v>
      </c>
      <c r="J59" s="87" t="s">
        <v>215</v>
      </c>
      <c r="K59" s="87" t="s">
        <v>40</v>
      </c>
      <c r="L59" s="87" t="s">
        <v>214</v>
      </c>
      <c r="M59" s="87" t="s">
        <v>215</v>
      </c>
      <c r="N59" s="45"/>
      <c r="O59" s="87" t="s">
        <v>220</v>
      </c>
    </row>
    <row r="60" spans="1:15" x14ac:dyDescent="0.15">
      <c r="A60" s="108" t="str">
        <f t="shared" si="0"/>
        <v>SSP5agwet</v>
      </c>
      <c r="B60" s="87" t="s">
        <v>201</v>
      </c>
      <c r="C60" s="86" t="s">
        <v>201</v>
      </c>
      <c r="D60" s="86" t="s">
        <v>201</v>
      </c>
      <c r="E60" s="86" t="s">
        <v>200</v>
      </c>
      <c r="F60" s="87" t="s">
        <v>215</v>
      </c>
      <c r="G60" s="87" t="s">
        <v>40</v>
      </c>
      <c r="H60" s="87" t="s">
        <v>218</v>
      </c>
      <c r="I60" s="87" t="s">
        <v>215</v>
      </c>
      <c r="J60" s="87" t="s">
        <v>215</v>
      </c>
      <c r="K60" s="87" t="s">
        <v>40</v>
      </c>
      <c r="L60" s="87" t="s">
        <v>214</v>
      </c>
      <c r="M60" s="87" t="s">
        <v>215</v>
      </c>
      <c r="N60" s="45"/>
      <c r="O60" s="87" t="s">
        <v>220</v>
      </c>
    </row>
    <row r="61" spans="1:15" x14ac:dyDescent="0.15">
      <c r="A61" s="109" t="str">
        <f t="shared" si="0"/>
        <v>SSP5egwet</v>
      </c>
      <c r="B61" s="87" t="s">
        <v>202</v>
      </c>
      <c r="C61" s="87" t="s">
        <v>202</v>
      </c>
      <c r="D61" s="87" t="s">
        <v>202</v>
      </c>
      <c r="E61" s="86" t="s">
        <v>202</v>
      </c>
      <c r="F61" s="87" t="s">
        <v>226</v>
      </c>
      <c r="G61" s="87" t="s">
        <v>40</v>
      </c>
      <c r="H61" s="87" t="s">
        <v>218</v>
      </c>
      <c r="I61" s="87" t="s">
        <v>215</v>
      </c>
      <c r="J61" s="87" t="s">
        <v>215</v>
      </c>
      <c r="K61" s="87" t="s">
        <v>40</v>
      </c>
      <c r="L61" s="87" t="s">
        <v>214</v>
      </c>
      <c r="M61" s="87" t="s">
        <v>215</v>
      </c>
      <c r="N61" s="45"/>
      <c r="O61" s="87" t="s">
        <v>220</v>
      </c>
    </row>
    <row r="62" spans="1:15" x14ac:dyDescent="0.15">
      <c r="A62" s="110" t="str">
        <f t="shared" si="0"/>
        <v>SSP5wawet</v>
      </c>
      <c r="B62" s="87" t="s">
        <v>223</v>
      </c>
      <c r="C62" s="87" t="s">
        <v>223</v>
      </c>
      <c r="D62" s="87" t="s">
        <v>223</v>
      </c>
      <c r="E62" s="87" t="s">
        <v>223</v>
      </c>
      <c r="F62" s="87" t="s">
        <v>226</v>
      </c>
      <c r="G62" s="87" t="s">
        <v>40</v>
      </c>
      <c r="H62" s="87" t="s">
        <v>218</v>
      </c>
      <c r="I62" s="87" t="s">
        <v>215</v>
      </c>
      <c r="J62" s="87" t="s">
        <v>215</v>
      </c>
      <c r="K62" s="87" t="s">
        <v>40</v>
      </c>
      <c r="L62" s="87" t="s">
        <v>214</v>
      </c>
      <c r="M62" s="87" t="s">
        <v>215</v>
      </c>
      <c r="N62" s="45"/>
      <c r="O62" s="87" t="s">
        <v>220</v>
      </c>
    </row>
    <row r="64" spans="1:15" x14ac:dyDescent="0.15">
      <c r="A64" s="104" t="str">
        <f t="shared" ref="A64:A99" si="1">_xlfn.CONCAT(O64,B64,H64)</f>
        <v>SSP1Xbase</v>
      </c>
      <c r="B64" s="87" t="s">
        <v>216</v>
      </c>
      <c r="C64" s="86" t="s">
        <v>200</v>
      </c>
      <c r="D64" s="86" t="s">
        <v>200</v>
      </c>
      <c r="E64" s="86" t="s">
        <v>200</v>
      </c>
      <c r="F64" s="87" t="s">
        <v>214</v>
      </c>
      <c r="G64" s="87" t="s">
        <v>40</v>
      </c>
      <c r="H64" s="87" t="s">
        <v>40</v>
      </c>
      <c r="I64" s="87" t="s">
        <v>215</v>
      </c>
      <c r="J64" s="87" t="s">
        <v>214</v>
      </c>
      <c r="K64" s="87" t="s">
        <v>215</v>
      </c>
      <c r="L64" s="87" t="s">
        <v>215</v>
      </c>
      <c r="M64" s="87" t="s">
        <v>214</v>
      </c>
      <c r="N64" s="45"/>
      <c r="O64" s="87" t="s">
        <v>213</v>
      </c>
    </row>
    <row r="65" spans="1:15" x14ac:dyDescent="0.15">
      <c r="A65" s="104" t="str">
        <f t="shared" si="1"/>
        <v>SSP1Xdry</v>
      </c>
      <c r="B65" s="87" t="s">
        <v>216</v>
      </c>
      <c r="C65" s="86" t="s">
        <v>200</v>
      </c>
      <c r="D65" s="86" t="s">
        <v>200</v>
      </c>
      <c r="E65" s="86" t="s">
        <v>200</v>
      </c>
      <c r="F65" s="87" t="s">
        <v>214</v>
      </c>
      <c r="G65" s="87" t="s">
        <v>40</v>
      </c>
      <c r="H65" s="87" t="s">
        <v>217</v>
      </c>
      <c r="I65" s="87" t="s">
        <v>215</v>
      </c>
      <c r="J65" s="87" t="s">
        <v>214</v>
      </c>
      <c r="K65" s="87" t="s">
        <v>215</v>
      </c>
      <c r="L65" s="87" t="s">
        <v>215</v>
      </c>
      <c r="M65" s="87" t="s">
        <v>214</v>
      </c>
      <c r="N65" s="45"/>
      <c r="O65" s="87" t="s">
        <v>213</v>
      </c>
    </row>
    <row r="66" spans="1:15" x14ac:dyDescent="0.15">
      <c r="A66" s="104" t="str">
        <f t="shared" si="1"/>
        <v>SSP1Xwet</v>
      </c>
      <c r="B66" s="87" t="s">
        <v>216</v>
      </c>
      <c r="C66" s="86" t="s">
        <v>200</v>
      </c>
      <c r="D66" s="86" t="s">
        <v>200</v>
      </c>
      <c r="E66" s="86" t="s">
        <v>200</v>
      </c>
      <c r="F66" s="87" t="s">
        <v>214</v>
      </c>
      <c r="G66" s="87" t="s">
        <v>40</v>
      </c>
      <c r="H66" s="87" t="s">
        <v>218</v>
      </c>
      <c r="I66" s="87" t="s">
        <v>215</v>
      </c>
      <c r="J66" s="87" t="s">
        <v>214</v>
      </c>
      <c r="K66" s="87" t="s">
        <v>215</v>
      </c>
      <c r="L66" s="87" t="s">
        <v>215</v>
      </c>
      <c r="M66" s="87" t="s">
        <v>214</v>
      </c>
      <c r="N66" s="45"/>
      <c r="O66" s="87" t="s">
        <v>213</v>
      </c>
    </row>
    <row r="67" spans="1:15" x14ac:dyDescent="0.15">
      <c r="A67" s="102" t="str">
        <f t="shared" si="1"/>
        <v>SSP2Xbase</v>
      </c>
      <c r="B67" s="87" t="s">
        <v>216</v>
      </c>
      <c r="C67" s="86" t="s">
        <v>200</v>
      </c>
      <c r="D67" s="86" t="s">
        <v>200</v>
      </c>
      <c r="E67" s="86" t="s">
        <v>200</v>
      </c>
      <c r="F67" s="87" t="s">
        <v>40</v>
      </c>
      <c r="G67" s="87" t="s">
        <v>40</v>
      </c>
      <c r="H67" s="87" t="s">
        <v>40</v>
      </c>
      <c r="I67" s="87" t="s">
        <v>40</v>
      </c>
      <c r="J67" s="87" t="s">
        <v>40</v>
      </c>
      <c r="K67" s="87" t="s">
        <v>40</v>
      </c>
      <c r="L67" s="87" t="s">
        <v>40</v>
      </c>
      <c r="M67" s="87" t="s">
        <v>40</v>
      </c>
      <c r="N67" s="45"/>
      <c r="O67" s="87" t="s">
        <v>209</v>
      </c>
    </row>
    <row r="68" spans="1:15" x14ac:dyDescent="0.15">
      <c r="A68" s="102" t="str">
        <f t="shared" si="1"/>
        <v>SSP2Xdry</v>
      </c>
      <c r="B68" s="87" t="s">
        <v>216</v>
      </c>
      <c r="C68" s="86" t="s">
        <v>200</v>
      </c>
      <c r="D68" s="86" t="s">
        <v>200</v>
      </c>
      <c r="E68" s="86" t="s">
        <v>200</v>
      </c>
      <c r="F68" s="87" t="s">
        <v>40</v>
      </c>
      <c r="G68" s="87" t="s">
        <v>40</v>
      </c>
      <c r="H68" s="87" t="s">
        <v>217</v>
      </c>
      <c r="I68" s="87" t="s">
        <v>40</v>
      </c>
      <c r="J68" s="87" t="s">
        <v>40</v>
      </c>
      <c r="K68" s="87" t="s">
        <v>40</v>
      </c>
      <c r="L68" s="87" t="s">
        <v>40</v>
      </c>
      <c r="M68" s="87" t="s">
        <v>40</v>
      </c>
      <c r="N68" s="45"/>
      <c r="O68" s="87" t="s">
        <v>209</v>
      </c>
    </row>
    <row r="69" spans="1:15" x14ac:dyDescent="0.15">
      <c r="A69" s="102" t="str">
        <f t="shared" si="1"/>
        <v>SSP2Xwet</v>
      </c>
      <c r="B69" s="87" t="s">
        <v>216</v>
      </c>
      <c r="C69" s="86" t="s">
        <v>200</v>
      </c>
      <c r="D69" s="86" t="s">
        <v>200</v>
      </c>
      <c r="E69" s="86" t="s">
        <v>200</v>
      </c>
      <c r="F69" s="87" t="s">
        <v>40</v>
      </c>
      <c r="G69" s="87" t="s">
        <v>40</v>
      </c>
      <c r="H69" s="87" t="s">
        <v>218</v>
      </c>
      <c r="I69" s="87" t="s">
        <v>40</v>
      </c>
      <c r="J69" s="87" t="s">
        <v>40</v>
      </c>
      <c r="K69" s="87" t="s">
        <v>40</v>
      </c>
      <c r="L69" s="87" t="s">
        <v>40</v>
      </c>
      <c r="M69" s="87" t="s">
        <v>40</v>
      </c>
      <c r="N69" s="45"/>
      <c r="O69" s="87" t="s">
        <v>209</v>
      </c>
    </row>
    <row r="70" spans="1:15" x14ac:dyDescent="0.15">
      <c r="A70" s="107" t="str">
        <f t="shared" si="1"/>
        <v>SSP5Xbase</v>
      </c>
      <c r="B70" s="87" t="s">
        <v>216</v>
      </c>
      <c r="C70" s="86" t="s">
        <v>200</v>
      </c>
      <c r="D70" s="86" t="s">
        <v>200</v>
      </c>
      <c r="E70" s="86" t="s">
        <v>200</v>
      </c>
      <c r="F70" s="87" t="s">
        <v>215</v>
      </c>
      <c r="G70" s="87" t="s">
        <v>40</v>
      </c>
      <c r="H70" s="87" t="s">
        <v>40</v>
      </c>
      <c r="I70" s="87" t="s">
        <v>215</v>
      </c>
      <c r="J70" s="87" t="s">
        <v>215</v>
      </c>
      <c r="K70" s="87" t="s">
        <v>40</v>
      </c>
      <c r="L70" s="87" t="s">
        <v>214</v>
      </c>
      <c r="M70" s="87" t="s">
        <v>215</v>
      </c>
      <c r="N70" s="45"/>
      <c r="O70" s="87" t="s">
        <v>220</v>
      </c>
    </row>
    <row r="71" spans="1:15" x14ac:dyDescent="0.15">
      <c r="A71" s="107" t="str">
        <f t="shared" si="1"/>
        <v>SSP5Xdry</v>
      </c>
      <c r="B71" s="87" t="s">
        <v>216</v>
      </c>
      <c r="C71" s="86" t="s">
        <v>200</v>
      </c>
      <c r="D71" s="86" t="s">
        <v>200</v>
      </c>
      <c r="E71" s="86" t="s">
        <v>200</v>
      </c>
      <c r="F71" s="87" t="s">
        <v>215</v>
      </c>
      <c r="G71" s="87" t="s">
        <v>40</v>
      </c>
      <c r="H71" s="87" t="s">
        <v>217</v>
      </c>
      <c r="I71" s="87" t="s">
        <v>215</v>
      </c>
      <c r="J71" s="87" t="s">
        <v>215</v>
      </c>
      <c r="K71" s="87" t="s">
        <v>40</v>
      </c>
      <c r="L71" s="87" t="s">
        <v>214</v>
      </c>
      <c r="M71" s="87" t="s">
        <v>215</v>
      </c>
      <c r="N71" s="45"/>
      <c r="O71" s="87" t="s">
        <v>220</v>
      </c>
    </row>
    <row r="72" spans="1:15" x14ac:dyDescent="0.15">
      <c r="A72" s="107" t="str">
        <f t="shared" si="1"/>
        <v>SSP5Xwet</v>
      </c>
      <c r="B72" s="87" t="s">
        <v>216</v>
      </c>
      <c r="C72" s="86" t="s">
        <v>200</v>
      </c>
      <c r="D72" s="86" t="s">
        <v>200</v>
      </c>
      <c r="E72" s="86" t="s">
        <v>200</v>
      </c>
      <c r="F72" s="87" t="s">
        <v>215</v>
      </c>
      <c r="G72" s="87" t="s">
        <v>40</v>
      </c>
      <c r="H72" s="87" t="s">
        <v>218</v>
      </c>
      <c r="I72" s="87" t="s">
        <v>215</v>
      </c>
      <c r="J72" s="87" t="s">
        <v>215</v>
      </c>
      <c r="K72" s="87" t="s">
        <v>40</v>
      </c>
      <c r="L72" s="87" t="s">
        <v>214</v>
      </c>
      <c r="M72" s="87" t="s">
        <v>215</v>
      </c>
      <c r="N72" s="45"/>
      <c r="O72" s="87" t="s">
        <v>220</v>
      </c>
    </row>
    <row r="73" spans="1:15" x14ac:dyDescent="0.15">
      <c r="A73" s="108" t="str">
        <f t="shared" si="1"/>
        <v>SSP1agbase</v>
      </c>
      <c r="B73" s="87" t="s">
        <v>201</v>
      </c>
      <c r="C73" s="86" t="s">
        <v>201</v>
      </c>
      <c r="D73" s="86" t="s">
        <v>201</v>
      </c>
      <c r="E73" s="86" t="s">
        <v>200</v>
      </c>
      <c r="F73" s="87" t="s">
        <v>214</v>
      </c>
      <c r="G73" s="87" t="s">
        <v>40</v>
      </c>
      <c r="H73" s="87" t="s">
        <v>40</v>
      </c>
      <c r="I73" s="87" t="s">
        <v>215</v>
      </c>
      <c r="J73" s="87" t="s">
        <v>214</v>
      </c>
      <c r="K73" s="87" t="s">
        <v>215</v>
      </c>
      <c r="L73" s="87" t="s">
        <v>215</v>
      </c>
      <c r="M73" s="87" t="s">
        <v>214</v>
      </c>
      <c r="N73" s="45"/>
      <c r="O73" s="87" t="s">
        <v>213</v>
      </c>
    </row>
    <row r="74" spans="1:15" x14ac:dyDescent="0.15">
      <c r="A74" s="108" t="str">
        <f t="shared" si="1"/>
        <v>SSP1agdry</v>
      </c>
      <c r="B74" s="87" t="s">
        <v>201</v>
      </c>
      <c r="C74" s="86" t="s">
        <v>201</v>
      </c>
      <c r="D74" s="86" t="s">
        <v>201</v>
      </c>
      <c r="E74" s="86" t="s">
        <v>200</v>
      </c>
      <c r="F74" s="87" t="s">
        <v>214</v>
      </c>
      <c r="G74" s="87" t="s">
        <v>40</v>
      </c>
      <c r="H74" s="87" t="s">
        <v>217</v>
      </c>
      <c r="I74" s="87" t="s">
        <v>215</v>
      </c>
      <c r="J74" s="87" t="s">
        <v>214</v>
      </c>
      <c r="K74" s="87" t="s">
        <v>215</v>
      </c>
      <c r="L74" s="87" t="s">
        <v>215</v>
      </c>
      <c r="M74" s="87" t="s">
        <v>214</v>
      </c>
      <c r="N74" s="45"/>
      <c r="O74" s="87" t="s">
        <v>213</v>
      </c>
    </row>
    <row r="75" spans="1:15" x14ac:dyDescent="0.15">
      <c r="A75" s="108" t="str">
        <f t="shared" si="1"/>
        <v>SSP1agwet</v>
      </c>
      <c r="B75" s="87" t="s">
        <v>201</v>
      </c>
      <c r="C75" s="86" t="s">
        <v>201</v>
      </c>
      <c r="D75" s="86" t="s">
        <v>201</v>
      </c>
      <c r="E75" s="86" t="s">
        <v>200</v>
      </c>
      <c r="F75" s="87" t="s">
        <v>214</v>
      </c>
      <c r="G75" s="87" t="s">
        <v>40</v>
      </c>
      <c r="H75" s="87" t="s">
        <v>218</v>
      </c>
      <c r="I75" s="87" t="s">
        <v>215</v>
      </c>
      <c r="J75" s="87" t="s">
        <v>214</v>
      </c>
      <c r="K75" s="87" t="s">
        <v>215</v>
      </c>
      <c r="L75" s="87" t="s">
        <v>215</v>
      </c>
      <c r="M75" s="87" t="s">
        <v>214</v>
      </c>
      <c r="N75" s="45"/>
      <c r="O75" s="87" t="s">
        <v>213</v>
      </c>
    </row>
    <row r="76" spans="1:15" x14ac:dyDescent="0.15">
      <c r="A76" s="108" t="str">
        <f t="shared" si="1"/>
        <v>SSP2agbase</v>
      </c>
      <c r="B76" s="87" t="s">
        <v>201</v>
      </c>
      <c r="C76" s="86" t="s">
        <v>201</v>
      </c>
      <c r="D76" s="86" t="s">
        <v>201</v>
      </c>
      <c r="E76" s="86" t="s">
        <v>200</v>
      </c>
      <c r="F76" s="87" t="s">
        <v>40</v>
      </c>
      <c r="G76" s="87" t="s">
        <v>40</v>
      </c>
      <c r="H76" s="87" t="s">
        <v>40</v>
      </c>
      <c r="I76" s="87" t="s">
        <v>40</v>
      </c>
      <c r="J76" s="87" t="s">
        <v>40</v>
      </c>
      <c r="K76" s="87" t="s">
        <v>40</v>
      </c>
      <c r="L76" s="87" t="s">
        <v>40</v>
      </c>
      <c r="M76" s="87" t="s">
        <v>40</v>
      </c>
      <c r="N76" s="45"/>
      <c r="O76" s="87" t="s">
        <v>209</v>
      </c>
    </row>
    <row r="77" spans="1:15" x14ac:dyDescent="0.15">
      <c r="A77" s="108" t="str">
        <f t="shared" si="1"/>
        <v>SSP2agdry</v>
      </c>
      <c r="B77" s="87" t="s">
        <v>201</v>
      </c>
      <c r="C77" s="86" t="s">
        <v>201</v>
      </c>
      <c r="D77" s="86" t="s">
        <v>201</v>
      </c>
      <c r="E77" s="86" t="s">
        <v>200</v>
      </c>
      <c r="F77" s="87" t="s">
        <v>40</v>
      </c>
      <c r="G77" s="87" t="s">
        <v>40</v>
      </c>
      <c r="H77" s="87" t="s">
        <v>217</v>
      </c>
      <c r="I77" s="87" t="s">
        <v>40</v>
      </c>
      <c r="J77" s="87" t="s">
        <v>40</v>
      </c>
      <c r="K77" s="87" t="s">
        <v>40</v>
      </c>
      <c r="L77" s="87" t="s">
        <v>40</v>
      </c>
      <c r="M77" s="87" t="s">
        <v>40</v>
      </c>
      <c r="N77" s="45"/>
      <c r="O77" s="87" t="s">
        <v>209</v>
      </c>
    </row>
    <row r="78" spans="1:15" x14ac:dyDescent="0.15">
      <c r="A78" s="108" t="str">
        <f t="shared" si="1"/>
        <v>SSP2agwet</v>
      </c>
      <c r="B78" s="87" t="s">
        <v>201</v>
      </c>
      <c r="C78" s="86" t="s">
        <v>201</v>
      </c>
      <c r="D78" s="86" t="s">
        <v>201</v>
      </c>
      <c r="E78" s="86" t="s">
        <v>200</v>
      </c>
      <c r="F78" s="87" t="s">
        <v>40</v>
      </c>
      <c r="G78" s="87" t="s">
        <v>40</v>
      </c>
      <c r="H78" s="87" t="s">
        <v>218</v>
      </c>
      <c r="I78" s="87" t="s">
        <v>40</v>
      </c>
      <c r="J78" s="87" t="s">
        <v>40</v>
      </c>
      <c r="K78" s="87" t="s">
        <v>40</v>
      </c>
      <c r="L78" s="87" t="s">
        <v>40</v>
      </c>
      <c r="M78" s="87" t="s">
        <v>40</v>
      </c>
      <c r="N78" s="45"/>
      <c r="O78" s="87" t="s">
        <v>209</v>
      </c>
    </row>
    <row r="79" spans="1:15" x14ac:dyDescent="0.15">
      <c r="A79" s="108" t="str">
        <f t="shared" si="1"/>
        <v>SSP5agbase</v>
      </c>
      <c r="B79" s="87" t="s">
        <v>201</v>
      </c>
      <c r="C79" s="86" t="s">
        <v>201</v>
      </c>
      <c r="D79" s="86" t="s">
        <v>201</v>
      </c>
      <c r="E79" s="86" t="s">
        <v>200</v>
      </c>
      <c r="F79" s="87" t="s">
        <v>215</v>
      </c>
      <c r="G79" s="87" t="s">
        <v>40</v>
      </c>
      <c r="H79" s="87" t="s">
        <v>40</v>
      </c>
      <c r="I79" s="87" t="s">
        <v>215</v>
      </c>
      <c r="J79" s="87" t="s">
        <v>215</v>
      </c>
      <c r="K79" s="87" t="s">
        <v>40</v>
      </c>
      <c r="L79" s="87" t="s">
        <v>214</v>
      </c>
      <c r="M79" s="87" t="s">
        <v>215</v>
      </c>
      <c r="N79" s="45"/>
      <c r="O79" s="87" t="s">
        <v>220</v>
      </c>
    </row>
    <row r="80" spans="1:15" x14ac:dyDescent="0.15">
      <c r="A80" s="108" t="str">
        <f t="shared" si="1"/>
        <v>SSP5agdry</v>
      </c>
      <c r="B80" s="87" t="s">
        <v>201</v>
      </c>
      <c r="C80" s="86" t="s">
        <v>201</v>
      </c>
      <c r="D80" s="86" t="s">
        <v>201</v>
      </c>
      <c r="E80" s="86" t="s">
        <v>200</v>
      </c>
      <c r="F80" s="87" t="s">
        <v>215</v>
      </c>
      <c r="G80" s="87" t="s">
        <v>40</v>
      </c>
      <c r="H80" s="87" t="s">
        <v>217</v>
      </c>
      <c r="I80" s="87" t="s">
        <v>215</v>
      </c>
      <c r="J80" s="87" t="s">
        <v>215</v>
      </c>
      <c r="K80" s="87" t="s">
        <v>40</v>
      </c>
      <c r="L80" s="87" t="s">
        <v>214</v>
      </c>
      <c r="M80" s="87" t="s">
        <v>215</v>
      </c>
      <c r="N80" s="45"/>
      <c r="O80" s="87" t="s">
        <v>220</v>
      </c>
    </row>
    <row r="81" spans="1:15" x14ac:dyDescent="0.15">
      <c r="A81" s="108" t="str">
        <f t="shared" si="1"/>
        <v>SSP5agwet</v>
      </c>
      <c r="B81" s="87" t="s">
        <v>201</v>
      </c>
      <c r="C81" s="86" t="s">
        <v>201</v>
      </c>
      <c r="D81" s="86" t="s">
        <v>201</v>
      </c>
      <c r="E81" s="86" t="s">
        <v>200</v>
      </c>
      <c r="F81" s="87" t="s">
        <v>215</v>
      </c>
      <c r="G81" s="87" t="s">
        <v>40</v>
      </c>
      <c r="H81" s="87" t="s">
        <v>218</v>
      </c>
      <c r="I81" s="87" t="s">
        <v>215</v>
      </c>
      <c r="J81" s="87" t="s">
        <v>215</v>
      </c>
      <c r="K81" s="87" t="s">
        <v>40</v>
      </c>
      <c r="L81" s="87" t="s">
        <v>214</v>
      </c>
      <c r="M81" s="87" t="s">
        <v>215</v>
      </c>
      <c r="N81" s="45"/>
      <c r="O81" s="87" t="s">
        <v>220</v>
      </c>
    </row>
    <row r="82" spans="1:15" x14ac:dyDescent="0.15">
      <c r="A82" s="109" t="str">
        <f t="shared" si="1"/>
        <v>SSP1egbase</v>
      </c>
      <c r="B82" s="87" t="s">
        <v>202</v>
      </c>
      <c r="C82" s="87" t="s">
        <v>202</v>
      </c>
      <c r="D82" s="87" t="s">
        <v>202</v>
      </c>
      <c r="E82" s="86" t="s">
        <v>202</v>
      </c>
      <c r="F82" s="87" t="s">
        <v>224</v>
      </c>
      <c r="G82" s="87" t="s">
        <v>40</v>
      </c>
      <c r="H82" s="87" t="s">
        <v>40</v>
      </c>
      <c r="I82" s="87" t="s">
        <v>215</v>
      </c>
      <c r="J82" s="87" t="s">
        <v>214</v>
      </c>
      <c r="K82" s="87" t="s">
        <v>215</v>
      </c>
      <c r="L82" s="87" t="s">
        <v>215</v>
      </c>
      <c r="M82" s="87" t="s">
        <v>214</v>
      </c>
      <c r="N82" s="45"/>
      <c r="O82" s="87" t="s">
        <v>213</v>
      </c>
    </row>
    <row r="83" spans="1:15" x14ac:dyDescent="0.15">
      <c r="A83" s="109" t="str">
        <f t="shared" si="1"/>
        <v>SSP1egdry</v>
      </c>
      <c r="B83" s="87" t="s">
        <v>202</v>
      </c>
      <c r="C83" s="87" t="s">
        <v>202</v>
      </c>
      <c r="D83" s="87" t="s">
        <v>202</v>
      </c>
      <c r="E83" s="86" t="s">
        <v>202</v>
      </c>
      <c r="F83" s="87" t="s">
        <v>224</v>
      </c>
      <c r="G83" s="87" t="s">
        <v>40</v>
      </c>
      <c r="H83" s="87" t="s">
        <v>217</v>
      </c>
      <c r="I83" s="87" t="s">
        <v>215</v>
      </c>
      <c r="J83" s="87" t="s">
        <v>214</v>
      </c>
      <c r="K83" s="87" t="s">
        <v>215</v>
      </c>
      <c r="L83" s="87" t="s">
        <v>215</v>
      </c>
      <c r="M83" s="87" t="s">
        <v>214</v>
      </c>
      <c r="N83" s="45"/>
      <c r="O83" s="87" t="s">
        <v>213</v>
      </c>
    </row>
    <row r="84" spans="1:15" x14ac:dyDescent="0.15">
      <c r="A84" s="109" t="str">
        <f t="shared" si="1"/>
        <v>SSP1egwet</v>
      </c>
      <c r="B84" s="87" t="s">
        <v>202</v>
      </c>
      <c r="C84" s="87" t="s">
        <v>202</v>
      </c>
      <c r="D84" s="87" t="s">
        <v>202</v>
      </c>
      <c r="E84" s="86" t="s">
        <v>202</v>
      </c>
      <c r="F84" s="87" t="s">
        <v>224</v>
      </c>
      <c r="G84" s="87" t="s">
        <v>40</v>
      </c>
      <c r="H84" s="87" t="s">
        <v>218</v>
      </c>
      <c r="I84" s="87" t="s">
        <v>215</v>
      </c>
      <c r="J84" s="87" t="s">
        <v>214</v>
      </c>
      <c r="K84" s="87" t="s">
        <v>215</v>
      </c>
      <c r="L84" s="87" t="s">
        <v>215</v>
      </c>
      <c r="M84" s="87" t="s">
        <v>214</v>
      </c>
      <c r="N84" s="45"/>
      <c r="O84" s="87" t="s">
        <v>213</v>
      </c>
    </row>
    <row r="85" spans="1:15" x14ac:dyDescent="0.15">
      <c r="A85" s="109" t="str">
        <f t="shared" si="1"/>
        <v>SSP2egbase</v>
      </c>
      <c r="B85" s="87" t="s">
        <v>202</v>
      </c>
      <c r="C85" s="87" t="s">
        <v>202</v>
      </c>
      <c r="D85" s="87" t="s">
        <v>202</v>
      </c>
      <c r="E85" s="86" t="s">
        <v>202</v>
      </c>
      <c r="F85" s="87" t="s">
        <v>225</v>
      </c>
      <c r="G85" s="87" t="s">
        <v>40</v>
      </c>
      <c r="H85" s="87" t="s">
        <v>40</v>
      </c>
      <c r="I85" s="87" t="s">
        <v>40</v>
      </c>
      <c r="J85" s="87" t="s">
        <v>40</v>
      </c>
      <c r="K85" s="87" t="s">
        <v>40</v>
      </c>
      <c r="L85" s="87" t="s">
        <v>40</v>
      </c>
      <c r="M85" s="87" t="s">
        <v>40</v>
      </c>
      <c r="N85" s="45"/>
      <c r="O85" s="87" t="s">
        <v>209</v>
      </c>
    </row>
    <row r="86" spans="1:15" x14ac:dyDescent="0.15">
      <c r="A86" s="109" t="str">
        <f t="shared" si="1"/>
        <v>SSP2egdry</v>
      </c>
      <c r="B86" s="87" t="s">
        <v>202</v>
      </c>
      <c r="C86" s="87" t="s">
        <v>202</v>
      </c>
      <c r="D86" s="87" t="s">
        <v>202</v>
      </c>
      <c r="E86" s="86" t="s">
        <v>202</v>
      </c>
      <c r="F86" s="87" t="s">
        <v>225</v>
      </c>
      <c r="G86" s="87" t="s">
        <v>40</v>
      </c>
      <c r="H86" s="87" t="s">
        <v>217</v>
      </c>
      <c r="I86" s="87" t="s">
        <v>40</v>
      </c>
      <c r="J86" s="87" t="s">
        <v>40</v>
      </c>
      <c r="K86" s="87" t="s">
        <v>40</v>
      </c>
      <c r="L86" s="87" t="s">
        <v>40</v>
      </c>
      <c r="M86" s="87" t="s">
        <v>40</v>
      </c>
      <c r="N86" s="45"/>
      <c r="O86" s="87" t="s">
        <v>209</v>
      </c>
    </row>
    <row r="87" spans="1:15" x14ac:dyDescent="0.15">
      <c r="A87" s="109" t="str">
        <f t="shared" si="1"/>
        <v>SSP2egwet</v>
      </c>
      <c r="B87" s="87" t="s">
        <v>202</v>
      </c>
      <c r="C87" s="87" t="s">
        <v>202</v>
      </c>
      <c r="D87" s="87" t="s">
        <v>202</v>
      </c>
      <c r="E87" s="86" t="s">
        <v>202</v>
      </c>
      <c r="F87" s="87" t="s">
        <v>225</v>
      </c>
      <c r="G87" s="87" t="s">
        <v>40</v>
      </c>
      <c r="H87" s="87" t="s">
        <v>218</v>
      </c>
      <c r="I87" s="87" t="s">
        <v>40</v>
      </c>
      <c r="J87" s="87" t="s">
        <v>40</v>
      </c>
      <c r="K87" s="87" t="s">
        <v>40</v>
      </c>
      <c r="L87" s="87" t="s">
        <v>40</v>
      </c>
      <c r="M87" s="87" t="s">
        <v>40</v>
      </c>
      <c r="N87" s="45"/>
      <c r="O87" s="87" t="s">
        <v>209</v>
      </c>
    </row>
    <row r="88" spans="1:15" x14ac:dyDescent="0.15">
      <c r="A88" s="109" t="str">
        <f t="shared" si="1"/>
        <v>SSP5egbase</v>
      </c>
      <c r="B88" s="87" t="s">
        <v>202</v>
      </c>
      <c r="C88" s="87" t="s">
        <v>202</v>
      </c>
      <c r="D88" s="87" t="s">
        <v>202</v>
      </c>
      <c r="E88" s="86" t="s">
        <v>202</v>
      </c>
      <c r="F88" s="87" t="s">
        <v>226</v>
      </c>
      <c r="G88" s="87" t="s">
        <v>40</v>
      </c>
      <c r="H88" s="87" t="s">
        <v>40</v>
      </c>
      <c r="I88" s="87" t="s">
        <v>215</v>
      </c>
      <c r="J88" s="87" t="s">
        <v>215</v>
      </c>
      <c r="K88" s="87" t="s">
        <v>40</v>
      </c>
      <c r="L88" s="87" t="s">
        <v>214</v>
      </c>
      <c r="M88" s="87" t="s">
        <v>215</v>
      </c>
      <c r="N88" s="45"/>
      <c r="O88" s="87" t="s">
        <v>220</v>
      </c>
    </row>
    <row r="89" spans="1:15" x14ac:dyDescent="0.15">
      <c r="A89" s="109" t="str">
        <f t="shared" si="1"/>
        <v>SSP5egdry</v>
      </c>
      <c r="B89" s="87" t="s">
        <v>202</v>
      </c>
      <c r="C89" s="87" t="s">
        <v>202</v>
      </c>
      <c r="D89" s="87" t="s">
        <v>202</v>
      </c>
      <c r="E89" s="86" t="s">
        <v>202</v>
      </c>
      <c r="F89" s="87" t="s">
        <v>226</v>
      </c>
      <c r="G89" s="87" t="s">
        <v>40</v>
      </c>
      <c r="H89" s="87" t="s">
        <v>217</v>
      </c>
      <c r="I89" s="87" t="s">
        <v>215</v>
      </c>
      <c r="J89" s="87" t="s">
        <v>215</v>
      </c>
      <c r="K89" s="87" t="s">
        <v>40</v>
      </c>
      <c r="L89" s="87" t="s">
        <v>214</v>
      </c>
      <c r="M89" s="87" t="s">
        <v>215</v>
      </c>
      <c r="N89" s="45"/>
      <c r="O89" s="87" t="s">
        <v>220</v>
      </c>
    </row>
    <row r="90" spans="1:15" x14ac:dyDescent="0.15">
      <c r="A90" s="109" t="str">
        <f t="shared" si="1"/>
        <v>SSP5egwet</v>
      </c>
      <c r="B90" s="87" t="s">
        <v>202</v>
      </c>
      <c r="C90" s="87" t="s">
        <v>202</v>
      </c>
      <c r="D90" s="87" t="s">
        <v>202</v>
      </c>
      <c r="E90" s="86" t="s">
        <v>202</v>
      </c>
      <c r="F90" s="87" t="s">
        <v>226</v>
      </c>
      <c r="G90" s="87" t="s">
        <v>40</v>
      </c>
      <c r="H90" s="87" t="s">
        <v>218</v>
      </c>
      <c r="I90" s="87" t="s">
        <v>215</v>
      </c>
      <c r="J90" s="87" t="s">
        <v>215</v>
      </c>
      <c r="K90" s="87" t="s">
        <v>40</v>
      </c>
      <c r="L90" s="87" t="s">
        <v>214</v>
      </c>
      <c r="M90" s="87" t="s">
        <v>215</v>
      </c>
      <c r="N90" s="45"/>
      <c r="O90" s="87" t="s">
        <v>220</v>
      </c>
    </row>
    <row r="91" spans="1:15" x14ac:dyDescent="0.15">
      <c r="A91" s="109" t="str">
        <f t="shared" si="1"/>
        <v>SSP1wabase</v>
      </c>
      <c r="B91" s="87" t="s">
        <v>223</v>
      </c>
      <c r="C91" s="87" t="s">
        <v>223</v>
      </c>
      <c r="D91" s="87" t="s">
        <v>223</v>
      </c>
      <c r="E91" s="87" t="s">
        <v>223</v>
      </c>
      <c r="F91" s="87" t="s">
        <v>224</v>
      </c>
      <c r="G91" s="87" t="s">
        <v>40</v>
      </c>
      <c r="H91" s="87" t="s">
        <v>40</v>
      </c>
      <c r="I91" s="87" t="s">
        <v>215</v>
      </c>
      <c r="J91" s="87" t="s">
        <v>214</v>
      </c>
      <c r="K91" s="87" t="s">
        <v>215</v>
      </c>
      <c r="L91" s="87" t="s">
        <v>215</v>
      </c>
      <c r="M91" s="87" t="s">
        <v>214</v>
      </c>
      <c r="N91" s="45"/>
      <c r="O91" s="87" t="s">
        <v>213</v>
      </c>
    </row>
    <row r="92" spans="1:15" x14ac:dyDescent="0.15">
      <c r="A92" s="109" t="str">
        <f t="shared" si="1"/>
        <v>SSP1wadry</v>
      </c>
      <c r="B92" s="87" t="s">
        <v>223</v>
      </c>
      <c r="C92" s="87" t="s">
        <v>223</v>
      </c>
      <c r="D92" s="87" t="s">
        <v>223</v>
      </c>
      <c r="E92" s="87" t="s">
        <v>223</v>
      </c>
      <c r="F92" s="87" t="s">
        <v>224</v>
      </c>
      <c r="G92" s="87" t="s">
        <v>40</v>
      </c>
      <c r="H92" s="87" t="s">
        <v>217</v>
      </c>
      <c r="I92" s="87" t="s">
        <v>215</v>
      </c>
      <c r="J92" s="87" t="s">
        <v>214</v>
      </c>
      <c r="K92" s="87" t="s">
        <v>215</v>
      </c>
      <c r="L92" s="87" t="s">
        <v>215</v>
      </c>
      <c r="M92" s="87" t="s">
        <v>214</v>
      </c>
      <c r="N92" s="45"/>
      <c r="O92" s="87" t="s">
        <v>213</v>
      </c>
    </row>
    <row r="93" spans="1:15" x14ac:dyDescent="0.15">
      <c r="A93" s="109" t="str">
        <f t="shared" si="1"/>
        <v>SSP1wawet</v>
      </c>
      <c r="B93" s="87" t="s">
        <v>223</v>
      </c>
      <c r="C93" s="87" t="s">
        <v>223</v>
      </c>
      <c r="D93" s="87" t="s">
        <v>223</v>
      </c>
      <c r="E93" s="87" t="s">
        <v>223</v>
      </c>
      <c r="F93" s="87" t="s">
        <v>224</v>
      </c>
      <c r="G93" s="87" t="s">
        <v>40</v>
      </c>
      <c r="H93" s="87" t="s">
        <v>218</v>
      </c>
      <c r="I93" s="87" t="s">
        <v>215</v>
      </c>
      <c r="J93" s="87" t="s">
        <v>214</v>
      </c>
      <c r="K93" s="87" t="s">
        <v>215</v>
      </c>
      <c r="L93" s="87" t="s">
        <v>215</v>
      </c>
      <c r="M93" s="87" t="s">
        <v>214</v>
      </c>
      <c r="N93" s="45"/>
      <c r="O93" s="87" t="s">
        <v>213</v>
      </c>
    </row>
    <row r="94" spans="1:15" x14ac:dyDescent="0.15">
      <c r="A94" s="109" t="str">
        <f t="shared" si="1"/>
        <v>SSP2wabase</v>
      </c>
      <c r="B94" s="87" t="s">
        <v>223</v>
      </c>
      <c r="C94" s="87" t="s">
        <v>223</v>
      </c>
      <c r="D94" s="87" t="s">
        <v>223</v>
      </c>
      <c r="E94" s="87" t="s">
        <v>223</v>
      </c>
      <c r="F94" s="87" t="s">
        <v>225</v>
      </c>
      <c r="G94" s="87" t="s">
        <v>40</v>
      </c>
      <c r="H94" s="87" t="s">
        <v>40</v>
      </c>
      <c r="I94" s="87" t="s">
        <v>40</v>
      </c>
      <c r="J94" s="87" t="s">
        <v>40</v>
      </c>
      <c r="K94" s="87" t="s">
        <v>40</v>
      </c>
      <c r="L94" s="87" t="s">
        <v>40</v>
      </c>
      <c r="M94" s="87" t="s">
        <v>40</v>
      </c>
      <c r="N94" s="45"/>
      <c r="O94" s="87" t="s">
        <v>209</v>
      </c>
    </row>
    <row r="95" spans="1:15" x14ac:dyDescent="0.15">
      <c r="A95" s="109" t="str">
        <f t="shared" si="1"/>
        <v>SSP2wadry</v>
      </c>
      <c r="B95" s="87" t="s">
        <v>223</v>
      </c>
      <c r="C95" s="87" t="s">
        <v>223</v>
      </c>
      <c r="D95" s="87" t="s">
        <v>223</v>
      </c>
      <c r="E95" s="87" t="s">
        <v>223</v>
      </c>
      <c r="F95" s="87" t="s">
        <v>225</v>
      </c>
      <c r="G95" s="87" t="s">
        <v>40</v>
      </c>
      <c r="H95" s="87" t="s">
        <v>217</v>
      </c>
      <c r="I95" s="87" t="s">
        <v>40</v>
      </c>
      <c r="J95" s="87" t="s">
        <v>40</v>
      </c>
      <c r="K95" s="87" t="s">
        <v>40</v>
      </c>
      <c r="L95" s="87" t="s">
        <v>40</v>
      </c>
      <c r="M95" s="87" t="s">
        <v>40</v>
      </c>
      <c r="N95" s="45"/>
      <c r="O95" s="87" t="s">
        <v>209</v>
      </c>
    </row>
    <row r="96" spans="1:15" x14ac:dyDescent="0.15">
      <c r="A96" s="109" t="str">
        <f t="shared" si="1"/>
        <v>SSP2wawet</v>
      </c>
      <c r="B96" s="87" t="s">
        <v>223</v>
      </c>
      <c r="C96" s="87" t="s">
        <v>223</v>
      </c>
      <c r="D96" s="87" t="s">
        <v>223</v>
      </c>
      <c r="E96" s="87" t="s">
        <v>223</v>
      </c>
      <c r="F96" s="87" t="s">
        <v>225</v>
      </c>
      <c r="G96" s="87" t="s">
        <v>40</v>
      </c>
      <c r="H96" s="87" t="s">
        <v>218</v>
      </c>
      <c r="I96" s="87" t="s">
        <v>40</v>
      </c>
      <c r="J96" s="87" t="s">
        <v>40</v>
      </c>
      <c r="K96" s="87" t="s">
        <v>40</v>
      </c>
      <c r="L96" s="87" t="s">
        <v>40</v>
      </c>
      <c r="M96" s="87" t="s">
        <v>40</v>
      </c>
      <c r="N96" s="45"/>
      <c r="O96" s="87" t="s">
        <v>209</v>
      </c>
    </row>
    <row r="97" spans="1:15" x14ac:dyDescent="0.15">
      <c r="A97" s="109" t="str">
        <f t="shared" si="1"/>
        <v>SSP5wabase</v>
      </c>
      <c r="B97" s="87" t="s">
        <v>223</v>
      </c>
      <c r="C97" s="87" t="s">
        <v>223</v>
      </c>
      <c r="D97" s="87" t="s">
        <v>223</v>
      </c>
      <c r="E97" s="87" t="s">
        <v>223</v>
      </c>
      <c r="F97" s="87" t="s">
        <v>226</v>
      </c>
      <c r="G97" s="87" t="s">
        <v>40</v>
      </c>
      <c r="H97" s="87" t="s">
        <v>40</v>
      </c>
      <c r="I97" s="87" t="s">
        <v>215</v>
      </c>
      <c r="J97" s="87" t="s">
        <v>215</v>
      </c>
      <c r="K97" s="87" t="s">
        <v>40</v>
      </c>
      <c r="L97" s="87" t="s">
        <v>214</v>
      </c>
      <c r="M97" s="87" t="s">
        <v>215</v>
      </c>
      <c r="N97" s="45"/>
      <c r="O97" s="87" t="s">
        <v>220</v>
      </c>
    </row>
    <row r="98" spans="1:15" x14ac:dyDescent="0.15">
      <c r="A98" s="109" t="str">
        <f t="shared" si="1"/>
        <v>SSP5wadry</v>
      </c>
      <c r="B98" s="87" t="s">
        <v>223</v>
      </c>
      <c r="C98" s="87" t="s">
        <v>223</v>
      </c>
      <c r="D98" s="87" t="s">
        <v>223</v>
      </c>
      <c r="E98" s="87" t="s">
        <v>223</v>
      </c>
      <c r="F98" s="87" t="s">
        <v>226</v>
      </c>
      <c r="G98" s="87" t="s">
        <v>40</v>
      </c>
      <c r="H98" s="87" t="s">
        <v>217</v>
      </c>
      <c r="I98" s="87" t="s">
        <v>215</v>
      </c>
      <c r="J98" s="87" t="s">
        <v>215</v>
      </c>
      <c r="K98" s="87" t="s">
        <v>40</v>
      </c>
      <c r="L98" s="87" t="s">
        <v>214</v>
      </c>
      <c r="M98" s="87" t="s">
        <v>215</v>
      </c>
      <c r="N98" s="45"/>
      <c r="O98" s="87" t="s">
        <v>220</v>
      </c>
    </row>
    <row r="99" spans="1:15" x14ac:dyDescent="0.15">
      <c r="A99" s="109" t="str">
        <f t="shared" si="1"/>
        <v>SSP5wawet</v>
      </c>
      <c r="B99" s="87" t="s">
        <v>223</v>
      </c>
      <c r="C99" s="87" t="s">
        <v>223</v>
      </c>
      <c r="D99" s="87" t="s">
        <v>223</v>
      </c>
      <c r="E99" s="87" t="s">
        <v>223</v>
      </c>
      <c r="F99" s="87" t="s">
        <v>226</v>
      </c>
      <c r="G99" s="87" t="s">
        <v>40</v>
      </c>
      <c r="H99" s="87" t="s">
        <v>218</v>
      </c>
      <c r="I99" s="87" t="s">
        <v>215</v>
      </c>
      <c r="J99" s="87" t="s">
        <v>215</v>
      </c>
      <c r="K99" s="87" t="s">
        <v>40</v>
      </c>
      <c r="L99" s="87" t="s">
        <v>214</v>
      </c>
      <c r="M99" s="87" t="s">
        <v>215</v>
      </c>
      <c r="N99" s="45"/>
      <c r="O99" s="87" t="s">
        <v>220</v>
      </c>
    </row>
    <row r="101" spans="1:15" s="86" customFormat="1" x14ac:dyDescent="0.15"/>
    <row r="102" spans="1:15" s="86" customFormat="1" x14ac:dyDescent="0.15"/>
    <row r="103" spans="1:15" s="86" customFormat="1" x14ac:dyDescent="0.15"/>
    <row r="104" spans="1:15" s="86" customFormat="1" x14ac:dyDescent="0.15"/>
    <row r="105" spans="1:15" s="86" customFormat="1" x14ac:dyDescent="0.15"/>
    <row r="106" spans="1:15" s="86" customFormat="1" x14ac:dyDescent="0.15"/>
    <row r="107" spans="1:15" s="86" customFormat="1" x14ac:dyDescent="0.15"/>
    <row r="108" spans="1:15" s="86" customFormat="1" x14ac:dyDescent="0.15"/>
    <row r="109" spans="1:15" s="86" customFormat="1" ht="12.95" customHeight="1" x14ac:dyDescent="0.15">
      <c r="A109" s="112" t="s">
        <v>238</v>
      </c>
    </row>
    <row r="110" spans="1:15" x14ac:dyDescent="0.15">
      <c r="A110" s="104" t="str">
        <f t="shared" ref="A110:A127" si="2">_xlfn.CONCAT(O110,B110,H110)</f>
        <v>SSP1Xnibase</v>
      </c>
      <c r="B110" s="87" t="s">
        <v>221</v>
      </c>
      <c r="C110" s="86" t="s">
        <v>200</v>
      </c>
      <c r="D110" s="86" t="s">
        <v>200</v>
      </c>
      <c r="E110" s="86" t="s">
        <v>200</v>
      </c>
      <c r="F110" s="87" t="s">
        <v>214</v>
      </c>
      <c r="G110" s="87" t="s">
        <v>40</v>
      </c>
      <c r="H110" s="87" t="s">
        <v>40</v>
      </c>
      <c r="I110" s="87" t="s">
        <v>215</v>
      </c>
      <c r="J110" s="87" t="s">
        <v>214</v>
      </c>
      <c r="K110" s="87" t="s">
        <v>215</v>
      </c>
      <c r="L110" s="87" t="s">
        <v>215</v>
      </c>
      <c r="M110" s="87" t="s">
        <v>214</v>
      </c>
      <c r="N110" s="45" t="s">
        <v>228</v>
      </c>
      <c r="O110" s="87" t="s">
        <v>213</v>
      </c>
    </row>
    <row r="111" spans="1:15" x14ac:dyDescent="0.15">
      <c r="A111" s="104" t="str">
        <f t="shared" si="2"/>
        <v>SSP1Xnidry</v>
      </c>
      <c r="B111" s="87" t="s">
        <v>221</v>
      </c>
      <c r="C111" s="86" t="s">
        <v>200</v>
      </c>
      <c r="D111" s="86" t="s">
        <v>200</v>
      </c>
      <c r="E111" s="86" t="s">
        <v>200</v>
      </c>
      <c r="F111" s="87" t="s">
        <v>214</v>
      </c>
      <c r="G111" s="87" t="s">
        <v>40</v>
      </c>
      <c r="H111" s="87" t="s">
        <v>217</v>
      </c>
      <c r="I111" s="87" t="s">
        <v>215</v>
      </c>
      <c r="J111" s="87" t="s">
        <v>214</v>
      </c>
      <c r="K111" s="87" t="s">
        <v>215</v>
      </c>
      <c r="L111" s="87" t="s">
        <v>215</v>
      </c>
      <c r="M111" s="87" t="s">
        <v>214</v>
      </c>
      <c r="N111" s="45" t="s">
        <v>229</v>
      </c>
      <c r="O111" s="87" t="s">
        <v>213</v>
      </c>
    </row>
    <row r="112" spans="1:15" x14ac:dyDescent="0.15">
      <c r="A112" s="104" t="str">
        <f t="shared" si="2"/>
        <v>SSP1Xniwet</v>
      </c>
      <c r="B112" s="87" t="s">
        <v>221</v>
      </c>
      <c r="C112" s="86" t="s">
        <v>200</v>
      </c>
      <c r="D112" s="86" t="s">
        <v>200</v>
      </c>
      <c r="E112" s="86" t="s">
        <v>200</v>
      </c>
      <c r="F112" s="87" t="s">
        <v>214</v>
      </c>
      <c r="G112" s="87" t="s">
        <v>40</v>
      </c>
      <c r="H112" s="87" t="s">
        <v>218</v>
      </c>
      <c r="I112" s="87" t="s">
        <v>215</v>
      </c>
      <c r="J112" s="87" t="s">
        <v>214</v>
      </c>
      <c r="K112" s="87" t="s">
        <v>215</v>
      </c>
      <c r="L112" s="87" t="s">
        <v>215</v>
      </c>
      <c r="M112" s="87" t="s">
        <v>214</v>
      </c>
      <c r="N112" s="45" t="s">
        <v>230</v>
      </c>
      <c r="O112" s="87" t="s">
        <v>213</v>
      </c>
    </row>
    <row r="113" spans="1:16" x14ac:dyDescent="0.15">
      <c r="A113" s="102" t="str">
        <f t="shared" si="2"/>
        <v>SSP2Xnibase</v>
      </c>
      <c r="B113" s="87" t="s">
        <v>221</v>
      </c>
      <c r="C113" s="86" t="s">
        <v>200</v>
      </c>
      <c r="D113" s="86" t="s">
        <v>200</v>
      </c>
      <c r="E113" s="86" t="s">
        <v>200</v>
      </c>
      <c r="F113" s="87" t="s">
        <v>40</v>
      </c>
      <c r="G113" s="87" t="s">
        <v>40</v>
      </c>
      <c r="H113" s="87" t="s">
        <v>40</v>
      </c>
      <c r="I113" s="87" t="s">
        <v>40</v>
      </c>
      <c r="J113" s="87" t="s">
        <v>40</v>
      </c>
      <c r="K113" s="87" t="s">
        <v>40</v>
      </c>
      <c r="L113" s="87" t="s">
        <v>40</v>
      </c>
      <c r="M113" s="87" t="s">
        <v>40</v>
      </c>
      <c r="N113" s="45" t="s">
        <v>231</v>
      </c>
      <c r="O113" s="87" t="s">
        <v>209</v>
      </c>
    </row>
    <row r="114" spans="1:16" x14ac:dyDescent="0.15">
      <c r="A114" s="102" t="str">
        <f t="shared" si="2"/>
        <v>SSP2Xnidry</v>
      </c>
      <c r="B114" s="87" t="s">
        <v>221</v>
      </c>
      <c r="C114" s="86" t="s">
        <v>200</v>
      </c>
      <c r="D114" s="86" t="s">
        <v>200</v>
      </c>
      <c r="E114" s="86" t="s">
        <v>200</v>
      </c>
      <c r="F114" s="87" t="s">
        <v>40</v>
      </c>
      <c r="G114" s="87" t="s">
        <v>40</v>
      </c>
      <c r="H114" s="87" t="s">
        <v>217</v>
      </c>
      <c r="I114" s="87" t="s">
        <v>40</v>
      </c>
      <c r="J114" s="87" t="s">
        <v>40</v>
      </c>
      <c r="K114" s="87" t="s">
        <v>40</v>
      </c>
      <c r="L114" s="87" t="s">
        <v>40</v>
      </c>
      <c r="M114" s="87" t="s">
        <v>40</v>
      </c>
      <c r="N114" s="45" t="s">
        <v>232</v>
      </c>
      <c r="O114" s="87" t="s">
        <v>209</v>
      </c>
    </row>
    <row r="115" spans="1:16" x14ac:dyDescent="0.15">
      <c r="A115" s="102" t="str">
        <f t="shared" si="2"/>
        <v>SSP2Xniwet</v>
      </c>
      <c r="B115" s="87" t="s">
        <v>221</v>
      </c>
      <c r="C115" s="86" t="s">
        <v>200</v>
      </c>
      <c r="D115" s="86" t="s">
        <v>200</v>
      </c>
      <c r="E115" s="86" t="s">
        <v>200</v>
      </c>
      <c r="F115" s="87" t="s">
        <v>40</v>
      </c>
      <c r="G115" s="87" t="s">
        <v>40</v>
      </c>
      <c r="H115" s="87" t="s">
        <v>218</v>
      </c>
      <c r="I115" s="87" t="s">
        <v>40</v>
      </c>
      <c r="J115" s="87" t="s">
        <v>40</v>
      </c>
      <c r="K115" s="87" t="s">
        <v>40</v>
      </c>
      <c r="L115" s="87" t="s">
        <v>40</v>
      </c>
      <c r="M115" s="87" t="s">
        <v>40</v>
      </c>
      <c r="N115" s="45" t="s">
        <v>233</v>
      </c>
      <c r="O115" s="87" t="s">
        <v>209</v>
      </c>
    </row>
    <row r="116" spans="1:16" x14ac:dyDescent="0.15">
      <c r="A116" s="107" t="str">
        <f t="shared" si="2"/>
        <v>SSP5Xnibase</v>
      </c>
      <c r="B116" s="87" t="s">
        <v>221</v>
      </c>
      <c r="C116" s="86" t="s">
        <v>200</v>
      </c>
      <c r="D116" s="86" t="s">
        <v>200</v>
      </c>
      <c r="E116" s="86" t="s">
        <v>200</v>
      </c>
      <c r="F116" s="87" t="s">
        <v>215</v>
      </c>
      <c r="G116" s="87" t="s">
        <v>40</v>
      </c>
      <c r="H116" s="87" t="s">
        <v>40</v>
      </c>
      <c r="I116" s="87" t="s">
        <v>215</v>
      </c>
      <c r="J116" s="87" t="s">
        <v>215</v>
      </c>
      <c r="K116" s="87" t="s">
        <v>40</v>
      </c>
      <c r="L116" s="87" t="s">
        <v>214</v>
      </c>
      <c r="M116" s="87" t="s">
        <v>215</v>
      </c>
      <c r="N116" s="45" t="s">
        <v>234</v>
      </c>
      <c r="O116" s="87" t="s">
        <v>220</v>
      </c>
    </row>
    <row r="117" spans="1:16" x14ac:dyDescent="0.15">
      <c r="A117" s="107" t="str">
        <f t="shared" si="2"/>
        <v>SSP5Xnidry</v>
      </c>
      <c r="B117" s="87" t="s">
        <v>221</v>
      </c>
      <c r="C117" s="86" t="s">
        <v>200</v>
      </c>
      <c r="D117" s="86" t="s">
        <v>200</v>
      </c>
      <c r="E117" s="86" t="s">
        <v>200</v>
      </c>
      <c r="F117" s="87" t="s">
        <v>215</v>
      </c>
      <c r="G117" s="87" t="s">
        <v>40</v>
      </c>
      <c r="H117" s="87" t="s">
        <v>217</v>
      </c>
      <c r="I117" s="87" t="s">
        <v>215</v>
      </c>
      <c r="J117" s="87" t="s">
        <v>215</v>
      </c>
      <c r="K117" s="87" t="s">
        <v>40</v>
      </c>
      <c r="L117" s="87" t="s">
        <v>214</v>
      </c>
      <c r="M117" s="87" t="s">
        <v>215</v>
      </c>
      <c r="N117" s="45" t="s">
        <v>235</v>
      </c>
      <c r="O117" s="87" t="s">
        <v>220</v>
      </c>
    </row>
    <row r="118" spans="1:16" x14ac:dyDescent="0.15">
      <c r="A118" s="107" t="str">
        <f t="shared" si="2"/>
        <v>SSP5Xniwet</v>
      </c>
      <c r="B118" s="87" t="s">
        <v>221</v>
      </c>
      <c r="C118" s="86" t="s">
        <v>200</v>
      </c>
      <c r="D118" s="86" t="s">
        <v>200</v>
      </c>
      <c r="E118" s="86" t="s">
        <v>200</v>
      </c>
      <c r="F118" s="87" t="s">
        <v>215</v>
      </c>
      <c r="G118" s="87" t="s">
        <v>40</v>
      </c>
      <c r="H118" s="87" t="s">
        <v>218</v>
      </c>
      <c r="I118" s="87" t="s">
        <v>215</v>
      </c>
      <c r="J118" s="87" t="s">
        <v>215</v>
      </c>
      <c r="K118" s="87" t="s">
        <v>40</v>
      </c>
      <c r="L118" s="87" t="s">
        <v>214</v>
      </c>
      <c r="M118" s="87" t="s">
        <v>215</v>
      </c>
      <c r="N118" s="45" t="s">
        <v>236</v>
      </c>
      <c r="O118" s="87" t="s">
        <v>220</v>
      </c>
    </row>
    <row r="119" spans="1:16" x14ac:dyDescent="0.15">
      <c r="A119" s="104" t="str">
        <f t="shared" si="2"/>
        <v>SSP1Xbase</v>
      </c>
      <c r="B119" s="87" t="s">
        <v>216</v>
      </c>
      <c r="C119" s="86" t="s">
        <v>200</v>
      </c>
      <c r="D119" s="86" t="s">
        <v>200</v>
      </c>
      <c r="E119" s="86" t="s">
        <v>200</v>
      </c>
      <c r="F119" s="87" t="s">
        <v>214</v>
      </c>
      <c r="G119" s="87" t="s">
        <v>40</v>
      </c>
      <c r="H119" s="87" t="s">
        <v>40</v>
      </c>
      <c r="I119" s="87" t="s">
        <v>215</v>
      </c>
      <c r="J119" s="87" t="s">
        <v>214</v>
      </c>
      <c r="K119" s="87" t="s">
        <v>215</v>
      </c>
      <c r="L119" s="87" t="s">
        <v>215</v>
      </c>
      <c r="M119" s="87" t="s">
        <v>214</v>
      </c>
      <c r="N119" s="45" t="s">
        <v>228</v>
      </c>
      <c r="O119" s="87" t="s">
        <v>213</v>
      </c>
    </row>
    <row r="120" spans="1:16" x14ac:dyDescent="0.15">
      <c r="A120" s="104" t="str">
        <f t="shared" si="2"/>
        <v>SSP1Xdry</v>
      </c>
      <c r="B120" s="87" t="s">
        <v>216</v>
      </c>
      <c r="C120" s="86" t="s">
        <v>200</v>
      </c>
      <c r="D120" s="86" t="s">
        <v>200</v>
      </c>
      <c r="E120" s="86" t="s">
        <v>200</v>
      </c>
      <c r="F120" s="87" t="s">
        <v>214</v>
      </c>
      <c r="G120" s="87" t="s">
        <v>40</v>
      </c>
      <c r="H120" s="87" t="s">
        <v>217</v>
      </c>
      <c r="I120" s="87" t="s">
        <v>215</v>
      </c>
      <c r="J120" s="87" t="s">
        <v>214</v>
      </c>
      <c r="K120" s="87" t="s">
        <v>215</v>
      </c>
      <c r="L120" s="87" t="s">
        <v>215</v>
      </c>
      <c r="M120" s="87" t="s">
        <v>214</v>
      </c>
      <c r="N120" s="45" t="s">
        <v>229</v>
      </c>
      <c r="O120" s="87" t="s">
        <v>213</v>
      </c>
    </row>
    <row r="121" spans="1:16" x14ac:dyDescent="0.15">
      <c r="A121" s="104" t="str">
        <f t="shared" si="2"/>
        <v>SSP1Xwet</v>
      </c>
      <c r="B121" s="87" t="s">
        <v>216</v>
      </c>
      <c r="C121" s="86" t="s">
        <v>200</v>
      </c>
      <c r="D121" s="86" t="s">
        <v>200</v>
      </c>
      <c r="E121" s="86" t="s">
        <v>200</v>
      </c>
      <c r="F121" s="87" t="s">
        <v>214</v>
      </c>
      <c r="G121" s="87" t="s">
        <v>40</v>
      </c>
      <c r="H121" s="87" t="s">
        <v>218</v>
      </c>
      <c r="I121" s="87" t="s">
        <v>215</v>
      </c>
      <c r="J121" s="87" t="s">
        <v>214</v>
      </c>
      <c r="K121" s="87" t="s">
        <v>215</v>
      </c>
      <c r="L121" s="87" t="s">
        <v>215</v>
      </c>
      <c r="M121" s="87" t="s">
        <v>214</v>
      </c>
      <c r="N121" s="45" t="s">
        <v>230</v>
      </c>
      <c r="O121" s="87" t="s">
        <v>213</v>
      </c>
    </row>
    <row r="122" spans="1:16" x14ac:dyDescent="0.15">
      <c r="A122" s="102" t="str">
        <f t="shared" si="2"/>
        <v>SSP2Xbase</v>
      </c>
      <c r="B122" s="87" t="s">
        <v>216</v>
      </c>
      <c r="C122" s="86" t="s">
        <v>200</v>
      </c>
      <c r="D122" s="86" t="s">
        <v>200</v>
      </c>
      <c r="E122" s="86" t="s">
        <v>200</v>
      </c>
      <c r="F122" s="87" t="s">
        <v>40</v>
      </c>
      <c r="G122" s="87" t="s">
        <v>40</v>
      </c>
      <c r="H122" s="87" t="s">
        <v>40</v>
      </c>
      <c r="I122" s="87" t="s">
        <v>40</v>
      </c>
      <c r="J122" s="87" t="s">
        <v>40</v>
      </c>
      <c r="K122" s="87" t="s">
        <v>40</v>
      </c>
      <c r="L122" s="87" t="s">
        <v>40</v>
      </c>
      <c r="M122" s="87" t="s">
        <v>40</v>
      </c>
      <c r="N122" s="45" t="s">
        <v>231</v>
      </c>
      <c r="O122" s="87" t="s">
        <v>209</v>
      </c>
    </row>
    <row r="123" spans="1:16" x14ac:dyDescent="0.15">
      <c r="A123" s="102" t="str">
        <f t="shared" si="2"/>
        <v>SSP2Xdry</v>
      </c>
      <c r="B123" s="87" t="s">
        <v>216</v>
      </c>
      <c r="C123" s="86" t="s">
        <v>200</v>
      </c>
      <c r="D123" s="86" t="s">
        <v>200</v>
      </c>
      <c r="E123" s="86" t="s">
        <v>200</v>
      </c>
      <c r="F123" s="87" t="s">
        <v>40</v>
      </c>
      <c r="G123" s="87" t="s">
        <v>40</v>
      </c>
      <c r="H123" s="87" t="s">
        <v>217</v>
      </c>
      <c r="I123" s="87" t="s">
        <v>40</v>
      </c>
      <c r="J123" s="87" t="s">
        <v>40</v>
      </c>
      <c r="K123" s="87" t="s">
        <v>40</v>
      </c>
      <c r="L123" s="87" t="s">
        <v>40</v>
      </c>
      <c r="M123" s="87" t="s">
        <v>40</v>
      </c>
      <c r="N123" s="45" t="s">
        <v>232</v>
      </c>
      <c r="O123" s="87" t="s">
        <v>209</v>
      </c>
    </row>
    <row r="124" spans="1:16" x14ac:dyDescent="0.15">
      <c r="A124" s="102" t="str">
        <f t="shared" si="2"/>
        <v>SSP2Xwet</v>
      </c>
      <c r="B124" s="87" t="s">
        <v>216</v>
      </c>
      <c r="C124" s="86" t="s">
        <v>200</v>
      </c>
      <c r="D124" s="86" t="s">
        <v>200</v>
      </c>
      <c r="E124" s="86" t="s">
        <v>200</v>
      </c>
      <c r="F124" s="87" t="s">
        <v>40</v>
      </c>
      <c r="G124" s="87" t="s">
        <v>40</v>
      </c>
      <c r="H124" s="87" t="s">
        <v>218</v>
      </c>
      <c r="I124" s="87" t="s">
        <v>40</v>
      </c>
      <c r="J124" s="87" t="s">
        <v>40</v>
      </c>
      <c r="K124" s="87" t="s">
        <v>40</v>
      </c>
      <c r="L124" s="87" t="s">
        <v>40</v>
      </c>
      <c r="M124" s="87" t="s">
        <v>40</v>
      </c>
      <c r="N124" s="45" t="s">
        <v>233</v>
      </c>
      <c r="O124" s="87" t="s">
        <v>209</v>
      </c>
    </row>
    <row r="125" spans="1:16" x14ac:dyDescent="0.15">
      <c r="A125" s="107" t="str">
        <f t="shared" si="2"/>
        <v>SSP5Xbase</v>
      </c>
      <c r="B125" s="87" t="s">
        <v>216</v>
      </c>
      <c r="C125" s="86" t="s">
        <v>200</v>
      </c>
      <c r="D125" s="86" t="s">
        <v>200</v>
      </c>
      <c r="E125" s="86" t="s">
        <v>200</v>
      </c>
      <c r="F125" s="87" t="s">
        <v>215</v>
      </c>
      <c r="G125" s="87" t="s">
        <v>40</v>
      </c>
      <c r="H125" s="87" t="s">
        <v>40</v>
      </c>
      <c r="I125" s="87" t="s">
        <v>215</v>
      </c>
      <c r="J125" s="87" t="s">
        <v>215</v>
      </c>
      <c r="K125" s="87" t="s">
        <v>40</v>
      </c>
      <c r="L125" s="87" t="s">
        <v>214</v>
      </c>
      <c r="M125" s="87" t="s">
        <v>215</v>
      </c>
      <c r="N125" s="45" t="s">
        <v>234</v>
      </c>
      <c r="O125" s="87" t="s">
        <v>220</v>
      </c>
    </row>
    <row r="126" spans="1:16" x14ac:dyDescent="0.15">
      <c r="A126" s="107" t="str">
        <f t="shared" si="2"/>
        <v>SSP5Xdry</v>
      </c>
      <c r="B126" s="87" t="s">
        <v>216</v>
      </c>
      <c r="C126" s="86" t="s">
        <v>200</v>
      </c>
      <c r="D126" s="86" t="s">
        <v>200</v>
      </c>
      <c r="E126" s="86" t="s">
        <v>200</v>
      </c>
      <c r="F126" s="87" t="s">
        <v>215</v>
      </c>
      <c r="G126" s="87" t="s">
        <v>40</v>
      </c>
      <c r="H126" s="87" t="s">
        <v>217</v>
      </c>
      <c r="I126" s="87" t="s">
        <v>215</v>
      </c>
      <c r="J126" s="87" t="s">
        <v>215</v>
      </c>
      <c r="K126" s="87" t="s">
        <v>40</v>
      </c>
      <c r="L126" s="87" t="s">
        <v>214</v>
      </c>
      <c r="M126" s="87" t="s">
        <v>215</v>
      </c>
      <c r="N126" s="45" t="s">
        <v>235</v>
      </c>
      <c r="O126" s="87" t="s">
        <v>220</v>
      </c>
    </row>
    <row r="127" spans="1:16" x14ac:dyDescent="0.15">
      <c r="A127" s="107" t="str">
        <f t="shared" si="2"/>
        <v>SSP5Xwet</v>
      </c>
      <c r="B127" s="87" t="s">
        <v>216</v>
      </c>
      <c r="C127" s="86" t="s">
        <v>200</v>
      </c>
      <c r="D127" s="86" t="s">
        <v>200</v>
      </c>
      <c r="E127" s="86" t="s">
        <v>200</v>
      </c>
      <c r="F127" s="87" t="s">
        <v>215</v>
      </c>
      <c r="G127" s="87" t="s">
        <v>40</v>
      </c>
      <c r="H127" s="87" t="s">
        <v>218</v>
      </c>
      <c r="I127" s="87" t="s">
        <v>215</v>
      </c>
      <c r="J127" s="87" t="s">
        <v>215</v>
      </c>
      <c r="K127" s="87" t="s">
        <v>40</v>
      </c>
      <c r="L127" s="87" t="s">
        <v>214</v>
      </c>
      <c r="M127" s="87" t="s">
        <v>215</v>
      </c>
      <c r="N127" s="45" t="s">
        <v>236</v>
      </c>
      <c r="O127" s="87" t="s">
        <v>220</v>
      </c>
    </row>
    <row r="128" spans="1:16" x14ac:dyDescent="0.15">
      <c r="A128" s="104" t="str">
        <f t="shared" ref="A128:A136" si="3">_xlfn.CONCAT(O128,B128,H128,P128)</f>
        <v>SSP1Xbasesilo</v>
      </c>
      <c r="B128" s="87" t="s">
        <v>216</v>
      </c>
      <c r="C128" s="86" t="s">
        <v>200</v>
      </c>
      <c r="D128" s="86" t="str">
        <f t="shared" ref="D128:D136" si="4">_xlfn.CONCAT(O128,H128)</f>
        <v>SSP1base</v>
      </c>
      <c r="E128" s="86" t="s">
        <v>200</v>
      </c>
      <c r="F128" s="87" t="s">
        <v>214</v>
      </c>
      <c r="G128" s="87" t="s">
        <v>40</v>
      </c>
      <c r="H128" s="87" t="s">
        <v>40</v>
      </c>
      <c r="I128" s="87" t="s">
        <v>215</v>
      </c>
      <c r="J128" s="87" t="s">
        <v>214</v>
      </c>
      <c r="K128" s="87" t="s">
        <v>215</v>
      </c>
      <c r="L128" s="87" t="s">
        <v>215</v>
      </c>
      <c r="M128" s="87" t="s">
        <v>214</v>
      </c>
      <c r="N128" s="45" t="s">
        <v>228</v>
      </c>
      <c r="O128" s="87" t="s">
        <v>213</v>
      </c>
      <c r="P128" s="87" t="s">
        <v>237</v>
      </c>
    </row>
    <row r="129" spans="1:16" x14ac:dyDescent="0.15">
      <c r="A129" s="104" t="str">
        <f t="shared" si="3"/>
        <v>SSP1Xdrysilo</v>
      </c>
      <c r="B129" s="87" t="s">
        <v>216</v>
      </c>
      <c r="C129" s="86" t="s">
        <v>200</v>
      </c>
      <c r="D129" s="86" t="str">
        <f t="shared" si="4"/>
        <v>SSP1dry</v>
      </c>
      <c r="E129" s="86" t="s">
        <v>200</v>
      </c>
      <c r="F129" s="87" t="s">
        <v>214</v>
      </c>
      <c r="G129" s="87" t="s">
        <v>40</v>
      </c>
      <c r="H129" s="87" t="s">
        <v>217</v>
      </c>
      <c r="I129" s="87" t="s">
        <v>215</v>
      </c>
      <c r="J129" s="87" t="s">
        <v>214</v>
      </c>
      <c r="K129" s="87" t="s">
        <v>215</v>
      </c>
      <c r="L129" s="87" t="s">
        <v>215</v>
      </c>
      <c r="M129" s="87" t="s">
        <v>214</v>
      </c>
      <c r="N129" s="45" t="s">
        <v>229</v>
      </c>
      <c r="O129" s="87" t="s">
        <v>213</v>
      </c>
      <c r="P129" s="87" t="s">
        <v>237</v>
      </c>
    </row>
    <row r="130" spans="1:16" x14ac:dyDescent="0.15">
      <c r="A130" s="104" t="str">
        <f t="shared" si="3"/>
        <v>SSP1Xwetsilo</v>
      </c>
      <c r="B130" s="87" t="s">
        <v>216</v>
      </c>
      <c r="C130" s="86" t="s">
        <v>200</v>
      </c>
      <c r="D130" s="86" t="str">
        <f t="shared" si="4"/>
        <v>SSP1wet</v>
      </c>
      <c r="E130" s="86" t="s">
        <v>200</v>
      </c>
      <c r="F130" s="87" t="s">
        <v>214</v>
      </c>
      <c r="G130" s="87" t="s">
        <v>40</v>
      </c>
      <c r="H130" s="87" t="s">
        <v>218</v>
      </c>
      <c r="I130" s="87" t="s">
        <v>215</v>
      </c>
      <c r="J130" s="87" t="s">
        <v>214</v>
      </c>
      <c r="K130" s="87" t="s">
        <v>215</v>
      </c>
      <c r="L130" s="87" t="s">
        <v>215</v>
      </c>
      <c r="M130" s="87" t="s">
        <v>214</v>
      </c>
      <c r="N130" s="45" t="s">
        <v>230</v>
      </c>
      <c r="O130" s="87" t="s">
        <v>213</v>
      </c>
      <c r="P130" s="87" t="s">
        <v>237</v>
      </c>
    </row>
    <row r="131" spans="1:16" x14ac:dyDescent="0.15">
      <c r="A131" s="104" t="str">
        <f t="shared" si="3"/>
        <v>SSP2Xbasesilo</v>
      </c>
      <c r="B131" s="87" t="s">
        <v>216</v>
      </c>
      <c r="C131" s="86" t="s">
        <v>200</v>
      </c>
      <c r="D131" s="86" t="str">
        <f t="shared" si="4"/>
        <v>SSP2base</v>
      </c>
      <c r="E131" s="86" t="s">
        <v>200</v>
      </c>
      <c r="F131" s="87" t="s">
        <v>40</v>
      </c>
      <c r="G131" s="87" t="s">
        <v>40</v>
      </c>
      <c r="H131" s="87" t="s">
        <v>40</v>
      </c>
      <c r="I131" s="87" t="s">
        <v>40</v>
      </c>
      <c r="J131" s="87" t="s">
        <v>40</v>
      </c>
      <c r="K131" s="87" t="s">
        <v>40</v>
      </c>
      <c r="L131" s="87" t="s">
        <v>40</v>
      </c>
      <c r="M131" s="87" t="s">
        <v>40</v>
      </c>
      <c r="N131" s="45" t="s">
        <v>231</v>
      </c>
      <c r="O131" s="87" t="s">
        <v>209</v>
      </c>
      <c r="P131" s="87" t="s">
        <v>237</v>
      </c>
    </row>
    <row r="132" spans="1:16" x14ac:dyDescent="0.15">
      <c r="A132" s="104" t="str">
        <f t="shared" si="3"/>
        <v>SSP2Xdrysilo</v>
      </c>
      <c r="B132" s="87" t="s">
        <v>216</v>
      </c>
      <c r="C132" s="86" t="s">
        <v>200</v>
      </c>
      <c r="D132" s="86" t="str">
        <f t="shared" si="4"/>
        <v>SSP2dry</v>
      </c>
      <c r="E132" s="86" t="s">
        <v>200</v>
      </c>
      <c r="F132" s="87" t="s">
        <v>40</v>
      </c>
      <c r="G132" s="87" t="s">
        <v>40</v>
      </c>
      <c r="H132" s="87" t="s">
        <v>217</v>
      </c>
      <c r="I132" s="87" t="s">
        <v>40</v>
      </c>
      <c r="J132" s="87" t="s">
        <v>40</v>
      </c>
      <c r="K132" s="87" t="s">
        <v>40</v>
      </c>
      <c r="L132" s="87" t="s">
        <v>40</v>
      </c>
      <c r="M132" s="87" t="s">
        <v>40</v>
      </c>
      <c r="N132" s="45" t="s">
        <v>232</v>
      </c>
      <c r="O132" s="87" t="s">
        <v>209</v>
      </c>
      <c r="P132" s="87" t="s">
        <v>237</v>
      </c>
    </row>
    <row r="133" spans="1:16" x14ac:dyDescent="0.15">
      <c r="A133" s="104" t="str">
        <f t="shared" si="3"/>
        <v>SSP2Xwetsilo</v>
      </c>
      <c r="B133" s="87" t="s">
        <v>216</v>
      </c>
      <c r="C133" s="86" t="s">
        <v>200</v>
      </c>
      <c r="D133" s="86" t="str">
        <f t="shared" si="4"/>
        <v>SSP2wet</v>
      </c>
      <c r="E133" s="86" t="s">
        <v>200</v>
      </c>
      <c r="F133" s="87" t="s">
        <v>40</v>
      </c>
      <c r="G133" s="87" t="s">
        <v>40</v>
      </c>
      <c r="H133" s="87" t="s">
        <v>218</v>
      </c>
      <c r="I133" s="87" t="s">
        <v>40</v>
      </c>
      <c r="J133" s="87" t="s">
        <v>40</v>
      </c>
      <c r="K133" s="87" t="s">
        <v>40</v>
      </c>
      <c r="L133" s="87" t="s">
        <v>40</v>
      </c>
      <c r="M133" s="87" t="s">
        <v>40</v>
      </c>
      <c r="N133" s="45" t="s">
        <v>233</v>
      </c>
      <c r="O133" s="87" t="s">
        <v>209</v>
      </c>
      <c r="P133" s="87" t="s">
        <v>237</v>
      </c>
    </row>
    <row r="134" spans="1:16" x14ac:dyDescent="0.15">
      <c r="A134" s="104" t="str">
        <f t="shared" si="3"/>
        <v>SSP5Xbasesilo</v>
      </c>
      <c r="B134" s="87" t="s">
        <v>216</v>
      </c>
      <c r="C134" s="86" t="s">
        <v>200</v>
      </c>
      <c r="D134" s="86" t="str">
        <f t="shared" si="4"/>
        <v>SSP5base</v>
      </c>
      <c r="E134" s="86" t="s">
        <v>200</v>
      </c>
      <c r="F134" s="87" t="s">
        <v>215</v>
      </c>
      <c r="G134" s="87" t="s">
        <v>40</v>
      </c>
      <c r="H134" s="87" t="s">
        <v>40</v>
      </c>
      <c r="I134" s="87" t="s">
        <v>215</v>
      </c>
      <c r="J134" s="87" t="s">
        <v>215</v>
      </c>
      <c r="K134" s="87" t="s">
        <v>40</v>
      </c>
      <c r="L134" s="87" t="s">
        <v>214</v>
      </c>
      <c r="M134" s="87" t="s">
        <v>215</v>
      </c>
      <c r="N134" s="45" t="s">
        <v>234</v>
      </c>
      <c r="O134" s="87" t="s">
        <v>220</v>
      </c>
      <c r="P134" s="87" t="s">
        <v>237</v>
      </c>
    </row>
    <row r="135" spans="1:16" x14ac:dyDescent="0.15">
      <c r="A135" s="104" t="str">
        <f t="shared" si="3"/>
        <v>SSP5Xdrysilo</v>
      </c>
      <c r="B135" s="87" t="s">
        <v>216</v>
      </c>
      <c r="C135" s="86" t="s">
        <v>200</v>
      </c>
      <c r="D135" s="86" t="str">
        <f t="shared" si="4"/>
        <v>SSP5dry</v>
      </c>
      <c r="E135" s="86" t="s">
        <v>200</v>
      </c>
      <c r="F135" s="87" t="s">
        <v>215</v>
      </c>
      <c r="G135" s="87" t="s">
        <v>40</v>
      </c>
      <c r="H135" s="87" t="s">
        <v>217</v>
      </c>
      <c r="I135" s="87" t="s">
        <v>215</v>
      </c>
      <c r="J135" s="87" t="s">
        <v>215</v>
      </c>
      <c r="K135" s="87" t="s">
        <v>40</v>
      </c>
      <c r="L135" s="87" t="s">
        <v>214</v>
      </c>
      <c r="M135" s="87" t="s">
        <v>215</v>
      </c>
      <c r="N135" s="45" t="s">
        <v>235</v>
      </c>
      <c r="O135" s="87" t="s">
        <v>220</v>
      </c>
      <c r="P135" s="87" t="s">
        <v>237</v>
      </c>
    </row>
    <row r="136" spans="1:16" x14ac:dyDescent="0.15">
      <c r="A136" s="104" t="str">
        <f t="shared" si="3"/>
        <v>SSP5Xwetsilo</v>
      </c>
      <c r="B136" s="87" t="s">
        <v>216</v>
      </c>
      <c r="C136" s="86" t="s">
        <v>200</v>
      </c>
      <c r="D136" s="86" t="str">
        <f t="shared" si="4"/>
        <v>SSP5wet</v>
      </c>
      <c r="E136" s="86" t="s">
        <v>200</v>
      </c>
      <c r="F136" s="87" t="s">
        <v>215</v>
      </c>
      <c r="G136" s="87" t="s">
        <v>40</v>
      </c>
      <c r="H136" s="87" t="s">
        <v>218</v>
      </c>
      <c r="I136" s="87" t="s">
        <v>215</v>
      </c>
      <c r="J136" s="87" t="s">
        <v>215</v>
      </c>
      <c r="K136" s="87" t="s">
        <v>40</v>
      </c>
      <c r="L136" s="87" t="s">
        <v>214</v>
      </c>
      <c r="M136" s="87" t="s">
        <v>215</v>
      </c>
      <c r="N136" s="45" t="s">
        <v>236</v>
      </c>
      <c r="O136" s="87" t="s">
        <v>220</v>
      </c>
      <c r="P136" s="87" t="s">
        <v>237</v>
      </c>
    </row>
    <row r="138" spans="1:16" x14ac:dyDescent="0.15">
      <c r="A138" s="104" t="str">
        <f t="shared" ref="A138:A147" si="5">_xlfn.CONCAT(O138,B138,H138)</f>
        <v>SSP1Xnibase</v>
      </c>
      <c r="B138" s="87" t="s">
        <v>221</v>
      </c>
      <c r="C138" s="86" t="s">
        <v>200</v>
      </c>
      <c r="D138" s="86" t="s">
        <v>200</v>
      </c>
      <c r="E138" s="86" t="s">
        <v>200</v>
      </c>
      <c r="F138" s="87" t="s">
        <v>214</v>
      </c>
      <c r="G138" s="87" t="s">
        <v>40</v>
      </c>
      <c r="H138" s="87" t="s">
        <v>40</v>
      </c>
      <c r="I138" s="87" t="s">
        <v>215</v>
      </c>
      <c r="J138" s="87" t="s">
        <v>214</v>
      </c>
      <c r="K138" s="87" t="s">
        <v>215</v>
      </c>
      <c r="L138" s="87" t="s">
        <v>215</v>
      </c>
      <c r="M138" s="87" t="s">
        <v>214</v>
      </c>
      <c r="N138" s="45" t="s">
        <v>228</v>
      </c>
      <c r="O138" s="87" t="s">
        <v>213</v>
      </c>
      <c r="P138" s="86"/>
    </row>
    <row r="139" spans="1:16" x14ac:dyDescent="0.15">
      <c r="A139" s="104" t="str">
        <f t="shared" si="5"/>
        <v>SSP1Xnidry</v>
      </c>
      <c r="B139" s="87" t="s">
        <v>221</v>
      </c>
      <c r="C139" s="86" t="s">
        <v>200</v>
      </c>
      <c r="D139" s="86" t="s">
        <v>200</v>
      </c>
      <c r="E139" s="86" t="s">
        <v>200</v>
      </c>
      <c r="F139" s="87" t="s">
        <v>214</v>
      </c>
      <c r="G139" s="87" t="s">
        <v>40</v>
      </c>
      <c r="H139" s="87" t="s">
        <v>217</v>
      </c>
      <c r="I139" s="87" t="s">
        <v>215</v>
      </c>
      <c r="J139" s="87" t="s">
        <v>214</v>
      </c>
      <c r="K139" s="87" t="s">
        <v>215</v>
      </c>
      <c r="L139" s="87" t="s">
        <v>215</v>
      </c>
      <c r="M139" s="87" t="s">
        <v>214</v>
      </c>
      <c r="N139" s="45" t="s">
        <v>229</v>
      </c>
      <c r="O139" s="87" t="s">
        <v>213</v>
      </c>
      <c r="P139" s="86"/>
    </row>
    <row r="140" spans="1:16" x14ac:dyDescent="0.15">
      <c r="A140" s="104" t="str">
        <f t="shared" si="5"/>
        <v>SSP1Xniwet</v>
      </c>
      <c r="B140" s="87" t="s">
        <v>221</v>
      </c>
      <c r="C140" s="86" t="s">
        <v>200</v>
      </c>
      <c r="D140" s="86" t="s">
        <v>200</v>
      </c>
      <c r="E140" s="86" t="s">
        <v>200</v>
      </c>
      <c r="F140" s="87" t="s">
        <v>214</v>
      </c>
      <c r="G140" s="87" t="s">
        <v>40</v>
      </c>
      <c r="H140" s="87" t="s">
        <v>218</v>
      </c>
      <c r="I140" s="87" t="s">
        <v>215</v>
      </c>
      <c r="J140" s="87" t="s">
        <v>214</v>
      </c>
      <c r="K140" s="87" t="s">
        <v>215</v>
      </c>
      <c r="L140" s="87" t="s">
        <v>215</v>
      </c>
      <c r="M140" s="87" t="s">
        <v>214</v>
      </c>
      <c r="N140" s="45" t="s">
        <v>230</v>
      </c>
      <c r="O140" s="87" t="s">
        <v>213</v>
      </c>
      <c r="P140" s="86"/>
    </row>
    <row r="141" spans="1:16" x14ac:dyDescent="0.15">
      <c r="A141" s="102" t="str">
        <f t="shared" si="5"/>
        <v>SSP2Xnibase</v>
      </c>
      <c r="B141" s="87" t="s">
        <v>221</v>
      </c>
      <c r="C141" s="86" t="s">
        <v>200</v>
      </c>
      <c r="D141" s="86" t="s">
        <v>200</v>
      </c>
      <c r="E141" s="86" t="s">
        <v>200</v>
      </c>
      <c r="F141" s="87" t="s">
        <v>40</v>
      </c>
      <c r="G141" s="87" t="s">
        <v>40</v>
      </c>
      <c r="H141" s="87" t="s">
        <v>40</v>
      </c>
      <c r="I141" s="87" t="s">
        <v>40</v>
      </c>
      <c r="J141" s="87" t="s">
        <v>40</v>
      </c>
      <c r="K141" s="87" t="s">
        <v>40</v>
      </c>
      <c r="L141" s="87" t="s">
        <v>40</v>
      </c>
      <c r="M141" s="87" t="s">
        <v>40</v>
      </c>
      <c r="N141" s="45" t="s">
        <v>231</v>
      </c>
      <c r="O141" s="87" t="s">
        <v>209</v>
      </c>
      <c r="P141" s="86"/>
    </row>
    <row r="142" spans="1:16" x14ac:dyDescent="0.15">
      <c r="A142" s="102" t="str">
        <f t="shared" si="5"/>
        <v>SSP2Xnidry</v>
      </c>
      <c r="B142" s="87" t="s">
        <v>221</v>
      </c>
      <c r="C142" s="86" t="s">
        <v>200</v>
      </c>
      <c r="D142" s="86" t="s">
        <v>200</v>
      </c>
      <c r="E142" s="86" t="s">
        <v>200</v>
      </c>
      <c r="F142" s="87" t="s">
        <v>40</v>
      </c>
      <c r="G142" s="87" t="s">
        <v>40</v>
      </c>
      <c r="H142" s="87" t="s">
        <v>217</v>
      </c>
      <c r="I142" s="87" t="s">
        <v>40</v>
      </c>
      <c r="J142" s="87" t="s">
        <v>40</v>
      </c>
      <c r="K142" s="87" t="s">
        <v>40</v>
      </c>
      <c r="L142" s="87" t="s">
        <v>40</v>
      </c>
      <c r="M142" s="87" t="s">
        <v>40</v>
      </c>
      <c r="N142" s="45" t="s">
        <v>232</v>
      </c>
      <c r="O142" s="87" t="s">
        <v>209</v>
      </c>
      <c r="P142" s="86"/>
    </row>
    <row r="143" spans="1:16" x14ac:dyDescent="0.15">
      <c r="A143" s="102" t="str">
        <f t="shared" si="5"/>
        <v>SSP2Xniwet</v>
      </c>
      <c r="B143" s="87" t="s">
        <v>221</v>
      </c>
      <c r="C143" s="86" t="s">
        <v>200</v>
      </c>
      <c r="D143" s="86" t="s">
        <v>200</v>
      </c>
      <c r="E143" s="86" t="s">
        <v>200</v>
      </c>
      <c r="F143" s="87" t="s">
        <v>40</v>
      </c>
      <c r="G143" s="87" t="s">
        <v>40</v>
      </c>
      <c r="H143" s="87" t="s">
        <v>218</v>
      </c>
      <c r="I143" s="87" t="s">
        <v>40</v>
      </c>
      <c r="J143" s="87" t="s">
        <v>40</v>
      </c>
      <c r="K143" s="87" t="s">
        <v>40</v>
      </c>
      <c r="L143" s="87" t="s">
        <v>40</v>
      </c>
      <c r="M143" s="87" t="s">
        <v>40</v>
      </c>
      <c r="N143" s="45" t="s">
        <v>233</v>
      </c>
      <c r="O143" s="87" t="s">
        <v>209</v>
      </c>
      <c r="P143" s="86"/>
    </row>
    <row r="144" spans="1:16" x14ac:dyDescent="0.15">
      <c r="A144" s="107" t="str">
        <f t="shared" si="5"/>
        <v>SSP5Xnibase</v>
      </c>
      <c r="B144" s="87" t="s">
        <v>221</v>
      </c>
      <c r="C144" s="86" t="s">
        <v>200</v>
      </c>
      <c r="D144" s="86" t="s">
        <v>200</v>
      </c>
      <c r="E144" s="86" t="s">
        <v>200</v>
      </c>
      <c r="F144" s="87" t="s">
        <v>215</v>
      </c>
      <c r="G144" s="87" t="s">
        <v>40</v>
      </c>
      <c r="H144" s="87" t="s">
        <v>40</v>
      </c>
      <c r="I144" s="87" t="s">
        <v>215</v>
      </c>
      <c r="J144" s="87" t="s">
        <v>215</v>
      </c>
      <c r="K144" s="87" t="s">
        <v>40</v>
      </c>
      <c r="L144" s="87" t="s">
        <v>214</v>
      </c>
      <c r="M144" s="87" t="s">
        <v>215</v>
      </c>
      <c r="N144" s="45" t="s">
        <v>234</v>
      </c>
      <c r="O144" s="87" t="s">
        <v>220</v>
      </c>
      <c r="P144" s="86"/>
    </row>
    <row r="145" spans="1:16" x14ac:dyDescent="0.15">
      <c r="A145" s="107" t="str">
        <f t="shared" si="5"/>
        <v>SSP5Xnidry</v>
      </c>
      <c r="B145" s="87" t="s">
        <v>221</v>
      </c>
      <c r="C145" s="86" t="s">
        <v>200</v>
      </c>
      <c r="D145" s="86" t="s">
        <v>200</v>
      </c>
      <c r="E145" s="86" t="s">
        <v>200</v>
      </c>
      <c r="F145" s="87" t="s">
        <v>215</v>
      </c>
      <c r="G145" s="87" t="s">
        <v>40</v>
      </c>
      <c r="H145" s="87" t="s">
        <v>217</v>
      </c>
      <c r="I145" s="87" t="s">
        <v>215</v>
      </c>
      <c r="J145" s="87" t="s">
        <v>215</v>
      </c>
      <c r="K145" s="87" t="s">
        <v>40</v>
      </c>
      <c r="L145" s="87" t="s">
        <v>214</v>
      </c>
      <c r="M145" s="87" t="s">
        <v>215</v>
      </c>
      <c r="N145" s="45" t="s">
        <v>235</v>
      </c>
      <c r="O145" s="87" t="s">
        <v>220</v>
      </c>
      <c r="P145" s="86"/>
    </row>
    <row r="146" spans="1:16" x14ac:dyDescent="0.15">
      <c r="A146" s="107" t="str">
        <f t="shared" si="5"/>
        <v>SSP5Xniwet</v>
      </c>
      <c r="B146" s="87" t="s">
        <v>221</v>
      </c>
      <c r="C146" s="86" t="s">
        <v>200</v>
      </c>
      <c r="D146" s="86" t="s">
        <v>200</v>
      </c>
      <c r="E146" s="86" t="s">
        <v>200</v>
      </c>
      <c r="F146" s="87" t="s">
        <v>215</v>
      </c>
      <c r="G146" s="87" t="s">
        <v>40</v>
      </c>
      <c r="H146" s="87" t="s">
        <v>218</v>
      </c>
      <c r="I146" s="87" t="s">
        <v>215</v>
      </c>
      <c r="J146" s="87" t="s">
        <v>215</v>
      </c>
      <c r="K146" s="87" t="s">
        <v>40</v>
      </c>
      <c r="L146" s="87" t="s">
        <v>214</v>
      </c>
      <c r="M146" s="87" t="s">
        <v>215</v>
      </c>
      <c r="N146" s="45" t="s">
        <v>236</v>
      </c>
      <c r="O146" s="87" t="s">
        <v>220</v>
      </c>
      <c r="P146" s="86"/>
    </row>
    <row r="147" spans="1:16" x14ac:dyDescent="0.15">
      <c r="A147" s="104" t="str">
        <f t="shared" si="5"/>
        <v>SSP1Xbase</v>
      </c>
      <c r="B147" s="87" t="s">
        <v>216</v>
      </c>
      <c r="C147" s="86" t="s">
        <v>200</v>
      </c>
      <c r="D147" s="86" t="s">
        <v>200</v>
      </c>
      <c r="E147" s="86" t="s">
        <v>200</v>
      </c>
      <c r="F147" s="87" t="s">
        <v>214</v>
      </c>
      <c r="G147" s="87" t="s">
        <v>40</v>
      </c>
      <c r="H147" s="87" t="s">
        <v>40</v>
      </c>
      <c r="I147" s="87" t="s">
        <v>215</v>
      </c>
      <c r="J147" s="87" t="s">
        <v>214</v>
      </c>
      <c r="K147" s="87" t="s">
        <v>215</v>
      </c>
      <c r="L147" s="87" t="s">
        <v>215</v>
      </c>
      <c r="M147" s="87" t="s">
        <v>214</v>
      </c>
      <c r="N147" s="45" t="s">
        <v>228</v>
      </c>
      <c r="O147" s="87" t="s">
        <v>213</v>
      </c>
      <c r="P147" s="86"/>
    </row>
    <row r="148" spans="1:16" x14ac:dyDescent="0.15">
      <c r="A148" s="111" t="str">
        <f>_xlfn.CONCAT(O148,B148,H148,P148)</f>
        <v>SSP1Xbasesilo</v>
      </c>
      <c r="B148" s="87" t="s">
        <v>216</v>
      </c>
      <c r="C148" s="86" t="s">
        <v>200</v>
      </c>
      <c r="D148" s="86" t="str">
        <f>_xlfn.CONCAT(O148,H148)</f>
        <v>SSP1base</v>
      </c>
      <c r="E148" s="86" t="s">
        <v>200</v>
      </c>
      <c r="F148" s="87" t="s">
        <v>214</v>
      </c>
      <c r="G148" s="87" t="s">
        <v>40</v>
      </c>
      <c r="H148" s="87" t="s">
        <v>40</v>
      </c>
      <c r="I148" s="87" t="s">
        <v>215</v>
      </c>
      <c r="J148" s="87" t="s">
        <v>214</v>
      </c>
      <c r="K148" s="87" t="s">
        <v>215</v>
      </c>
      <c r="L148" s="87" t="s">
        <v>215</v>
      </c>
      <c r="M148" s="87" t="s">
        <v>214</v>
      </c>
      <c r="N148" s="45" t="s">
        <v>228</v>
      </c>
      <c r="O148" s="87" t="s">
        <v>213</v>
      </c>
      <c r="P148" s="87" t="s">
        <v>237</v>
      </c>
    </row>
    <row r="149" spans="1:16" x14ac:dyDescent="0.15">
      <c r="A149" s="104" t="str">
        <f>_xlfn.CONCAT(O149,B149,H149)</f>
        <v>SSP1Xdry</v>
      </c>
      <c r="B149" s="87" t="s">
        <v>216</v>
      </c>
      <c r="C149" s="86" t="s">
        <v>200</v>
      </c>
      <c r="D149" s="86" t="s">
        <v>200</v>
      </c>
      <c r="E149" s="86" t="s">
        <v>200</v>
      </c>
      <c r="F149" s="87" t="s">
        <v>214</v>
      </c>
      <c r="G149" s="87" t="s">
        <v>40</v>
      </c>
      <c r="H149" s="87" t="s">
        <v>217</v>
      </c>
      <c r="I149" s="87" t="s">
        <v>215</v>
      </c>
      <c r="J149" s="87" t="s">
        <v>214</v>
      </c>
      <c r="K149" s="87" t="s">
        <v>215</v>
      </c>
      <c r="L149" s="87" t="s">
        <v>215</v>
      </c>
      <c r="M149" s="87" t="s">
        <v>214</v>
      </c>
      <c r="N149" s="45" t="s">
        <v>229</v>
      </c>
      <c r="O149" s="87" t="s">
        <v>213</v>
      </c>
      <c r="P149" s="86"/>
    </row>
    <row r="150" spans="1:16" x14ac:dyDescent="0.15">
      <c r="A150" s="111" t="str">
        <f>_xlfn.CONCAT(O150,B150,H150,P150)</f>
        <v>SSP1Xdrysilo</v>
      </c>
      <c r="B150" s="87" t="s">
        <v>216</v>
      </c>
      <c r="C150" s="86" t="s">
        <v>200</v>
      </c>
      <c r="D150" s="86" t="str">
        <f>_xlfn.CONCAT(O150,H150)</f>
        <v>SSP1dry</v>
      </c>
      <c r="E150" s="86" t="s">
        <v>200</v>
      </c>
      <c r="F150" s="87" t="s">
        <v>214</v>
      </c>
      <c r="G150" s="87" t="s">
        <v>40</v>
      </c>
      <c r="H150" s="87" t="s">
        <v>217</v>
      </c>
      <c r="I150" s="87" t="s">
        <v>215</v>
      </c>
      <c r="J150" s="87" t="s">
        <v>214</v>
      </c>
      <c r="K150" s="87" t="s">
        <v>215</v>
      </c>
      <c r="L150" s="87" t="s">
        <v>215</v>
      </c>
      <c r="M150" s="87" t="s">
        <v>214</v>
      </c>
      <c r="N150" s="45" t="s">
        <v>229</v>
      </c>
      <c r="O150" s="87" t="s">
        <v>213</v>
      </c>
      <c r="P150" s="87" t="s">
        <v>237</v>
      </c>
    </row>
    <row r="151" spans="1:16" x14ac:dyDescent="0.15">
      <c r="A151" s="104" t="str">
        <f>_xlfn.CONCAT(O151,B151,H151)</f>
        <v>SSP1Xwet</v>
      </c>
      <c r="B151" s="87" t="s">
        <v>216</v>
      </c>
      <c r="C151" s="86" t="s">
        <v>200</v>
      </c>
      <c r="D151" s="86" t="s">
        <v>200</v>
      </c>
      <c r="E151" s="86" t="s">
        <v>200</v>
      </c>
      <c r="F151" s="87" t="s">
        <v>214</v>
      </c>
      <c r="G151" s="87" t="s">
        <v>40</v>
      </c>
      <c r="H151" s="87" t="s">
        <v>218</v>
      </c>
      <c r="I151" s="87" t="s">
        <v>215</v>
      </c>
      <c r="J151" s="87" t="s">
        <v>214</v>
      </c>
      <c r="K151" s="87" t="s">
        <v>215</v>
      </c>
      <c r="L151" s="87" t="s">
        <v>215</v>
      </c>
      <c r="M151" s="87" t="s">
        <v>214</v>
      </c>
      <c r="N151" s="45" t="s">
        <v>230</v>
      </c>
      <c r="O151" s="87" t="s">
        <v>213</v>
      </c>
      <c r="P151" s="86"/>
    </row>
    <row r="152" spans="1:16" x14ac:dyDescent="0.15">
      <c r="A152" s="111" t="str">
        <f>_xlfn.CONCAT(O152,B152,H152,P152)</f>
        <v>SSP1Xwetsilo</v>
      </c>
      <c r="B152" s="87" t="s">
        <v>216</v>
      </c>
      <c r="C152" s="86" t="s">
        <v>200</v>
      </c>
      <c r="D152" s="86" t="str">
        <f>_xlfn.CONCAT(O152,H152)</f>
        <v>SSP1wet</v>
      </c>
      <c r="E152" s="86" t="s">
        <v>200</v>
      </c>
      <c r="F152" s="87" t="s">
        <v>214</v>
      </c>
      <c r="G152" s="87" t="s">
        <v>40</v>
      </c>
      <c r="H152" s="87" t="s">
        <v>218</v>
      </c>
      <c r="I152" s="87" t="s">
        <v>215</v>
      </c>
      <c r="J152" s="87" t="s">
        <v>214</v>
      </c>
      <c r="K152" s="87" t="s">
        <v>215</v>
      </c>
      <c r="L152" s="87" t="s">
        <v>215</v>
      </c>
      <c r="M152" s="87" t="s">
        <v>214</v>
      </c>
      <c r="N152" s="45" t="s">
        <v>230</v>
      </c>
      <c r="O152" s="87" t="s">
        <v>213</v>
      </c>
      <c r="P152" s="87" t="s">
        <v>237</v>
      </c>
    </row>
    <row r="153" spans="1:16" x14ac:dyDescent="0.15">
      <c r="A153" s="102" t="str">
        <f>_xlfn.CONCAT(O153,B153,H153)</f>
        <v>SSP2Xbase</v>
      </c>
      <c r="B153" s="87" t="s">
        <v>216</v>
      </c>
      <c r="C153" s="86" t="s">
        <v>200</v>
      </c>
      <c r="D153" s="86" t="s">
        <v>200</v>
      </c>
      <c r="E153" s="86" t="s">
        <v>200</v>
      </c>
      <c r="F153" s="87" t="s">
        <v>40</v>
      </c>
      <c r="G153" s="87" t="s">
        <v>40</v>
      </c>
      <c r="H153" s="87" t="s">
        <v>40</v>
      </c>
      <c r="I153" s="87" t="s">
        <v>40</v>
      </c>
      <c r="J153" s="87" t="s">
        <v>40</v>
      </c>
      <c r="K153" s="87" t="s">
        <v>40</v>
      </c>
      <c r="L153" s="87" t="s">
        <v>40</v>
      </c>
      <c r="M153" s="87" t="s">
        <v>40</v>
      </c>
      <c r="N153" s="45" t="s">
        <v>231</v>
      </c>
      <c r="O153" s="87" t="s">
        <v>209</v>
      </c>
      <c r="P153" s="86"/>
    </row>
    <row r="154" spans="1:16" x14ac:dyDescent="0.15">
      <c r="A154" s="111" t="str">
        <f>_xlfn.CONCAT(O154,B154,H154,P154)</f>
        <v>SSP2Xbasesilo</v>
      </c>
      <c r="B154" s="87" t="s">
        <v>216</v>
      </c>
      <c r="C154" s="86" t="s">
        <v>200</v>
      </c>
      <c r="D154" s="86" t="str">
        <f>_xlfn.CONCAT(O154,H154)</f>
        <v>SSP2base</v>
      </c>
      <c r="E154" s="86" t="s">
        <v>200</v>
      </c>
      <c r="F154" s="87" t="s">
        <v>40</v>
      </c>
      <c r="G154" s="87" t="s">
        <v>40</v>
      </c>
      <c r="H154" s="87" t="s">
        <v>40</v>
      </c>
      <c r="I154" s="87" t="s">
        <v>40</v>
      </c>
      <c r="J154" s="87" t="s">
        <v>40</v>
      </c>
      <c r="K154" s="87" t="s">
        <v>40</v>
      </c>
      <c r="L154" s="87" t="s">
        <v>40</v>
      </c>
      <c r="M154" s="87" t="s">
        <v>40</v>
      </c>
      <c r="N154" s="45" t="s">
        <v>231</v>
      </c>
      <c r="O154" s="87" t="s">
        <v>209</v>
      </c>
      <c r="P154" s="87" t="s">
        <v>237</v>
      </c>
    </row>
    <row r="155" spans="1:16" x14ac:dyDescent="0.15">
      <c r="A155" s="102" t="str">
        <f>_xlfn.CONCAT(O155,B155,H155)</f>
        <v>SSP2Xdry</v>
      </c>
      <c r="B155" s="87" t="s">
        <v>216</v>
      </c>
      <c r="C155" s="86" t="s">
        <v>200</v>
      </c>
      <c r="D155" s="86" t="s">
        <v>200</v>
      </c>
      <c r="E155" s="86" t="s">
        <v>200</v>
      </c>
      <c r="F155" s="87" t="s">
        <v>40</v>
      </c>
      <c r="G155" s="87" t="s">
        <v>40</v>
      </c>
      <c r="H155" s="87" t="s">
        <v>217</v>
      </c>
      <c r="I155" s="87" t="s">
        <v>40</v>
      </c>
      <c r="J155" s="87" t="s">
        <v>40</v>
      </c>
      <c r="K155" s="87" t="s">
        <v>40</v>
      </c>
      <c r="L155" s="87" t="s">
        <v>40</v>
      </c>
      <c r="M155" s="87" t="s">
        <v>40</v>
      </c>
      <c r="N155" s="45" t="s">
        <v>232</v>
      </c>
      <c r="O155" s="87" t="s">
        <v>209</v>
      </c>
      <c r="P155" s="86"/>
    </row>
    <row r="156" spans="1:16" x14ac:dyDescent="0.15">
      <c r="A156" s="111" t="str">
        <f>_xlfn.CONCAT(O156,B156,H156,P156)</f>
        <v>SSP2Xdrysilo</v>
      </c>
      <c r="B156" s="87" t="s">
        <v>216</v>
      </c>
      <c r="C156" s="86" t="s">
        <v>200</v>
      </c>
      <c r="D156" s="86" t="str">
        <f>_xlfn.CONCAT(O156,H156)</f>
        <v>SSP2dry</v>
      </c>
      <c r="E156" s="86" t="s">
        <v>200</v>
      </c>
      <c r="F156" s="87" t="s">
        <v>40</v>
      </c>
      <c r="G156" s="87" t="s">
        <v>40</v>
      </c>
      <c r="H156" s="87" t="s">
        <v>217</v>
      </c>
      <c r="I156" s="87" t="s">
        <v>40</v>
      </c>
      <c r="J156" s="87" t="s">
        <v>40</v>
      </c>
      <c r="K156" s="87" t="s">
        <v>40</v>
      </c>
      <c r="L156" s="87" t="s">
        <v>40</v>
      </c>
      <c r="M156" s="87" t="s">
        <v>40</v>
      </c>
      <c r="N156" s="45" t="s">
        <v>232</v>
      </c>
      <c r="O156" s="87" t="s">
        <v>209</v>
      </c>
      <c r="P156" s="87" t="s">
        <v>237</v>
      </c>
    </row>
    <row r="157" spans="1:16" x14ac:dyDescent="0.15">
      <c r="A157" s="102" t="str">
        <f>_xlfn.CONCAT(O157,B157,H157)</f>
        <v>SSP2Xwet</v>
      </c>
      <c r="B157" s="87" t="s">
        <v>216</v>
      </c>
      <c r="C157" s="86" t="s">
        <v>200</v>
      </c>
      <c r="D157" s="86" t="s">
        <v>200</v>
      </c>
      <c r="E157" s="86" t="s">
        <v>200</v>
      </c>
      <c r="F157" s="87" t="s">
        <v>40</v>
      </c>
      <c r="G157" s="87" t="s">
        <v>40</v>
      </c>
      <c r="H157" s="87" t="s">
        <v>218</v>
      </c>
      <c r="I157" s="87" t="s">
        <v>40</v>
      </c>
      <c r="J157" s="87" t="s">
        <v>40</v>
      </c>
      <c r="K157" s="87" t="s">
        <v>40</v>
      </c>
      <c r="L157" s="87" t="s">
        <v>40</v>
      </c>
      <c r="M157" s="87" t="s">
        <v>40</v>
      </c>
      <c r="N157" s="45" t="s">
        <v>233</v>
      </c>
      <c r="O157" s="87" t="s">
        <v>209</v>
      </c>
      <c r="P157" s="86"/>
    </row>
    <row r="158" spans="1:16" x14ac:dyDescent="0.15">
      <c r="A158" s="111" t="str">
        <f>_xlfn.CONCAT(O158,B158,H158,P158)</f>
        <v>SSP2Xwetsilo</v>
      </c>
      <c r="B158" s="87" t="s">
        <v>216</v>
      </c>
      <c r="C158" s="86" t="s">
        <v>200</v>
      </c>
      <c r="D158" s="86" t="str">
        <f>_xlfn.CONCAT(O158,H158)</f>
        <v>SSP2wet</v>
      </c>
      <c r="E158" s="86" t="s">
        <v>200</v>
      </c>
      <c r="F158" s="87" t="s">
        <v>40</v>
      </c>
      <c r="G158" s="87" t="s">
        <v>40</v>
      </c>
      <c r="H158" s="87" t="s">
        <v>218</v>
      </c>
      <c r="I158" s="87" t="s">
        <v>40</v>
      </c>
      <c r="J158" s="87" t="s">
        <v>40</v>
      </c>
      <c r="K158" s="87" t="s">
        <v>40</v>
      </c>
      <c r="L158" s="87" t="s">
        <v>40</v>
      </c>
      <c r="M158" s="87" t="s">
        <v>40</v>
      </c>
      <c r="N158" s="45" t="s">
        <v>233</v>
      </c>
      <c r="O158" s="87" t="s">
        <v>209</v>
      </c>
      <c r="P158" s="87" t="s">
        <v>237</v>
      </c>
    </row>
    <row r="159" spans="1:16" x14ac:dyDescent="0.15">
      <c r="A159" s="107" t="str">
        <f>_xlfn.CONCAT(O159,B159,H159)</f>
        <v>SSP5Xbase</v>
      </c>
      <c r="B159" s="87" t="s">
        <v>216</v>
      </c>
      <c r="C159" s="86" t="s">
        <v>200</v>
      </c>
      <c r="D159" s="86" t="s">
        <v>200</v>
      </c>
      <c r="E159" s="86" t="s">
        <v>200</v>
      </c>
      <c r="F159" s="87" t="s">
        <v>215</v>
      </c>
      <c r="G159" s="87" t="s">
        <v>40</v>
      </c>
      <c r="H159" s="87" t="s">
        <v>40</v>
      </c>
      <c r="I159" s="87" t="s">
        <v>215</v>
      </c>
      <c r="J159" s="87" t="s">
        <v>215</v>
      </c>
      <c r="K159" s="87" t="s">
        <v>40</v>
      </c>
      <c r="L159" s="87" t="s">
        <v>214</v>
      </c>
      <c r="M159" s="87" t="s">
        <v>215</v>
      </c>
      <c r="N159" s="45" t="s">
        <v>234</v>
      </c>
      <c r="O159" s="87" t="s">
        <v>220</v>
      </c>
      <c r="P159" s="86"/>
    </row>
    <row r="160" spans="1:16" x14ac:dyDescent="0.15">
      <c r="A160" s="111" t="str">
        <f>_xlfn.CONCAT(O160,B160,H160,P160)</f>
        <v>SSP5Xbasesilo</v>
      </c>
      <c r="B160" s="87" t="s">
        <v>216</v>
      </c>
      <c r="C160" s="86" t="s">
        <v>200</v>
      </c>
      <c r="D160" s="86" t="str">
        <f>_xlfn.CONCAT(O160,H160)</f>
        <v>SSP5base</v>
      </c>
      <c r="E160" s="86" t="s">
        <v>200</v>
      </c>
      <c r="F160" s="87" t="s">
        <v>215</v>
      </c>
      <c r="G160" s="87" t="s">
        <v>40</v>
      </c>
      <c r="H160" s="87" t="s">
        <v>40</v>
      </c>
      <c r="I160" s="87" t="s">
        <v>215</v>
      </c>
      <c r="J160" s="87" t="s">
        <v>215</v>
      </c>
      <c r="K160" s="87" t="s">
        <v>40</v>
      </c>
      <c r="L160" s="87" t="s">
        <v>214</v>
      </c>
      <c r="M160" s="87" t="s">
        <v>215</v>
      </c>
      <c r="N160" s="45" t="s">
        <v>234</v>
      </c>
      <c r="O160" s="87" t="s">
        <v>220</v>
      </c>
      <c r="P160" s="87" t="s">
        <v>237</v>
      </c>
    </row>
    <row r="161" spans="1:16" x14ac:dyDescent="0.15">
      <c r="A161" s="107" t="str">
        <f>_xlfn.CONCAT(O161,B161,H161)</f>
        <v>SSP5Xdry</v>
      </c>
      <c r="B161" s="87" t="s">
        <v>216</v>
      </c>
      <c r="C161" s="86" t="s">
        <v>200</v>
      </c>
      <c r="D161" s="86" t="s">
        <v>200</v>
      </c>
      <c r="E161" s="86" t="s">
        <v>200</v>
      </c>
      <c r="F161" s="87" t="s">
        <v>215</v>
      </c>
      <c r="G161" s="87" t="s">
        <v>40</v>
      </c>
      <c r="H161" s="87" t="s">
        <v>217</v>
      </c>
      <c r="I161" s="87" t="s">
        <v>215</v>
      </c>
      <c r="J161" s="87" t="s">
        <v>215</v>
      </c>
      <c r="K161" s="87" t="s">
        <v>40</v>
      </c>
      <c r="L161" s="87" t="s">
        <v>214</v>
      </c>
      <c r="M161" s="87" t="s">
        <v>215</v>
      </c>
      <c r="N161" s="45" t="s">
        <v>235</v>
      </c>
      <c r="O161" s="87" t="s">
        <v>220</v>
      </c>
      <c r="P161" s="86"/>
    </row>
    <row r="162" spans="1:16" x14ac:dyDescent="0.15">
      <c r="A162" s="111" t="str">
        <f>_xlfn.CONCAT(O162,B162,H162,P162)</f>
        <v>SSP5Xdrysilo</v>
      </c>
      <c r="B162" s="87" t="s">
        <v>216</v>
      </c>
      <c r="C162" s="86" t="s">
        <v>200</v>
      </c>
      <c r="D162" s="86" t="str">
        <f>_xlfn.CONCAT(O162,H162)</f>
        <v>SSP5dry</v>
      </c>
      <c r="E162" s="86" t="s">
        <v>200</v>
      </c>
      <c r="F162" s="87" t="s">
        <v>215</v>
      </c>
      <c r="G162" s="87" t="s">
        <v>40</v>
      </c>
      <c r="H162" s="87" t="s">
        <v>217</v>
      </c>
      <c r="I162" s="87" t="s">
        <v>215</v>
      </c>
      <c r="J162" s="87" t="s">
        <v>215</v>
      </c>
      <c r="K162" s="87" t="s">
        <v>40</v>
      </c>
      <c r="L162" s="87" t="s">
        <v>214</v>
      </c>
      <c r="M162" s="87" t="s">
        <v>215</v>
      </c>
      <c r="N162" s="45" t="s">
        <v>235</v>
      </c>
      <c r="O162" s="87" t="s">
        <v>220</v>
      </c>
      <c r="P162" s="87" t="s">
        <v>237</v>
      </c>
    </row>
    <row r="163" spans="1:16" x14ac:dyDescent="0.15">
      <c r="A163" s="107" t="str">
        <f>_xlfn.CONCAT(O163,B163,H163)</f>
        <v>SSP5Xwet</v>
      </c>
      <c r="B163" s="87" t="s">
        <v>216</v>
      </c>
      <c r="C163" s="86" t="s">
        <v>200</v>
      </c>
      <c r="D163" s="86" t="s">
        <v>200</v>
      </c>
      <c r="E163" s="86" t="s">
        <v>200</v>
      </c>
      <c r="F163" s="87" t="s">
        <v>215</v>
      </c>
      <c r="G163" s="87" t="s">
        <v>40</v>
      </c>
      <c r="H163" s="87" t="s">
        <v>218</v>
      </c>
      <c r="I163" s="87" t="s">
        <v>215</v>
      </c>
      <c r="J163" s="87" t="s">
        <v>215</v>
      </c>
      <c r="K163" s="87" t="s">
        <v>40</v>
      </c>
      <c r="L163" s="87" t="s">
        <v>214</v>
      </c>
      <c r="M163" s="87" t="s">
        <v>215</v>
      </c>
      <c r="N163" s="45" t="s">
        <v>236</v>
      </c>
      <c r="O163" s="87" t="s">
        <v>220</v>
      </c>
      <c r="P163" s="86"/>
    </row>
    <row r="164" spans="1:16" x14ac:dyDescent="0.15">
      <c r="A164" s="111" t="str">
        <f>_xlfn.CONCAT(O164,B164,H164,P164)</f>
        <v>SSP5Xwetsilo</v>
      </c>
      <c r="B164" s="87" t="s">
        <v>216</v>
      </c>
      <c r="C164" s="86" t="s">
        <v>200</v>
      </c>
      <c r="D164" s="86" t="str">
        <f>_xlfn.CONCAT(O164,H164)</f>
        <v>SSP5wet</v>
      </c>
      <c r="E164" s="86" t="s">
        <v>200</v>
      </c>
      <c r="F164" s="87" t="s">
        <v>215</v>
      </c>
      <c r="G164" s="87" t="s">
        <v>40</v>
      </c>
      <c r="H164" s="87" t="s">
        <v>218</v>
      </c>
      <c r="I164" s="87" t="s">
        <v>215</v>
      </c>
      <c r="J164" s="87" t="s">
        <v>215</v>
      </c>
      <c r="K164" s="87" t="s">
        <v>40</v>
      </c>
      <c r="L164" s="87" t="s">
        <v>214</v>
      </c>
      <c r="M164" s="87" t="s">
        <v>215</v>
      </c>
      <c r="N164" s="45" t="s">
        <v>236</v>
      </c>
      <c r="O164" s="87" t="s">
        <v>220</v>
      </c>
      <c r="P164" s="87" t="s">
        <v>237</v>
      </c>
    </row>
    <row r="166" spans="1:16" x14ac:dyDescent="0.15">
      <c r="A166" s="113" t="s">
        <v>240</v>
      </c>
    </row>
    <row r="167" spans="1:16" x14ac:dyDescent="0.15">
      <c r="A167" s="104" t="str">
        <f t="shared" ref="A167:A205" si="6">_xlfn.CONCAT(O167,B167,H167)</f>
        <v>SSP1Xnibase</v>
      </c>
      <c r="B167" s="87" t="s">
        <v>221</v>
      </c>
      <c r="C167" s="86" t="s">
        <v>200</v>
      </c>
      <c r="D167" s="86" t="s">
        <v>200</v>
      </c>
      <c r="E167" s="86" t="s">
        <v>200</v>
      </c>
      <c r="F167" s="87" t="s">
        <v>214</v>
      </c>
      <c r="G167" s="87" t="s">
        <v>40</v>
      </c>
      <c r="H167" s="87" t="s">
        <v>40</v>
      </c>
      <c r="I167" s="87" t="s">
        <v>215</v>
      </c>
      <c r="J167" s="87" t="s">
        <v>214</v>
      </c>
      <c r="K167" s="87" t="s">
        <v>215</v>
      </c>
      <c r="L167" s="87" t="s">
        <v>215</v>
      </c>
      <c r="M167" s="87" t="s">
        <v>214</v>
      </c>
      <c r="N167" s="45"/>
      <c r="O167" s="87" t="s">
        <v>213</v>
      </c>
    </row>
    <row r="168" spans="1:16" x14ac:dyDescent="0.15">
      <c r="A168" s="102" t="str">
        <f t="shared" si="6"/>
        <v>SSP2Xnibase</v>
      </c>
      <c r="B168" s="87" t="s">
        <v>221</v>
      </c>
      <c r="C168" s="86" t="s">
        <v>200</v>
      </c>
      <c r="D168" s="86" t="s">
        <v>200</v>
      </c>
      <c r="E168" s="86" t="s">
        <v>200</v>
      </c>
      <c r="F168" s="87" t="s">
        <v>40</v>
      </c>
      <c r="G168" s="87" t="s">
        <v>40</v>
      </c>
      <c r="H168" s="87" t="s">
        <v>40</v>
      </c>
      <c r="I168" s="87" t="s">
        <v>40</v>
      </c>
      <c r="J168" s="87" t="s">
        <v>40</v>
      </c>
      <c r="K168" s="87" t="s">
        <v>40</v>
      </c>
      <c r="L168" s="87" t="s">
        <v>40</v>
      </c>
      <c r="M168" s="87" t="s">
        <v>40</v>
      </c>
      <c r="N168" s="45"/>
      <c r="O168" s="87" t="s">
        <v>209</v>
      </c>
    </row>
    <row r="169" spans="1:16" x14ac:dyDescent="0.15">
      <c r="A169" s="107" t="str">
        <f t="shared" si="6"/>
        <v>SSP5Xnibase</v>
      </c>
      <c r="B169" s="87" t="s">
        <v>221</v>
      </c>
      <c r="C169" s="86" t="s">
        <v>200</v>
      </c>
      <c r="D169" s="86" t="s">
        <v>200</v>
      </c>
      <c r="E169" s="86" t="s">
        <v>200</v>
      </c>
      <c r="F169" s="87" t="s">
        <v>215</v>
      </c>
      <c r="G169" s="87" t="s">
        <v>40</v>
      </c>
      <c r="H169" s="87" t="s">
        <v>40</v>
      </c>
      <c r="I169" s="87" t="s">
        <v>215</v>
      </c>
      <c r="J169" s="87" t="s">
        <v>215</v>
      </c>
      <c r="K169" s="87" t="s">
        <v>40</v>
      </c>
      <c r="L169" s="87" t="s">
        <v>214</v>
      </c>
      <c r="M169" s="87" t="s">
        <v>215</v>
      </c>
      <c r="N169" s="45"/>
      <c r="O169" s="87" t="s">
        <v>220</v>
      </c>
    </row>
    <row r="170" spans="1:16" x14ac:dyDescent="0.15">
      <c r="A170" s="104" t="str">
        <f t="shared" si="6"/>
        <v>SSP1Xbase</v>
      </c>
      <c r="B170" s="87" t="s">
        <v>216</v>
      </c>
      <c r="C170" s="86" t="s">
        <v>200</v>
      </c>
      <c r="D170" s="86" t="s">
        <v>200</v>
      </c>
      <c r="E170" s="86" t="s">
        <v>200</v>
      </c>
      <c r="F170" s="87" t="s">
        <v>214</v>
      </c>
      <c r="G170" s="87" t="s">
        <v>40</v>
      </c>
      <c r="H170" s="87" t="s">
        <v>40</v>
      </c>
      <c r="I170" s="87" t="s">
        <v>215</v>
      </c>
      <c r="J170" s="87" t="s">
        <v>214</v>
      </c>
      <c r="K170" s="87" t="s">
        <v>215</v>
      </c>
      <c r="L170" s="87" t="s">
        <v>215</v>
      </c>
      <c r="M170" s="87" t="s">
        <v>214</v>
      </c>
      <c r="N170" s="45"/>
      <c r="O170" s="87" t="s">
        <v>213</v>
      </c>
    </row>
    <row r="171" spans="1:16" x14ac:dyDescent="0.15">
      <c r="A171" s="108" t="str">
        <f t="shared" si="6"/>
        <v>SSP1agbbase</v>
      </c>
      <c r="B171" s="87" t="s">
        <v>241</v>
      </c>
      <c r="C171" s="86" t="s">
        <v>201</v>
      </c>
      <c r="D171" s="86" t="s">
        <v>201</v>
      </c>
      <c r="E171" s="86" t="s">
        <v>200</v>
      </c>
      <c r="F171" s="87" t="s">
        <v>214</v>
      </c>
      <c r="G171" s="87" t="s">
        <v>40</v>
      </c>
      <c r="H171" s="87" t="s">
        <v>40</v>
      </c>
      <c r="I171" s="87" t="s">
        <v>215</v>
      </c>
      <c r="J171" s="87" t="s">
        <v>214</v>
      </c>
      <c r="K171" s="87" t="s">
        <v>215</v>
      </c>
      <c r="L171" s="87" t="s">
        <v>215</v>
      </c>
      <c r="M171" s="87" t="s">
        <v>214</v>
      </c>
      <c r="N171" s="45"/>
      <c r="O171" s="87" t="s">
        <v>213</v>
      </c>
    </row>
    <row r="172" spans="1:16" x14ac:dyDescent="0.15">
      <c r="A172" s="109" t="str">
        <f t="shared" si="6"/>
        <v>SSP1egbbase</v>
      </c>
      <c r="B172" s="87" t="s">
        <v>242</v>
      </c>
      <c r="C172" s="87" t="s">
        <v>202</v>
      </c>
      <c r="D172" s="87" t="s">
        <v>202</v>
      </c>
      <c r="E172" s="86" t="s">
        <v>202</v>
      </c>
      <c r="F172" s="87" t="s">
        <v>224</v>
      </c>
      <c r="G172" s="87" t="s">
        <v>242</v>
      </c>
      <c r="H172" s="87" t="s">
        <v>40</v>
      </c>
      <c r="I172" s="87" t="s">
        <v>215</v>
      </c>
      <c r="J172" s="87" t="s">
        <v>214</v>
      </c>
      <c r="K172" s="87" t="s">
        <v>215</v>
      </c>
      <c r="L172" s="87" t="s">
        <v>215</v>
      </c>
      <c r="M172" s="87" t="s">
        <v>214</v>
      </c>
      <c r="N172" s="45"/>
      <c r="O172" s="87" t="s">
        <v>213</v>
      </c>
    </row>
    <row r="173" spans="1:16" x14ac:dyDescent="0.15">
      <c r="A173" s="110" t="str">
        <f t="shared" si="6"/>
        <v>SSP1wabase</v>
      </c>
      <c r="B173" s="87" t="s">
        <v>223</v>
      </c>
      <c r="C173" s="87" t="s">
        <v>223</v>
      </c>
      <c r="D173" s="87" t="s">
        <v>223</v>
      </c>
      <c r="E173" s="87" t="s">
        <v>223</v>
      </c>
      <c r="F173" s="87" t="s">
        <v>224</v>
      </c>
      <c r="G173" s="87" t="s">
        <v>40</v>
      </c>
      <c r="H173" s="87" t="s">
        <v>40</v>
      </c>
      <c r="I173" s="87" t="s">
        <v>215</v>
      </c>
      <c r="J173" s="87" t="s">
        <v>214</v>
      </c>
      <c r="K173" s="87" t="s">
        <v>215</v>
      </c>
      <c r="L173" s="87" t="s">
        <v>215</v>
      </c>
      <c r="M173" s="87" t="s">
        <v>214</v>
      </c>
      <c r="N173" s="45"/>
      <c r="O173" s="87" t="s">
        <v>213</v>
      </c>
    </row>
    <row r="174" spans="1:16" x14ac:dyDescent="0.15">
      <c r="A174" s="104" t="str">
        <f t="shared" si="6"/>
        <v>SSP1Xdry</v>
      </c>
      <c r="B174" s="87" t="s">
        <v>216</v>
      </c>
      <c r="C174" s="86" t="s">
        <v>200</v>
      </c>
      <c r="D174" s="86" t="s">
        <v>200</v>
      </c>
      <c r="E174" s="86" t="s">
        <v>200</v>
      </c>
      <c r="F174" s="87" t="s">
        <v>214</v>
      </c>
      <c r="G174" s="87" t="s">
        <v>40</v>
      </c>
      <c r="H174" s="87" t="s">
        <v>217</v>
      </c>
      <c r="I174" s="87" t="s">
        <v>215</v>
      </c>
      <c r="J174" s="87" t="s">
        <v>214</v>
      </c>
      <c r="K174" s="87" t="s">
        <v>215</v>
      </c>
      <c r="L174" s="87" t="s">
        <v>215</v>
      </c>
      <c r="M174" s="87" t="s">
        <v>214</v>
      </c>
      <c r="N174" s="45"/>
      <c r="O174" s="87" t="s">
        <v>213</v>
      </c>
    </row>
    <row r="175" spans="1:16" x14ac:dyDescent="0.15">
      <c r="A175" s="108" t="str">
        <f t="shared" si="6"/>
        <v>SSP1agbdry</v>
      </c>
      <c r="B175" s="87" t="s">
        <v>241</v>
      </c>
      <c r="C175" s="86" t="s">
        <v>201</v>
      </c>
      <c r="D175" s="86" t="s">
        <v>201</v>
      </c>
      <c r="E175" s="86" t="s">
        <v>200</v>
      </c>
      <c r="F175" s="87" t="s">
        <v>214</v>
      </c>
      <c r="G175" s="87" t="s">
        <v>40</v>
      </c>
      <c r="H175" s="87" t="s">
        <v>217</v>
      </c>
      <c r="I175" s="87" t="s">
        <v>215</v>
      </c>
      <c r="J175" s="87" t="s">
        <v>214</v>
      </c>
      <c r="K175" s="87" t="s">
        <v>215</v>
      </c>
      <c r="L175" s="87" t="s">
        <v>215</v>
      </c>
      <c r="M175" s="87" t="s">
        <v>214</v>
      </c>
      <c r="N175" s="45"/>
      <c r="O175" s="87" t="s">
        <v>213</v>
      </c>
    </row>
    <row r="176" spans="1:16" x14ac:dyDescent="0.15">
      <c r="A176" s="109" t="str">
        <f t="shared" si="6"/>
        <v>SSP1egbdry</v>
      </c>
      <c r="B176" s="87" t="s">
        <v>242</v>
      </c>
      <c r="C176" s="87" t="s">
        <v>202</v>
      </c>
      <c r="D176" s="87" t="s">
        <v>202</v>
      </c>
      <c r="E176" s="86" t="s">
        <v>202</v>
      </c>
      <c r="F176" s="87" t="s">
        <v>224</v>
      </c>
      <c r="G176" s="87" t="s">
        <v>242</v>
      </c>
      <c r="H176" s="87" t="s">
        <v>217</v>
      </c>
      <c r="I176" s="87" t="s">
        <v>215</v>
      </c>
      <c r="J176" s="87" t="s">
        <v>214</v>
      </c>
      <c r="K176" s="87" t="s">
        <v>215</v>
      </c>
      <c r="L176" s="87" t="s">
        <v>215</v>
      </c>
      <c r="M176" s="87" t="s">
        <v>214</v>
      </c>
      <c r="N176" s="45"/>
      <c r="O176" s="87" t="s">
        <v>213</v>
      </c>
    </row>
    <row r="177" spans="1:15" x14ac:dyDescent="0.15">
      <c r="A177" s="110" t="str">
        <f t="shared" si="6"/>
        <v>SSP1wadry</v>
      </c>
      <c r="B177" s="87" t="s">
        <v>223</v>
      </c>
      <c r="C177" s="87" t="s">
        <v>223</v>
      </c>
      <c r="D177" s="87" t="s">
        <v>223</v>
      </c>
      <c r="E177" s="87" t="s">
        <v>223</v>
      </c>
      <c r="F177" s="87" t="s">
        <v>224</v>
      </c>
      <c r="G177" s="87" t="s">
        <v>40</v>
      </c>
      <c r="H177" s="87" t="s">
        <v>217</v>
      </c>
      <c r="I177" s="87" t="s">
        <v>215</v>
      </c>
      <c r="J177" s="87" t="s">
        <v>214</v>
      </c>
      <c r="K177" s="87" t="s">
        <v>215</v>
      </c>
      <c r="L177" s="87" t="s">
        <v>215</v>
      </c>
      <c r="M177" s="87" t="s">
        <v>214</v>
      </c>
      <c r="N177" s="45"/>
      <c r="O177" s="87" t="s">
        <v>213</v>
      </c>
    </row>
    <row r="178" spans="1:15" x14ac:dyDescent="0.15">
      <c r="A178" s="104" t="str">
        <f t="shared" si="6"/>
        <v>SSP1Xwet</v>
      </c>
      <c r="B178" s="87" t="s">
        <v>216</v>
      </c>
      <c r="C178" s="86" t="s">
        <v>200</v>
      </c>
      <c r="D178" s="86" t="s">
        <v>200</v>
      </c>
      <c r="E178" s="86" t="s">
        <v>200</v>
      </c>
      <c r="F178" s="87" t="s">
        <v>214</v>
      </c>
      <c r="G178" s="87" t="s">
        <v>40</v>
      </c>
      <c r="H178" s="87" t="s">
        <v>218</v>
      </c>
      <c r="I178" s="87" t="s">
        <v>215</v>
      </c>
      <c r="J178" s="87" t="s">
        <v>214</v>
      </c>
      <c r="K178" s="87" t="s">
        <v>215</v>
      </c>
      <c r="L178" s="87" t="s">
        <v>215</v>
      </c>
      <c r="M178" s="87" t="s">
        <v>214</v>
      </c>
      <c r="N178" s="45"/>
      <c r="O178" s="87" t="s">
        <v>213</v>
      </c>
    </row>
    <row r="179" spans="1:15" x14ac:dyDescent="0.15">
      <c r="A179" s="108" t="str">
        <f t="shared" si="6"/>
        <v>SSP1agbwet</v>
      </c>
      <c r="B179" s="87" t="s">
        <v>241</v>
      </c>
      <c r="C179" s="86" t="s">
        <v>201</v>
      </c>
      <c r="D179" s="86" t="s">
        <v>201</v>
      </c>
      <c r="E179" s="86" t="s">
        <v>200</v>
      </c>
      <c r="F179" s="87" t="s">
        <v>214</v>
      </c>
      <c r="G179" s="87" t="s">
        <v>40</v>
      </c>
      <c r="H179" s="87" t="s">
        <v>218</v>
      </c>
      <c r="I179" s="87" t="s">
        <v>215</v>
      </c>
      <c r="J179" s="87" t="s">
        <v>214</v>
      </c>
      <c r="K179" s="87" t="s">
        <v>215</v>
      </c>
      <c r="L179" s="87" t="s">
        <v>215</v>
      </c>
      <c r="M179" s="87" t="s">
        <v>214</v>
      </c>
      <c r="N179" s="45"/>
      <c r="O179" s="87" t="s">
        <v>213</v>
      </c>
    </row>
    <row r="180" spans="1:15" x14ac:dyDescent="0.15">
      <c r="A180" s="109" t="str">
        <f t="shared" si="6"/>
        <v>SSP1egbwet</v>
      </c>
      <c r="B180" s="87" t="s">
        <v>242</v>
      </c>
      <c r="C180" s="87" t="s">
        <v>202</v>
      </c>
      <c r="D180" s="87" t="s">
        <v>202</v>
      </c>
      <c r="E180" s="86" t="s">
        <v>202</v>
      </c>
      <c r="F180" s="87" t="s">
        <v>224</v>
      </c>
      <c r="G180" s="87" t="s">
        <v>242</v>
      </c>
      <c r="H180" s="87" t="s">
        <v>218</v>
      </c>
      <c r="I180" s="87" t="s">
        <v>215</v>
      </c>
      <c r="J180" s="87" t="s">
        <v>214</v>
      </c>
      <c r="K180" s="87" t="s">
        <v>215</v>
      </c>
      <c r="L180" s="87" t="s">
        <v>215</v>
      </c>
      <c r="M180" s="87" t="s">
        <v>214</v>
      </c>
      <c r="N180" s="45"/>
      <c r="O180" s="87" t="s">
        <v>213</v>
      </c>
    </row>
    <row r="181" spans="1:15" x14ac:dyDescent="0.15">
      <c r="A181" s="110" t="str">
        <f t="shared" si="6"/>
        <v>SSP1wawet</v>
      </c>
      <c r="B181" s="87" t="s">
        <v>223</v>
      </c>
      <c r="C181" s="87" t="s">
        <v>223</v>
      </c>
      <c r="D181" s="87" t="s">
        <v>223</v>
      </c>
      <c r="E181" s="87" t="s">
        <v>223</v>
      </c>
      <c r="F181" s="87" t="s">
        <v>224</v>
      </c>
      <c r="G181" s="87" t="s">
        <v>40</v>
      </c>
      <c r="H181" s="87" t="s">
        <v>218</v>
      </c>
      <c r="I181" s="87" t="s">
        <v>215</v>
      </c>
      <c r="J181" s="87" t="s">
        <v>214</v>
      </c>
      <c r="K181" s="87" t="s">
        <v>215</v>
      </c>
      <c r="L181" s="87" t="s">
        <v>215</v>
      </c>
      <c r="M181" s="87" t="s">
        <v>214</v>
      </c>
      <c r="N181" s="45"/>
      <c r="O181" s="87" t="s">
        <v>213</v>
      </c>
    </row>
    <row r="182" spans="1:15" x14ac:dyDescent="0.15">
      <c r="A182" s="102" t="str">
        <f t="shared" si="6"/>
        <v>SSP2Xbase</v>
      </c>
      <c r="B182" s="87" t="s">
        <v>216</v>
      </c>
      <c r="C182" s="86" t="s">
        <v>200</v>
      </c>
      <c r="D182" s="86" t="s">
        <v>200</v>
      </c>
      <c r="E182" s="86" t="s">
        <v>200</v>
      </c>
      <c r="F182" s="87" t="s">
        <v>40</v>
      </c>
      <c r="G182" s="87" t="s">
        <v>40</v>
      </c>
      <c r="H182" s="87" t="s">
        <v>40</v>
      </c>
      <c r="I182" s="87" t="s">
        <v>40</v>
      </c>
      <c r="J182" s="87" t="s">
        <v>40</v>
      </c>
      <c r="K182" s="87" t="s">
        <v>40</v>
      </c>
      <c r="L182" s="87" t="s">
        <v>40</v>
      </c>
      <c r="M182" s="87" t="s">
        <v>40</v>
      </c>
      <c r="N182" s="45"/>
      <c r="O182" s="87" t="s">
        <v>209</v>
      </c>
    </row>
    <row r="183" spans="1:15" x14ac:dyDescent="0.15">
      <c r="A183" s="108" t="str">
        <f t="shared" si="6"/>
        <v>SSP2agbbase</v>
      </c>
      <c r="B183" s="87" t="s">
        <v>241</v>
      </c>
      <c r="C183" s="86" t="s">
        <v>201</v>
      </c>
      <c r="D183" s="86" t="s">
        <v>201</v>
      </c>
      <c r="E183" s="86" t="s">
        <v>200</v>
      </c>
      <c r="F183" s="87" t="s">
        <v>40</v>
      </c>
      <c r="G183" s="87" t="s">
        <v>40</v>
      </c>
      <c r="H183" s="87" t="s">
        <v>40</v>
      </c>
      <c r="I183" s="87" t="s">
        <v>40</v>
      </c>
      <c r="J183" s="87" t="s">
        <v>40</v>
      </c>
      <c r="K183" s="87" t="s">
        <v>40</v>
      </c>
      <c r="L183" s="87" t="s">
        <v>40</v>
      </c>
      <c r="M183" s="87" t="s">
        <v>40</v>
      </c>
      <c r="N183" s="45"/>
      <c r="O183" s="87" t="s">
        <v>209</v>
      </c>
    </row>
    <row r="184" spans="1:15" x14ac:dyDescent="0.15">
      <c r="A184" s="109" t="str">
        <f t="shared" si="6"/>
        <v>SSP2egbbase</v>
      </c>
      <c r="B184" s="87" t="s">
        <v>242</v>
      </c>
      <c r="C184" s="87" t="s">
        <v>202</v>
      </c>
      <c r="D184" s="87" t="s">
        <v>202</v>
      </c>
      <c r="E184" s="86" t="s">
        <v>202</v>
      </c>
      <c r="F184" s="87" t="s">
        <v>225</v>
      </c>
      <c r="G184" s="87" t="s">
        <v>242</v>
      </c>
      <c r="H184" s="87" t="s">
        <v>40</v>
      </c>
      <c r="I184" s="87" t="s">
        <v>40</v>
      </c>
      <c r="J184" s="87" t="s">
        <v>40</v>
      </c>
      <c r="K184" s="87" t="s">
        <v>40</v>
      </c>
      <c r="L184" s="87" t="s">
        <v>40</v>
      </c>
      <c r="M184" s="87" t="s">
        <v>40</v>
      </c>
      <c r="N184" s="45"/>
      <c r="O184" s="87" t="s">
        <v>209</v>
      </c>
    </row>
    <row r="185" spans="1:15" x14ac:dyDescent="0.15">
      <c r="A185" s="110" t="str">
        <f t="shared" si="6"/>
        <v>SSP2wabase</v>
      </c>
      <c r="B185" s="87" t="s">
        <v>223</v>
      </c>
      <c r="C185" s="87" t="s">
        <v>223</v>
      </c>
      <c r="D185" s="87" t="s">
        <v>223</v>
      </c>
      <c r="E185" s="87" t="s">
        <v>223</v>
      </c>
      <c r="F185" s="87" t="s">
        <v>225</v>
      </c>
      <c r="G185" s="87" t="s">
        <v>40</v>
      </c>
      <c r="H185" s="87" t="s">
        <v>40</v>
      </c>
      <c r="I185" s="87" t="s">
        <v>40</v>
      </c>
      <c r="J185" s="87" t="s">
        <v>40</v>
      </c>
      <c r="K185" s="87" t="s">
        <v>40</v>
      </c>
      <c r="L185" s="87" t="s">
        <v>40</v>
      </c>
      <c r="M185" s="87" t="s">
        <v>40</v>
      </c>
      <c r="N185" s="45"/>
      <c r="O185" s="87" t="s">
        <v>209</v>
      </c>
    </row>
    <row r="186" spans="1:15" x14ac:dyDescent="0.15">
      <c r="A186" s="102" t="str">
        <f t="shared" si="6"/>
        <v>SSP2Xdry</v>
      </c>
      <c r="B186" s="87" t="s">
        <v>216</v>
      </c>
      <c r="C186" s="86" t="s">
        <v>200</v>
      </c>
      <c r="D186" s="86" t="s">
        <v>200</v>
      </c>
      <c r="E186" s="86" t="s">
        <v>200</v>
      </c>
      <c r="F186" s="87" t="s">
        <v>40</v>
      </c>
      <c r="G186" s="87" t="s">
        <v>40</v>
      </c>
      <c r="H186" s="87" t="s">
        <v>217</v>
      </c>
      <c r="I186" s="87" t="s">
        <v>40</v>
      </c>
      <c r="J186" s="87" t="s">
        <v>40</v>
      </c>
      <c r="K186" s="87" t="s">
        <v>40</v>
      </c>
      <c r="L186" s="87" t="s">
        <v>40</v>
      </c>
      <c r="M186" s="87" t="s">
        <v>40</v>
      </c>
      <c r="N186" s="45"/>
      <c r="O186" s="87" t="s">
        <v>209</v>
      </c>
    </row>
    <row r="187" spans="1:15" x14ac:dyDescent="0.15">
      <c r="A187" s="108" t="str">
        <f t="shared" si="6"/>
        <v>SSP2agbdry</v>
      </c>
      <c r="B187" s="87" t="s">
        <v>241</v>
      </c>
      <c r="C187" s="86" t="s">
        <v>201</v>
      </c>
      <c r="D187" s="86" t="s">
        <v>201</v>
      </c>
      <c r="E187" s="86" t="s">
        <v>200</v>
      </c>
      <c r="F187" s="87" t="s">
        <v>40</v>
      </c>
      <c r="G187" s="87" t="s">
        <v>40</v>
      </c>
      <c r="H187" s="87" t="s">
        <v>217</v>
      </c>
      <c r="I187" s="87" t="s">
        <v>40</v>
      </c>
      <c r="J187" s="87" t="s">
        <v>40</v>
      </c>
      <c r="K187" s="87" t="s">
        <v>40</v>
      </c>
      <c r="L187" s="87" t="s">
        <v>40</v>
      </c>
      <c r="M187" s="87" t="s">
        <v>40</v>
      </c>
      <c r="N187" s="45"/>
      <c r="O187" s="87" t="s">
        <v>209</v>
      </c>
    </row>
    <row r="188" spans="1:15" x14ac:dyDescent="0.15">
      <c r="A188" s="109" t="str">
        <f t="shared" si="6"/>
        <v>SSP2egbdry</v>
      </c>
      <c r="B188" s="87" t="s">
        <v>242</v>
      </c>
      <c r="C188" s="87" t="s">
        <v>202</v>
      </c>
      <c r="D188" s="87" t="s">
        <v>202</v>
      </c>
      <c r="E188" s="86" t="s">
        <v>202</v>
      </c>
      <c r="F188" s="87" t="s">
        <v>225</v>
      </c>
      <c r="G188" s="87" t="s">
        <v>242</v>
      </c>
      <c r="H188" s="87" t="s">
        <v>217</v>
      </c>
      <c r="I188" s="87" t="s">
        <v>40</v>
      </c>
      <c r="J188" s="87" t="s">
        <v>40</v>
      </c>
      <c r="K188" s="87" t="s">
        <v>40</v>
      </c>
      <c r="L188" s="87" t="s">
        <v>40</v>
      </c>
      <c r="M188" s="87" t="s">
        <v>40</v>
      </c>
      <c r="N188" s="45"/>
      <c r="O188" s="87" t="s">
        <v>209</v>
      </c>
    </row>
    <row r="189" spans="1:15" x14ac:dyDescent="0.15">
      <c r="A189" s="110" t="str">
        <f t="shared" si="6"/>
        <v>SSP2wadry</v>
      </c>
      <c r="B189" s="87" t="s">
        <v>223</v>
      </c>
      <c r="C189" s="87" t="s">
        <v>223</v>
      </c>
      <c r="D189" s="87" t="s">
        <v>223</v>
      </c>
      <c r="E189" s="87" t="s">
        <v>223</v>
      </c>
      <c r="F189" s="87" t="s">
        <v>225</v>
      </c>
      <c r="G189" s="87" t="s">
        <v>40</v>
      </c>
      <c r="H189" s="87" t="s">
        <v>217</v>
      </c>
      <c r="I189" s="87" t="s">
        <v>40</v>
      </c>
      <c r="J189" s="87" t="s">
        <v>40</v>
      </c>
      <c r="K189" s="87" t="s">
        <v>40</v>
      </c>
      <c r="L189" s="87" t="s">
        <v>40</v>
      </c>
      <c r="M189" s="87" t="s">
        <v>40</v>
      </c>
      <c r="N189" s="45"/>
      <c r="O189" s="87" t="s">
        <v>209</v>
      </c>
    </row>
    <row r="190" spans="1:15" x14ac:dyDescent="0.15">
      <c r="A190" s="102" t="str">
        <f t="shared" si="6"/>
        <v>SSP2Xwet</v>
      </c>
      <c r="B190" s="87" t="s">
        <v>216</v>
      </c>
      <c r="C190" s="86" t="s">
        <v>200</v>
      </c>
      <c r="D190" s="86" t="s">
        <v>200</v>
      </c>
      <c r="E190" s="86" t="s">
        <v>200</v>
      </c>
      <c r="F190" s="87" t="s">
        <v>40</v>
      </c>
      <c r="G190" s="87" t="s">
        <v>40</v>
      </c>
      <c r="H190" s="87" t="s">
        <v>218</v>
      </c>
      <c r="I190" s="87" t="s">
        <v>40</v>
      </c>
      <c r="J190" s="87" t="s">
        <v>40</v>
      </c>
      <c r="K190" s="87" t="s">
        <v>40</v>
      </c>
      <c r="L190" s="87" t="s">
        <v>40</v>
      </c>
      <c r="M190" s="87" t="s">
        <v>40</v>
      </c>
      <c r="N190" s="45"/>
      <c r="O190" s="87" t="s">
        <v>209</v>
      </c>
    </row>
    <row r="191" spans="1:15" x14ac:dyDescent="0.15">
      <c r="A191" s="108" t="str">
        <f t="shared" si="6"/>
        <v>SSP2agbwet</v>
      </c>
      <c r="B191" s="87" t="s">
        <v>241</v>
      </c>
      <c r="C191" s="86" t="s">
        <v>201</v>
      </c>
      <c r="D191" s="86" t="s">
        <v>201</v>
      </c>
      <c r="E191" s="86" t="s">
        <v>200</v>
      </c>
      <c r="F191" s="87" t="s">
        <v>40</v>
      </c>
      <c r="G191" s="87" t="s">
        <v>40</v>
      </c>
      <c r="H191" s="87" t="s">
        <v>218</v>
      </c>
      <c r="I191" s="87" t="s">
        <v>40</v>
      </c>
      <c r="J191" s="87" t="s">
        <v>40</v>
      </c>
      <c r="K191" s="87" t="s">
        <v>40</v>
      </c>
      <c r="L191" s="87" t="s">
        <v>40</v>
      </c>
      <c r="M191" s="87" t="s">
        <v>40</v>
      </c>
      <c r="N191" s="45"/>
      <c r="O191" s="87" t="s">
        <v>209</v>
      </c>
    </row>
    <row r="192" spans="1:15" x14ac:dyDescent="0.15">
      <c r="A192" s="109" t="str">
        <f t="shared" si="6"/>
        <v>SSP2egbwet</v>
      </c>
      <c r="B192" s="87" t="s">
        <v>242</v>
      </c>
      <c r="C192" s="87" t="s">
        <v>202</v>
      </c>
      <c r="D192" s="87" t="s">
        <v>202</v>
      </c>
      <c r="E192" s="86" t="s">
        <v>202</v>
      </c>
      <c r="F192" s="87" t="s">
        <v>225</v>
      </c>
      <c r="G192" s="87" t="s">
        <v>242</v>
      </c>
      <c r="H192" s="87" t="s">
        <v>218</v>
      </c>
      <c r="I192" s="87" t="s">
        <v>40</v>
      </c>
      <c r="J192" s="87" t="s">
        <v>40</v>
      </c>
      <c r="K192" s="87" t="s">
        <v>40</v>
      </c>
      <c r="L192" s="87" t="s">
        <v>40</v>
      </c>
      <c r="M192" s="87" t="s">
        <v>40</v>
      </c>
      <c r="N192" s="45"/>
      <c r="O192" s="87" t="s">
        <v>209</v>
      </c>
    </row>
    <row r="193" spans="1:15" x14ac:dyDescent="0.15">
      <c r="A193" s="110" t="str">
        <f t="shared" si="6"/>
        <v>SSP2wawet</v>
      </c>
      <c r="B193" s="87" t="s">
        <v>223</v>
      </c>
      <c r="C193" s="87" t="s">
        <v>223</v>
      </c>
      <c r="D193" s="87" t="s">
        <v>223</v>
      </c>
      <c r="E193" s="87" t="s">
        <v>223</v>
      </c>
      <c r="F193" s="87" t="s">
        <v>225</v>
      </c>
      <c r="G193" s="87" t="s">
        <v>40</v>
      </c>
      <c r="H193" s="87" t="s">
        <v>218</v>
      </c>
      <c r="I193" s="87" t="s">
        <v>40</v>
      </c>
      <c r="J193" s="87" t="s">
        <v>40</v>
      </c>
      <c r="K193" s="87" t="s">
        <v>40</v>
      </c>
      <c r="L193" s="87" t="s">
        <v>40</v>
      </c>
      <c r="M193" s="87" t="s">
        <v>40</v>
      </c>
      <c r="N193" s="45"/>
      <c r="O193" s="87" t="s">
        <v>209</v>
      </c>
    </row>
    <row r="194" spans="1:15" x14ac:dyDescent="0.15">
      <c r="A194" s="107" t="str">
        <f t="shared" si="6"/>
        <v>SSP5Xbase</v>
      </c>
      <c r="B194" s="87" t="s">
        <v>216</v>
      </c>
      <c r="C194" s="86" t="s">
        <v>200</v>
      </c>
      <c r="D194" s="86" t="s">
        <v>200</v>
      </c>
      <c r="E194" s="86" t="s">
        <v>200</v>
      </c>
      <c r="F194" s="87" t="s">
        <v>215</v>
      </c>
      <c r="G194" s="87" t="s">
        <v>40</v>
      </c>
      <c r="H194" s="87" t="s">
        <v>40</v>
      </c>
      <c r="I194" s="87" t="s">
        <v>215</v>
      </c>
      <c r="J194" s="87" t="s">
        <v>215</v>
      </c>
      <c r="K194" s="87" t="s">
        <v>40</v>
      </c>
      <c r="L194" s="87" t="s">
        <v>214</v>
      </c>
      <c r="M194" s="87" t="s">
        <v>215</v>
      </c>
      <c r="N194" s="45"/>
      <c r="O194" s="87" t="s">
        <v>220</v>
      </c>
    </row>
    <row r="195" spans="1:15" x14ac:dyDescent="0.15">
      <c r="A195" s="108" t="str">
        <f t="shared" si="6"/>
        <v>SSP5agbbase</v>
      </c>
      <c r="B195" s="87" t="s">
        <v>241</v>
      </c>
      <c r="C195" s="86" t="s">
        <v>201</v>
      </c>
      <c r="D195" s="86" t="s">
        <v>201</v>
      </c>
      <c r="E195" s="86" t="s">
        <v>200</v>
      </c>
      <c r="F195" s="87" t="s">
        <v>215</v>
      </c>
      <c r="G195" s="87" t="s">
        <v>40</v>
      </c>
      <c r="H195" s="87" t="s">
        <v>40</v>
      </c>
      <c r="I195" s="87" t="s">
        <v>215</v>
      </c>
      <c r="J195" s="87" t="s">
        <v>215</v>
      </c>
      <c r="K195" s="87" t="s">
        <v>40</v>
      </c>
      <c r="L195" s="87" t="s">
        <v>214</v>
      </c>
      <c r="M195" s="87" t="s">
        <v>215</v>
      </c>
      <c r="N195" s="45"/>
      <c r="O195" s="87" t="s">
        <v>220</v>
      </c>
    </row>
    <row r="196" spans="1:15" x14ac:dyDescent="0.15">
      <c r="A196" s="109" t="str">
        <f t="shared" si="6"/>
        <v>SSP5egbbase</v>
      </c>
      <c r="B196" s="87" t="s">
        <v>242</v>
      </c>
      <c r="C196" s="87" t="s">
        <v>202</v>
      </c>
      <c r="D196" s="87" t="s">
        <v>202</v>
      </c>
      <c r="E196" s="86" t="s">
        <v>202</v>
      </c>
      <c r="F196" s="87" t="s">
        <v>226</v>
      </c>
      <c r="G196" s="87" t="s">
        <v>242</v>
      </c>
      <c r="H196" s="87" t="s">
        <v>40</v>
      </c>
      <c r="I196" s="87" t="s">
        <v>215</v>
      </c>
      <c r="J196" s="87" t="s">
        <v>215</v>
      </c>
      <c r="K196" s="87" t="s">
        <v>40</v>
      </c>
      <c r="L196" s="87" t="s">
        <v>214</v>
      </c>
      <c r="M196" s="87" t="s">
        <v>215</v>
      </c>
      <c r="N196" s="45"/>
      <c r="O196" s="87" t="s">
        <v>220</v>
      </c>
    </row>
    <row r="197" spans="1:15" x14ac:dyDescent="0.15">
      <c r="A197" s="110" t="str">
        <f t="shared" si="6"/>
        <v>SSP5wabase</v>
      </c>
      <c r="B197" s="87" t="s">
        <v>223</v>
      </c>
      <c r="C197" s="87" t="s">
        <v>223</v>
      </c>
      <c r="D197" s="87" t="s">
        <v>223</v>
      </c>
      <c r="E197" s="87" t="s">
        <v>223</v>
      </c>
      <c r="F197" s="87" t="s">
        <v>226</v>
      </c>
      <c r="G197" s="87" t="s">
        <v>40</v>
      </c>
      <c r="H197" s="87" t="s">
        <v>40</v>
      </c>
      <c r="I197" s="87" t="s">
        <v>215</v>
      </c>
      <c r="J197" s="87" t="s">
        <v>215</v>
      </c>
      <c r="K197" s="87" t="s">
        <v>40</v>
      </c>
      <c r="L197" s="87" t="s">
        <v>214</v>
      </c>
      <c r="M197" s="87" t="s">
        <v>215</v>
      </c>
      <c r="N197" s="45"/>
      <c r="O197" s="87" t="s">
        <v>220</v>
      </c>
    </row>
    <row r="198" spans="1:15" x14ac:dyDescent="0.15">
      <c r="A198" s="107" t="str">
        <f t="shared" si="6"/>
        <v>SSP5Xdry</v>
      </c>
      <c r="B198" s="87" t="s">
        <v>216</v>
      </c>
      <c r="C198" s="86" t="s">
        <v>200</v>
      </c>
      <c r="D198" s="86" t="s">
        <v>200</v>
      </c>
      <c r="E198" s="86" t="s">
        <v>200</v>
      </c>
      <c r="F198" s="87" t="s">
        <v>215</v>
      </c>
      <c r="G198" s="87" t="s">
        <v>40</v>
      </c>
      <c r="H198" s="87" t="s">
        <v>217</v>
      </c>
      <c r="I198" s="87" t="s">
        <v>215</v>
      </c>
      <c r="J198" s="87" t="s">
        <v>215</v>
      </c>
      <c r="K198" s="87" t="s">
        <v>40</v>
      </c>
      <c r="L198" s="87" t="s">
        <v>214</v>
      </c>
      <c r="M198" s="87" t="s">
        <v>215</v>
      </c>
      <c r="N198" s="45"/>
      <c r="O198" s="87" t="s">
        <v>220</v>
      </c>
    </row>
    <row r="199" spans="1:15" x14ac:dyDescent="0.15">
      <c r="A199" s="108" t="str">
        <f t="shared" si="6"/>
        <v>SSP5agbdry</v>
      </c>
      <c r="B199" s="87" t="s">
        <v>241</v>
      </c>
      <c r="C199" s="86" t="s">
        <v>201</v>
      </c>
      <c r="D199" s="86" t="s">
        <v>201</v>
      </c>
      <c r="E199" s="86" t="s">
        <v>200</v>
      </c>
      <c r="F199" s="87" t="s">
        <v>215</v>
      </c>
      <c r="G199" s="87" t="s">
        <v>40</v>
      </c>
      <c r="H199" s="87" t="s">
        <v>217</v>
      </c>
      <c r="I199" s="87" t="s">
        <v>215</v>
      </c>
      <c r="J199" s="87" t="s">
        <v>215</v>
      </c>
      <c r="K199" s="87" t="s">
        <v>40</v>
      </c>
      <c r="L199" s="87" t="s">
        <v>214</v>
      </c>
      <c r="M199" s="87" t="s">
        <v>215</v>
      </c>
      <c r="N199" s="45"/>
      <c r="O199" s="87" t="s">
        <v>220</v>
      </c>
    </row>
    <row r="200" spans="1:15" x14ac:dyDescent="0.15">
      <c r="A200" s="109" t="str">
        <f t="shared" si="6"/>
        <v>SSP5egbdry</v>
      </c>
      <c r="B200" s="87" t="s">
        <v>242</v>
      </c>
      <c r="C200" s="87" t="s">
        <v>202</v>
      </c>
      <c r="D200" s="87" t="s">
        <v>202</v>
      </c>
      <c r="E200" s="86" t="s">
        <v>202</v>
      </c>
      <c r="F200" s="87" t="s">
        <v>226</v>
      </c>
      <c r="G200" s="87" t="s">
        <v>242</v>
      </c>
      <c r="H200" s="87" t="s">
        <v>217</v>
      </c>
      <c r="I200" s="87" t="s">
        <v>215</v>
      </c>
      <c r="J200" s="87" t="s">
        <v>215</v>
      </c>
      <c r="K200" s="87" t="s">
        <v>40</v>
      </c>
      <c r="L200" s="87" t="s">
        <v>214</v>
      </c>
      <c r="M200" s="87" t="s">
        <v>215</v>
      </c>
      <c r="N200" s="45"/>
      <c r="O200" s="87" t="s">
        <v>220</v>
      </c>
    </row>
    <row r="201" spans="1:15" x14ac:dyDescent="0.15">
      <c r="A201" s="110" t="str">
        <f t="shared" si="6"/>
        <v>SSP5wadry</v>
      </c>
      <c r="B201" s="87" t="s">
        <v>223</v>
      </c>
      <c r="C201" s="87" t="s">
        <v>223</v>
      </c>
      <c r="D201" s="87" t="s">
        <v>223</v>
      </c>
      <c r="E201" s="87" t="s">
        <v>223</v>
      </c>
      <c r="F201" s="87" t="s">
        <v>226</v>
      </c>
      <c r="G201" s="87" t="s">
        <v>40</v>
      </c>
      <c r="H201" s="87" t="s">
        <v>217</v>
      </c>
      <c r="I201" s="87" t="s">
        <v>215</v>
      </c>
      <c r="J201" s="87" t="s">
        <v>215</v>
      </c>
      <c r="K201" s="87" t="s">
        <v>40</v>
      </c>
      <c r="L201" s="87" t="s">
        <v>214</v>
      </c>
      <c r="M201" s="87" t="s">
        <v>215</v>
      </c>
      <c r="N201" s="45"/>
      <c r="O201" s="87" t="s">
        <v>220</v>
      </c>
    </row>
    <row r="202" spans="1:15" x14ac:dyDescent="0.15">
      <c r="A202" s="107" t="str">
        <f t="shared" si="6"/>
        <v>SSP5Xwet</v>
      </c>
      <c r="B202" s="87" t="s">
        <v>216</v>
      </c>
      <c r="C202" s="86" t="s">
        <v>200</v>
      </c>
      <c r="D202" s="86" t="s">
        <v>200</v>
      </c>
      <c r="E202" s="86" t="s">
        <v>200</v>
      </c>
      <c r="F202" s="87" t="s">
        <v>215</v>
      </c>
      <c r="G202" s="87" t="s">
        <v>40</v>
      </c>
      <c r="H202" s="87" t="s">
        <v>218</v>
      </c>
      <c r="I202" s="87" t="s">
        <v>215</v>
      </c>
      <c r="J202" s="87" t="s">
        <v>215</v>
      </c>
      <c r="K202" s="87" t="s">
        <v>40</v>
      </c>
      <c r="L202" s="87" t="s">
        <v>214</v>
      </c>
      <c r="M202" s="87" t="s">
        <v>215</v>
      </c>
      <c r="N202" s="45"/>
      <c r="O202" s="87" t="s">
        <v>220</v>
      </c>
    </row>
    <row r="203" spans="1:15" x14ac:dyDescent="0.15">
      <c r="A203" s="108" t="str">
        <f t="shared" si="6"/>
        <v>SSP5agbwet</v>
      </c>
      <c r="B203" s="87" t="s">
        <v>241</v>
      </c>
      <c r="C203" s="86" t="s">
        <v>201</v>
      </c>
      <c r="D203" s="86" t="s">
        <v>201</v>
      </c>
      <c r="E203" s="86" t="s">
        <v>200</v>
      </c>
      <c r="F203" s="87" t="s">
        <v>215</v>
      </c>
      <c r="G203" s="87" t="s">
        <v>40</v>
      </c>
      <c r="H203" s="87" t="s">
        <v>218</v>
      </c>
      <c r="I203" s="87" t="s">
        <v>215</v>
      </c>
      <c r="J203" s="87" t="s">
        <v>215</v>
      </c>
      <c r="K203" s="87" t="s">
        <v>40</v>
      </c>
      <c r="L203" s="87" t="s">
        <v>214</v>
      </c>
      <c r="M203" s="87" t="s">
        <v>215</v>
      </c>
      <c r="N203" s="45"/>
      <c r="O203" s="87" t="s">
        <v>220</v>
      </c>
    </row>
    <row r="204" spans="1:15" x14ac:dyDescent="0.15">
      <c r="A204" s="109" t="str">
        <f t="shared" si="6"/>
        <v>SSP5egbwet</v>
      </c>
      <c r="B204" s="87" t="s">
        <v>242</v>
      </c>
      <c r="C204" s="87" t="s">
        <v>202</v>
      </c>
      <c r="D204" s="87" t="s">
        <v>202</v>
      </c>
      <c r="E204" s="86" t="s">
        <v>202</v>
      </c>
      <c r="F204" s="87" t="s">
        <v>226</v>
      </c>
      <c r="G204" s="87" t="s">
        <v>242</v>
      </c>
      <c r="H204" s="87" t="s">
        <v>218</v>
      </c>
      <c r="I204" s="87" t="s">
        <v>215</v>
      </c>
      <c r="J204" s="87" t="s">
        <v>215</v>
      </c>
      <c r="K204" s="87" t="s">
        <v>40</v>
      </c>
      <c r="L204" s="87" t="s">
        <v>214</v>
      </c>
      <c r="M204" s="87" t="s">
        <v>215</v>
      </c>
      <c r="N204" s="45"/>
      <c r="O204" s="87" t="s">
        <v>220</v>
      </c>
    </row>
    <row r="205" spans="1:15" x14ac:dyDescent="0.15">
      <c r="A205" s="110" t="str">
        <f t="shared" si="6"/>
        <v>SSP5wawet</v>
      </c>
      <c r="B205" s="87" t="s">
        <v>223</v>
      </c>
      <c r="C205" s="87" t="s">
        <v>223</v>
      </c>
      <c r="D205" s="87" t="s">
        <v>223</v>
      </c>
      <c r="E205" s="87" t="s">
        <v>223</v>
      </c>
      <c r="F205" s="87" t="s">
        <v>226</v>
      </c>
      <c r="G205" s="87" t="s">
        <v>40</v>
      </c>
      <c r="H205" s="87" t="s">
        <v>218</v>
      </c>
      <c r="I205" s="87" t="s">
        <v>215</v>
      </c>
      <c r="J205" s="87" t="s">
        <v>215</v>
      </c>
      <c r="K205" s="87" t="s">
        <v>40</v>
      </c>
      <c r="L205" s="87" t="s">
        <v>214</v>
      </c>
      <c r="M205" s="87" t="s">
        <v>215</v>
      </c>
      <c r="N205" s="45"/>
      <c r="O205" s="87" t="s">
        <v>220</v>
      </c>
    </row>
    <row r="208" spans="1:15" x14ac:dyDescent="0.15">
      <c r="A208" s="102" t="str">
        <f>_xlfn.CONCAT(O208,B208,H208)</f>
        <v>SSP2Xbase</v>
      </c>
      <c r="B208" s="87" t="s">
        <v>216</v>
      </c>
      <c r="C208" s="86" t="s">
        <v>200</v>
      </c>
      <c r="D208" s="86" t="s">
        <v>200</v>
      </c>
      <c r="E208" s="86" t="s">
        <v>200</v>
      </c>
      <c r="F208" s="87" t="s">
        <v>40</v>
      </c>
      <c r="G208" s="87" t="s">
        <v>40</v>
      </c>
      <c r="H208" s="87" t="s">
        <v>40</v>
      </c>
      <c r="I208" s="87" t="s">
        <v>40</v>
      </c>
      <c r="J208" s="87" t="s">
        <v>40</v>
      </c>
      <c r="K208" s="87" t="s">
        <v>40</v>
      </c>
      <c r="L208" s="87" t="s">
        <v>40</v>
      </c>
      <c r="M208" s="87" t="s">
        <v>40</v>
      </c>
      <c r="N208" s="45"/>
      <c r="O208" s="87" t="s">
        <v>209</v>
      </c>
    </row>
    <row r="209" spans="1:15" s="86" customFormat="1" x14ac:dyDescent="0.15">
      <c r="A209" s="102" t="s">
        <v>253</v>
      </c>
      <c r="B209" s="87" t="s">
        <v>216</v>
      </c>
      <c r="C209" s="86" t="s">
        <v>200</v>
      </c>
      <c r="D209" s="86" t="s">
        <v>253</v>
      </c>
      <c r="E209" s="86" t="s">
        <v>200</v>
      </c>
      <c r="F209" s="87" t="s">
        <v>40</v>
      </c>
      <c r="G209" s="87" t="s">
        <v>40</v>
      </c>
      <c r="H209" s="87" t="s">
        <v>40</v>
      </c>
      <c r="I209" s="87" t="s">
        <v>40</v>
      </c>
      <c r="J209" s="87" t="s">
        <v>40</v>
      </c>
      <c r="K209" s="87" t="s">
        <v>40</v>
      </c>
      <c r="L209" s="87" t="s">
        <v>40</v>
      </c>
      <c r="M209" s="87" t="s">
        <v>40</v>
      </c>
      <c r="N209" s="45"/>
      <c r="O209" s="87" t="s">
        <v>209</v>
      </c>
    </row>
    <row r="210" spans="1:15" x14ac:dyDescent="0.15">
      <c r="A210" s="102" t="s">
        <v>252</v>
      </c>
      <c r="B210" s="87" t="s">
        <v>216</v>
      </c>
      <c r="C210" s="86" t="s">
        <v>200</v>
      </c>
      <c r="D210" s="102" t="s">
        <v>255</v>
      </c>
      <c r="E210" s="86" t="s">
        <v>200</v>
      </c>
      <c r="F210" s="87" t="s">
        <v>40</v>
      </c>
      <c r="G210" s="87" t="s">
        <v>40</v>
      </c>
      <c r="H210" s="87" t="s">
        <v>40</v>
      </c>
      <c r="I210" s="87" t="s">
        <v>40</v>
      </c>
      <c r="J210" s="87" t="s">
        <v>40</v>
      </c>
      <c r="K210" s="87" t="s">
        <v>40</v>
      </c>
      <c r="L210" s="87" t="s">
        <v>40</v>
      </c>
      <c r="M210" s="87" t="s">
        <v>40</v>
      </c>
      <c r="N210" s="45"/>
      <c r="O210" s="87" t="s">
        <v>209</v>
      </c>
    </row>
    <row r="211" spans="1:15" s="86" customFormat="1" x14ac:dyDescent="0.15">
      <c r="A211" s="102" t="s">
        <v>251</v>
      </c>
      <c r="B211" s="87" t="s">
        <v>216</v>
      </c>
      <c r="C211" s="86" t="s">
        <v>200</v>
      </c>
      <c r="D211" s="102" t="s">
        <v>254</v>
      </c>
      <c r="E211" s="86" t="s">
        <v>200</v>
      </c>
      <c r="F211" s="87" t="s">
        <v>40</v>
      </c>
      <c r="G211" s="87" t="s">
        <v>40</v>
      </c>
      <c r="H211" s="87" t="s">
        <v>40</v>
      </c>
      <c r="I211" s="87" t="s">
        <v>40</v>
      </c>
      <c r="J211" s="87" t="s">
        <v>40</v>
      </c>
      <c r="K211" s="87" t="s">
        <v>40</v>
      </c>
      <c r="L211" s="87" t="s">
        <v>40</v>
      </c>
      <c r="M211" s="87" t="s">
        <v>40</v>
      </c>
      <c r="N211" s="45"/>
      <c r="O211" s="87" t="s">
        <v>209</v>
      </c>
    </row>
    <row r="213" spans="1:15" s="86" customFormat="1" x14ac:dyDescent="0.15">
      <c r="A213" s="102" t="s">
        <v>257</v>
      </c>
      <c r="B213" s="87" t="s">
        <v>216</v>
      </c>
      <c r="C213" s="86" t="s">
        <v>200</v>
      </c>
      <c r="D213" s="86" t="s">
        <v>256</v>
      </c>
      <c r="E213" s="86" t="s">
        <v>200</v>
      </c>
      <c r="F213" s="87" t="s">
        <v>40</v>
      </c>
      <c r="G213" s="87" t="s">
        <v>40</v>
      </c>
      <c r="H213" s="87" t="s">
        <v>40</v>
      </c>
      <c r="I213" s="87" t="s">
        <v>40</v>
      </c>
      <c r="J213" s="87" t="s">
        <v>40</v>
      </c>
      <c r="K213" s="87" t="s">
        <v>40</v>
      </c>
      <c r="L213" s="87" t="s">
        <v>40</v>
      </c>
      <c r="M213" s="87" t="s">
        <v>40</v>
      </c>
      <c r="N213" s="45"/>
      <c r="O213" s="87" t="s">
        <v>209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Options</vt:lpstr>
      <vt:lpstr>Scenarios</vt:lpstr>
      <vt:lpstr>Countries</vt:lpstr>
      <vt:lpstr>Activities</vt:lpstr>
      <vt:lpstr>Months</vt:lpstr>
      <vt:lpstr>MonteCarlo</vt:lpstr>
      <vt:lpstr>GrowthScenarios</vt:lpstr>
      <vt:lpstr>save_scen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Payet-Burin</dc:creator>
  <cp:lastModifiedBy>Raphaël Payet-Burin</cp:lastModifiedBy>
  <dcterms:created xsi:type="dcterms:W3CDTF">2016-04-18T12:29:47Z</dcterms:created>
  <dcterms:modified xsi:type="dcterms:W3CDTF">2021-02-23T07:52:12Z</dcterms:modified>
</cp:coreProperties>
</file>