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13_ncr:1_{8EED352D-9630-496D-A081-60094C835293}" xr6:coauthVersionLast="47" xr6:coauthVersionMax="47" xr10:uidLastSave="{00000000-0000-0000-0000-000000000000}"/>
  <bookViews>
    <workbookView xWindow="-108" yWindow="-108" windowWidth="46296" windowHeight="25416" xr2:uid="{00000000-000D-0000-FFFF-FFFF00000000}"/>
  </bookViews>
  <sheets>
    <sheet name="项目日程安排" sheetId="11" r:id="rId1"/>
    <sheet name="关于" sheetId="12" r:id="rId2"/>
  </sheets>
  <definedNames>
    <definedName name="_xlnm.Print_Titles" localSheetId="0">项目日程安排!$7:$9</definedName>
    <definedName name="task_end" localSheetId="0">项目日程安排!$G1</definedName>
    <definedName name="task_progress" localSheetId="0">项目日程安排!$E1</definedName>
    <definedName name="task_start" localSheetId="0">项目日程安排!$F1</definedName>
    <definedName name="今天" localSheetId="0">TODAY()</definedName>
    <definedName name="显示周数">项目日程安排!$F$7</definedName>
    <definedName name="项目开始">项目日程安排!$F$6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8" i="11" l="1"/>
  <c r="AQ8" i="11"/>
  <c r="AR8" i="11" s="1"/>
  <c r="AL7" i="11"/>
  <c r="F32" i="11"/>
  <c r="G32" i="11" s="1"/>
  <c r="F33" i="11" s="1"/>
  <c r="G33" i="11" s="1"/>
  <c r="F35" i="11" s="1"/>
  <c r="G35" i="11" s="1"/>
  <c r="F36" i="11" s="1"/>
  <c r="G36" i="11" s="1"/>
  <c r="F37" i="11" s="1"/>
  <c r="G37" i="11" s="1"/>
  <c r="F39" i="11" s="1"/>
  <c r="G39" i="11" s="1"/>
  <c r="F40" i="11" s="1"/>
  <c r="G40" i="11" s="1"/>
  <c r="F31" i="11"/>
  <c r="F28" i="11"/>
  <c r="G28" i="11" s="1"/>
  <c r="F26" i="11"/>
  <c r="F21" i="11"/>
  <c r="F24" i="11"/>
  <c r="F22" i="11"/>
  <c r="F20" i="11"/>
  <c r="F17" i="11"/>
  <c r="F16" i="11"/>
  <c r="F15" i="11"/>
  <c r="I10" i="11"/>
  <c r="J8" i="11" l="1"/>
  <c r="I43" i="11"/>
  <c r="K8" i="11" l="1"/>
  <c r="J7" i="11"/>
  <c r="L8" i="11" l="1"/>
  <c r="M8" i="11" l="1"/>
  <c r="N8" i="11" l="1"/>
  <c r="O8" i="11" l="1"/>
  <c r="P8" i="11" l="1"/>
  <c r="Q8" i="11" l="1"/>
  <c r="R8" i="11" l="1"/>
  <c r="Q7" i="11"/>
  <c r="S8" i="11" l="1"/>
  <c r="T8" i="11" l="1"/>
  <c r="U8" i="11" l="1"/>
  <c r="V8" i="11" l="1"/>
  <c r="W8" i="11" l="1"/>
  <c r="X8" i="11" l="1"/>
  <c r="X7" i="11" l="1"/>
  <c r="Y8" i="11"/>
  <c r="Z8" i="11" l="1"/>
  <c r="AA8" i="11" l="1"/>
  <c r="AB8" i="11" l="1"/>
  <c r="AC8" i="11" l="1"/>
  <c r="AD8" i="11" l="1"/>
  <c r="AE8" i="11" l="1"/>
  <c r="AE7" i="11" l="1"/>
  <c r="AF8" i="11"/>
  <c r="AG8" i="11" l="1"/>
  <c r="AH8" i="11" l="1"/>
  <c r="AI8" i="11" l="1"/>
  <c r="AJ8" i="11" l="1"/>
  <c r="AK8" i="11" l="1"/>
  <c r="AL8" i="11" s="1"/>
  <c r="AM8" i="11" s="1"/>
  <c r="AN8" i="11" s="1"/>
  <c r="AO8" i="11" s="1"/>
</calcChain>
</file>

<file path=xl/sharedStrings.xml><?xml version="1.0" encoding="utf-8"?>
<sst xmlns="http://schemas.openxmlformats.org/spreadsheetml/2006/main" count="105" uniqueCount="71">
  <si>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</si>
  <si>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</si>
  <si>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</si>
  <si>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</si>
  <si>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</si>
  <si>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</si>
  <si>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此行标记项目日程安排的结尾。请勿在此行中输入任何内容。
在此行上方插入新行，以继续构建项目日程安排。</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</si>
  <si>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</si>
  <si>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</si>
  <si>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</si>
  <si>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</si>
  <si>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</si>
  <si>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</si>
  <si>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</si>
  <si>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</si>
  <si>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</si>
  <si>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</si>
  <si>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</si>
  <si>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</si>
  <si>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</si>
  <si>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</si>
  <si>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</si>
  <si>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</si>
  <si>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Zukang Yang, Sam Meng, Joey He, Nishika Abeytunge, Weijie Yang</t>
    <phoneticPr fontId="29" type="noConversion"/>
  </si>
  <si>
    <t>Task</t>
    <phoneticPr fontId="29" type="noConversion"/>
  </si>
  <si>
    <t>Mon</t>
    <phoneticPr fontId="29" type="noConversion"/>
  </si>
  <si>
    <t>Tue</t>
    <phoneticPr fontId="29" type="noConversion"/>
  </si>
  <si>
    <t>Start</t>
    <phoneticPr fontId="29" type="noConversion"/>
  </si>
  <si>
    <t>Project Launch</t>
    <phoneticPr fontId="29" type="noConversion"/>
  </si>
  <si>
    <t>Display Weeks</t>
    <phoneticPr fontId="29" type="noConversion"/>
  </si>
  <si>
    <t>Wed</t>
    <phoneticPr fontId="29" type="noConversion"/>
  </si>
  <si>
    <t>Thu</t>
    <phoneticPr fontId="29" type="noConversion"/>
  </si>
  <si>
    <t>Fri</t>
    <phoneticPr fontId="29" type="noConversion"/>
  </si>
  <si>
    <t>Sat</t>
    <phoneticPr fontId="29" type="noConversion"/>
  </si>
  <si>
    <t>Sun</t>
    <phoneticPr fontId="29" type="noConversion"/>
  </si>
  <si>
    <t>datasci-261-team-7-1</t>
    <phoneticPr fontId="29" type="noConversion"/>
  </si>
  <si>
    <t>Estimated Timeline</t>
    <phoneticPr fontId="29" type="noConversion"/>
  </si>
  <si>
    <t>End</t>
    <phoneticPr fontId="29" type="noConversion"/>
  </si>
  <si>
    <t>Convert each variable into proper data types</t>
    <phoneticPr fontId="29" type="noConversion"/>
  </si>
  <si>
    <t>Missing value handling</t>
    <phoneticPr fontId="29" type="noConversion"/>
  </si>
  <si>
    <t xml:space="preserve">    - Removed rows with more than 60% missing values in selected features</t>
    <phoneticPr fontId="29" type="noConversion"/>
  </si>
  <si>
    <t xml:space="preserve">    - Removed rows with missing value in the target variable</t>
    <phoneticPr fontId="29" type="noConversion"/>
  </si>
  <si>
    <t xml:space="preserve">    - Numerical features with median</t>
    <phoneticPr fontId="29" type="noConversion"/>
  </si>
  <si>
    <t xml:space="preserve">    - Categorical features with 'N/A'</t>
    <phoneticPr fontId="29" type="noConversion"/>
  </si>
  <si>
    <t xml:space="preserve">    - Train-test split:
        - Training set (Jan, 2015 - Sep, 2015)
        - Testing set (Oct, 2015 - Dec, 2015)</t>
    <phoneticPr fontId="29" type="noConversion"/>
  </si>
  <si>
    <t>Machine Learning Pipeline</t>
    <phoneticPr fontId="29" type="noConversion"/>
  </si>
  <si>
    <t>Data Transformation</t>
    <phoneticPr fontId="29" type="noConversion"/>
  </si>
  <si>
    <t xml:space="preserve">    - Normalization - Min-Max Scaler</t>
    <phoneticPr fontId="29" type="noConversion"/>
  </si>
  <si>
    <t xml:space="preserve">    - One-hot encoding</t>
    <phoneticPr fontId="29" type="noConversion"/>
  </si>
  <si>
    <t xml:space="preserve">    - Dimensionality Reduction - PCA</t>
    <phoneticPr fontId="29" type="noConversion"/>
  </si>
  <si>
    <t>convert each variable into proper data types</t>
    <phoneticPr fontId="29" type="noConversion"/>
  </si>
  <si>
    <t>Exploratory Data Analysis (EDA)</t>
    <phoneticPr fontId="29" type="noConversion"/>
  </si>
  <si>
    <t>Data dictionary of raw features</t>
    <phoneticPr fontId="29" type="noConversion"/>
  </si>
  <si>
    <t xml:space="preserve">    - Dataset discription; Data Type</t>
    <phoneticPr fontId="29" type="noConversion"/>
  </si>
  <si>
    <t>Feature Selection &amp; Creation</t>
    <phoneticPr fontId="29" type="noConversion"/>
  </si>
  <si>
    <t>Feature selection</t>
    <phoneticPr fontId="29" type="noConversion"/>
  </si>
  <si>
    <t xml:space="preserve">    - Check each feature's computation logic and the meaning</t>
    <phoneticPr fontId="29" type="noConversion"/>
  </si>
  <si>
    <t xml:space="preserve">    - Analyze the logical towards how these features relate to flight delays</t>
    <phoneticPr fontId="29" type="noConversion"/>
  </si>
  <si>
    <t xml:space="preserve">    - Select useful features</t>
    <phoneticPr fontId="29" type="noConversion"/>
  </si>
  <si>
    <t>Time-based feature creation</t>
    <phoneticPr fontId="29" type="noConversion"/>
  </si>
  <si>
    <t xml:space="preserve">    - Check RFM model and create time-based features in Recency, Frequency and Monetary</t>
    <phoneticPr fontId="29" type="noConversion"/>
  </si>
  <si>
    <t>Dataset size Analysis</t>
    <phoneticPr fontId="29" type="noConversion"/>
  </si>
  <si>
    <t xml:space="preserve">    - rows, columns, trainset, testset, validation set</t>
    <phoneticPr fontId="29" type="noConversion"/>
  </si>
  <si>
    <t>Summary Statistics &amp; Correlation Analysis (Matrix)</t>
    <phoneticPr fontId="29" type="noConversion"/>
  </si>
  <si>
    <t>Text Analysis and summary for the Dataset</t>
    <phoneticPr fontId="29" type="noConversion"/>
  </si>
  <si>
    <t>Logistic Regression Modeling</t>
    <phoneticPr fontId="29" type="noConversion"/>
  </si>
  <si>
    <t xml:space="preserve">    - 12-month APTW dataset</t>
    <phoneticPr fontId="29" type="noConversion"/>
  </si>
  <si>
    <t xml:space="preserve">    - Time-series K-fold cross-validation</t>
    <phoneticPr fontId="29" type="noConversion"/>
  </si>
  <si>
    <t>Phase II presentation preparation</t>
    <phoneticPr fontId="29" type="noConversion"/>
  </si>
  <si>
    <t>Slides preparation</t>
    <phoneticPr fontId="29" type="noConversion"/>
  </si>
  <si>
    <t>W261 - Machine Learning At Scale - Final Project - Timeline Ganett Diagram - Phase II - EDA, baseline pipeline on all available data, Scalability, Efficiency, Distributed/parallel Training, Scoring Pipeline, Feature engineering and hyperparameter tuning</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</si>
</sst>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76" formatCode="_ &quot;¥&quot;* #,##0_ ;_ &quot;¥&quot;* \-#,##0_ ;_ &quot;¥&quot;* &quot;-&quot;_ ;_ @_ "/>
    <numFmt numFmtId="177" formatCode="_ &quot;¥&quot;* #,##0.00_ ;_ &quot;¥&quot;* \-#,##0.00_ ;_ &quot;¥&quot;* &quot;-&quot;??_ ;_ @_ "/>
    <numFmt numFmtId="178" formatCode="m/d/yy;@"/>
    <numFmt numFmtId="179" formatCode="[DBNum1][$-804]yyyy&quot;年&quot;m&quot;月&quot;;@"/>
    <numFmt numFmtId="180" formatCode="yyyy/m/d\,\ aaaa"/>
    <numFmt numFmtId="181" formatCode="d"/>
    <numFmt numFmtId="182" formatCode="yyyy\-mm\-dd;@"/>
  </numFmts>
  <fonts count="53"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sz val="10"/>
      <name val="Microsoft YaHei UI"/>
      <family val="2"/>
    </font>
    <font>
      <sz val="11"/>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sz val="11"/>
      <color theme="1"/>
      <name val="Microsoft YaHei UI"/>
      <family val="2"/>
      <charset val="134"/>
    </font>
    <font>
      <b/>
      <sz val="20"/>
      <color theme="0"/>
      <name val="Microsoft YaHei UI"/>
      <family val="2"/>
      <charset val="134"/>
    </font>
    <font>
      <sz val="10"/>
      <color theme="0"/>
      <name val="Microsoft YaHei UI"/>
      <family val="2"/>
      <charset val="134"/>
    </font>
    <font>
      <sz val="11"/>
      <color theme="0"/>
      <name val="Microsoft YaHei UI"/>
      <family val="2"/>
      <charset val="134"/>
    </font>
    <font>
      <b/>
      <sz val="11"/>
      <color theme="0"/>
      <name val="Microsoft YaHei UI"/>
      <family val="2"/>
      <charset val="134"/>
    </font>
    <font>
      <b/>
      <sz val="22"/>
      <color theme="0"/>
      <name val="Microsoft YaHei UI"/>
      <family val="2"/>
      <charset val="134"/>
    </font>
    <font>
      <sz val="10"/>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sz val="10"/>
      <color theme="1" tint="0.499984740745262"/>
      <name val="Microsoft YaHei UI"/>
      <family val="2"/>
      <charset val="134"/>
    </font>
    <font>
      <b/>
      <sz val="11"/>
      <color theme="1" tint="0.499984740745262"/>
      <name val="Microsoft YaHei UI"/>
      <family val="2"/>
      <charset val="134"/>
    </font>
    <font>
      <b/>
      <sz val="12"/>
      <color theme="0"/>
      <name val="Microsoft YaHei UI"/>
      <family val="2"/>
      <charset val="134"/>
    </font>
    <font>
      <sz val="14"/>
      <color theme="1"/>
      <name val="Microsoft YaHei UI"/>
      <family val="2"/>
      <charset val="134"/>
    </font>
    <font>
      <sz val="12"/>
      <color theme="1"/>
      <name val="Microsoft YaHei UI"/>
      <family val="2"/>
      <charset val="134"/>
    </font>
    <font>
      <b/>
      <sz val="14"/>
      <color theme="2"/>
      <name val="Microsoft YaHei UI"/>
      <family val="2"/>
      <charset val="134"/>
    </font>
    <font>
      <b/>
      <sz val="16"/>
      <color theme="2"/>
      <name val="Microsoft YaHei UI"/>
      <family val="2"/>
      <charset val="134"/>
    </font>
    <font>
      <sz val="11"/>
      <color theme="2"/>
      <name val="Microsoft YaHei UI"/>
      <family val="2"/>
      <charset val="134"/>
    </font>
    <font>
      <sz val="12"/>
      <color theme="0"/>
      <name val="Microsoft YaHei UI"/>
      <family val="2"/>
      <charset val="134"/>
    </font>
    <font>
      <b/>
      <sz val="12"/>
      <color theme="1" tint="0.14999847407452621"/>
      <name val="Microsoft YaHei UI"/>
      <family val="2"/>
      <charset val="134"/>
    </font>
    <font>
      <b/>
      <sz val="22"/>
      <color theme="2"/>
      <name val="Microsoft YaHei UI"/>
      <family val="2"/>
      <charset val="134"/>
    </font>
  </fonts>
  <fills count="50">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8" tint="0.79998168889431442"/>
        <bgColor indexed="64"/>
      </patternFill>
    </fill>
    <fill>
      <patternFill patternType="solid">
        <fgColor theme="1" tint="0.249977111117893"/>
        <bgColor theme="4"/>
      </patternFill>
    </fill>
    <fill>
      <patternFill patternType="solid">
        <fgColor theme="1"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theme="2" tint="-0.749992370372631"/>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8" tint="-0.499984740745262"/>
        <bgColor indexed="64"/>
      </patternFill>
    </fill>
  </fills>
  <borders count="8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0" tint="-0.499984740745262"/>
      </top>
      <bottom/>
      <diagonal/>
    </border>
    <border>
      <left style="thin">
        <color theme="0" tint="-0.499984740745262"/>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right style="thin">
        <color theme="0" tint="-0.499984740745262"/>
      </right>
      <top style="medium">
        <color theme="0" tint="-0.14996795556505021"/>
      </top>
      <bottom style="medium">
        <color theme="0" tint="-0.14996795556505021"/>
      </bottom>
      <diagonal/>
    </border>
    <border>
      <left/>
      <right style="thin">
        <color theme="0" tint="-0.499984740745262"/>
      </right>
      <top style="medium">
        <color theme="0" tint="-0.14996795556505021"/>
      </top>
      <bottom style="thin">
        <color theme="0" tint="-0.499984740745262"/>
      </bottom>
      <diagonal/>
    </border>
    <border>
      <left/>
      <right/>
      <top/>
      <bottom style="thin">
        <color theme="0" tint="-0.499984740745262"/>
      </bottom>
      <diagonal/>
    </border>
    <border>
      <left style="thin">
        <color theme="0" tint="-0.499984740745262"/>
      </left>
      <right style="thin">
        <color theme="0" tint="-0.49998474074526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499984740745262"/>
      </left>
      <right style="thin">
        <color theme="0" tint="-0.499984740745262"/>
      </right>
      <top/>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style="medium">
        <color indexed="64"/>
      </left>
      <right/>
      <top style="medium">
        <color theme="0" tint="-0.14996795556505021"/>
      </top>
      <bottom style="medium">
        <color indexed="64"/>
      </bottom>
      <diagonal/>
    </border>
    <border>
      <left/>
      <right/>
      <top style="medium">
        <color theme="0" tint="-0.14996795556505021"/>
      </top>
      <bottom style="medium">
        <color indexed="64"/>
      </bottom>
      <diagonal/>
    </border>
    <border>
      <left/>
      <right style="thin">
        <color theme="0" tint="-0.499984740745262"/>
      </right>
      <top style="medium">
        <color theme="0" tint="-0.14996795556505021"/>
      </top>
      <bottom style="medium">
        <color indexed="64"/>
      </bottom>
      <diagonal/>
    </border>
    <border>
      <left style="thin">
        <color theme="0" tint="-0.499984740745262"/>
      </left>
      <right style="thin">
        <color theme="0" tint="-0.499984740745262"/>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theme="0" tint="-0.499984740745262"/>
      </left>
      <right style="thin">
        <color theme="0" tint="-0.499984740745262"/>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theme="0" tint="-0.14996795556505021"/>
      </top>
      <bottom style="medium">
        <color theme="0" tint="-0.14996795556505021"/>
      </bottom>
      <diagonal/>
    </border>
    <border>
      <left/>
      <right style="thin">
        <color theme="0" tint="-0.499984740745262"/>
      </right>
      <top/>
      <bottom style="medium">
        <color indexed="64"/>
      </bottom>
      <diagonal/>
    </border>
    <border>
      <left style="medium">
        <color indexed="64"/>
      </left>
      <right/>
      <top style="medium">
        <color indexed="64"/>
      </top>
      <bottom style="medium">
        <color theme="0" tint="-0.14996795556505021"/>
      </bottom>
      <diagonal/>
    </border>
    <border>
      <left/>
      <right/>
      <top style="medium">
        <color indexed="64"/>
      </top>
      <bottom style="medium">
        <color theme="0" tint="-0.14996795556505021"/>
      </bottom>
      <diagonal/>
    </border>
    <border>
      <left/>
      <right style="thin">
        <color theme="0" tint="-0.499984740745262"/>
      </right>
      <top style="medium">
        <color indexed="64"/>
      </top>
      <bottom style="medium">
        <color theme="0" tint="-0.1499679555650502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theme="0" tint="-0.499984740745262"/>
      </right>
      <top style="medium">
        <color indexed="64"/>
      </top>
      <bottom style="thin">
        <color indexed="64"/>
      </bottom>
      <diagonal/>
    </border>
    <border>
      <left style="thin">
        <color theme="0" tint="-0.499984740745262"/>
      </left>
      <right style="thin">
        <color theme="0" tint="-0.499984740745262"/>
      </right>
      <top style="medium">
        <color indexed="64"/>
      </top>
      <bottom style="thin">
        <color indexed="64"/>
      </bottom>
      <diagonal/>
    </border>
    <border>
      <left/>
      <right style="medium">
        <color indexed="64"/>
      </right>
      <top style="medium">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style="thin">
        <color theme="0" tint="-0.499984740745262"/>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theme="0" tint="-0.499984740745262"/>
      </right>
      <top style="thin">
        <color indexed="64"/>
      </top>
      <bottom style="medium">
        <color indexed="64"/>
      </bottom>
      <diagonal/>
    </border>
    <border>
      <left style="thin">
        <color theme="0" tint="-0.499984740745262"/>
      </left>
      <right style="thin">
        <color theme="0" tint="-0.499984740745262"/>
      </right>
      <top style="thin">
        <color indexed="64"/>
      </top>
      <bottom style="medium">
        <color indexed="64"/>
      </bottom>
      <diagonal/>
    </border>
    <border>
      <left/>
      <right style="medium">
        <color indexed="64"/>
      </right>
      <top style="thin">
        <color indexed="64"/>
      </top>
      <bottom style="medium">
        <color indexed="64"/>
      </bottom>
      <diagonal/>
    </border>
    <border>
      <left style="thin">
        <color theme="0" tint="-0.499984740745262"/>
      </left>
      <right style="medium">
        <color indexed="64"/>
      </right>
      <top style="medium">
        <color indexed="64"/>
      </top>
      <bottom style="medium">
        <color indexed="64"/>
      </bottom>
      <diagonal/>
    </border>
    <border>
      <left/>
      <right style="thin">
        <color theme="0" tint="-0.499984740745262"/>
      </right>
      <top style="medium">
        <color indexed="64"/>
      </top>
      <bottom style="medium">
        <color indexed="64"/>
      </bottom>
      <diagonal/>
    </border>
    <border>
      <left style="thin">
        <color theme="0" tint="-0.499984740745262"/>
      </left>
      <right style="thin">
        <color theme="0" tint="-0.499984740745262"/>
      </right>
      <top style="medium">
        <color indexed="64"/>
      </top>
      <bottom style="medium">
        <color theme="0" tint="-0.14996795556505021"/>
      </bottom>
      <diagonal/>
    </border>
    <border>
      <left/>
      <right style="medium">
        <color indexed="64"/>
      </right>
      <top style="medium">
        <color indexed="64"/>
      </top>
      <bottom style="medium">
        <color theme="0" tint="-0.14996795556505021"/>
      </bottom>
      <diagonal/>
    </border>
    <border>
      <left/>
      <right style="medium">
        <color indexed="64"/>
      </right>
      <top style="medium">
        <color theme="0" tint="-0.14996795556505021"/>
      </top>
      <bottom style="medium">
        <color theme="0" tint="-0.14996795556505021"/>
      </bottom>
      <diagonal/>
    </border>
    <border>
      <left style="thin">
        <color theme="0" tint="-0.499984740745262"/>
      </left>
      <right style="thin">
        <color theme="0" tint="-0.499984740745262"/>
      </right>
      <top style="medium">
        <color theme="0" tint="-0.14996795556505021"/>
      </top>
      <bottom style="medium">
        <color indexed="64"/>
      </bottom>
      <diagonal/>
    </border>
    <border>
      <left/>
      <right style="medium">
        <color indexed="64"/>
      </right>
      <top style="medium">
        <color theme="0" tint="-0.14996795556505021"/>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theme="0" tint="-0.34998626667073579"/>
      </right>
      <top/>
      <bottom style="medium">
        <color theme="0" tint="-0.14996795556505021"/>
      </bottom>
      <diagonal/>
    </border>
    <border>
      <left style="thin">
        <color theme="0" tint="-0.34998626667073579"/>
      </left>
      <right style="thin">
        <color indexed="64"/>
      </right>
      <top/>
      <bottom style="medium">
        <color theme="0" tint="-0.14996795556505021"/>
      </bottom>
      <diagonal/>
    </border>
    <border>
      <left style="thin">
        <color indexed="64"/>
      </left>
      <right style="thin">
        <color theme="0" tint="-0.14993743705557422"/>
      </right>
      <top style="medium">
        <color theme="0" tint="-0.14996795556505021"/>
      </top>
      <bottom/>
      <diagonal/>
    </border>
    <border>
      <left style="thin">
        <color theme="0" tint="-0.14993743705557422"/>
      </left>
      <right style="thin">
        <color indexed="64"/>
      </right>
      <top style="medium">
        <color theme="0" tint="-0.14996795556505021"/>
      </top>
      <bottom/>
      <diagonal/>
    </border>
    <border>
      <left style="thin">
        <color indexed="64"/>
      </left>
      <right style="thin">
        <color theme="0" tint="-0.14993743705557422"/>
      </right>
      <top/>
      <bottom/>
      <diagonal/>
    </border>
    <border>
      <left style="thin">
        <color theme="0" tint="-0.14993743705557422"/>
      </left>
      <right style="thin">
        <color indexed="64"/>
      </right>
      <top/>
      <bottom/>
      <diagonal/>
    </border>
    <border>
      <left style="thin">
        <color indexed="64"/>
      </left>
      <right style="thin">
        <color theme="0" tint="-0.14993743705557422"/>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
      <left style="thin">
        <color theme="0" tint="-0.14993743705557422"/>
      </left>
      <right style="thin">
        <color indexed="64"/>
      </right>
      <top style="medium">
        <color theme="0" tint="-0.14996795556505021"/>
      </top>
      <bottom style="thin">
        <color indexed="64"/>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43"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41" fontId="4" fillId="0" borderId="0" applyFont="0" applyFill="0" applyBorder="0" applyAlignment="0" applyProtection="0"/>
    <xf numFmtId="177" fontId="4" fillId="0" borderId="0" applyFont="0" applyFill="0" applyBorder="0" applyAlignment="0" applyProtection="0"/>
    <xf numFmtId="176" fontId="4" fillId="0" borderId="0" applyFont="0" applyFill="0" applyBorder="0" applyAlignment="0" applyProtection="0"/>
    <xf numFmtId="0" fontId="13" fillId="0" borderId="0" applyNumberFormat="0" applyFill="0" applyBorder="0" applyAlignment="0" applyProtection="0"/>
    <xf numFmtId="0" fontId="11" fillId="3" borderId="0" applyNumberFormat="0" applyBorder="0" applyAlignment="0" applyProtection="0"/>
    <xf numFmtId="0" fontId="6" fillId="4" borderId="0" applyNumberFormat="0" applyBorder="0" applyAlignment="0" applyProtection="0"/>
    <xf numFmtId="0" fontId="17" fillId="5" borderId="0" applyNumberFormat="0" applyBorder="0" applyAlignment="0" applyProtection="0"/>
    <xf numFmtId="0" fontId="15" fillId="6" borderId="5" applyNumberFormat="0" applyAlignment="0" applyProtection="0"/>
    <xf numFmtId="0" fontId="18" fillId="7" borderId="6" applyNumberFormat="0" applyAlignment="0" applyProtection="0"/>
    <xf numFmtId="0" fontId="7" fillId="7" borderId="5" applyNumberFormat="0" applyAlignment="0" applyProtection="0"/>
    <xf numFmtId="0" fontId="16" fillId="0" borderId="7" applyNumberFormat="0" applyFill="0" applyAlignment="0" applyProtection="0"/>
    <xf numFmtId="0" fontId="8" fillId="8" borderId="8" applyNumberFormat="0" applyAlignment="0" applyProtection="0"/>
    <xf numFmtId="0" fontId="21" fillId="0" borderId="0" applyNumberFormat="0" applyFill="0" applyBorder="0" applyAlignment="0" applyProtection="0"/>
    <xf numFmtId="0" fontId="4" fillId="9" borderId="9" applyNumberFormat="0" applyFont="0" applyAlignment="0" applyProtection="0"/>
    <xf numFmtId="0" fontId="9" fillId="0" borderId="0" applyNumberFormat="0" applyFill="0" applyBorder="0" applyAlignment="0" applyProtection="0"/>
    <xf numFmtId="0" fontId="20" fillId="0" borderId="10" applyNumberFormat="0" applyFill="0" applyAlignment="0" applyProtection="0"/>
    <xf numFmtId="0" fontId="5"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cellStyleXfs>
  <cellXfs count="186">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22" fillId="0" borderId="0" xfId="0" applyFont="1"/>
    <xf numFmtId="0" fontId="22" fillId="0" borderId="0" xfId="0" applyFont="1" applyAlignment="1">
      <alignment vertical="top"/>
    </xf>
    <xf numFmtId="0" fontId="24" fillId="0" borderId="0" xfId="0" applyFont="1" applyAlignment="1">
      <alignment horizontal="left" vertical="center"/>
    </xf>
    <xf numFmtId="0" fontId="23" fillId="0" borderId="0" xfId="0" applyFont="1" applyAlignment="1">
      <alignment vertical="top"/>
    </xf>
    <xf numFmtId="0" fontId="25" fillId="0" borderId="0" xfId="0" applyFont="1" applyAlignment="1">
      <alignment vertical="top"/>
    </xf>
    <xf numFmtId="0" fontId="26" fillId="0" borderId="0" xfId="0" applyFont="1" applyAlignment="1">
      <alignment vertical="center"/>
    </xf>
    <xf numFmtId="0" fontId="27" fillId="0" borderId="0" xfId="0" applyFont="1"/>
    <xf numFmtId="0" fontId="28" fillId="0" borderId="0" xfId="0" applyFont="1" applyAlignment="1">
      <alignment horizontal="left" vertical="top" wrapText="1" indent="1"/>
    </xf>
    <xf numFmtId="0" fontId="30" fillId="0" borderId="0" xfId="0" applyFont="1"/>
    <xf numFmtId="0" fontId="33" fillId="0" borderId="0" xfId="3" applyFont="1"/>
    <xf numFmtId="0" fontId="30" fillId="0" borderId="0" xfId="0" applyFont="1" applyAlignment="1">
      <alignment horizontal="center"/>
    </xf>
    <xf numFmtId="0" fontId="30" fillId="0" borderId="0" xfId="0" applyFont="1" applyAlignment="1">
      <alignment vertical="center"/>
    </xf>
    <xf numFmtId="0" fontId="40" fillId="2" borderId="2" xfId="0" applyFont="1" applyFill="1" applyBorder="1" applyAlignment="1">
      <alignment horizontal="center" vertical="center"/>
    </xf>
    <xf numFmtId="0" fontId="43" fillId="0" borderId="0" xfId="0" applyFont="1"/>
    <xf numFmtId="0" fontId="33" fillId="0" borderId="0" xfId="0" applyFont="1" applyAlignment="1">
      <alignment horizontal="center"/>
    </xf>
    <xf numFmtId="0" fontId="42" fillId="0" borderId="0" xfId="1" applyFont="1" applyAlignment="1" applyProtection="1"/>
    <xf numFmtId="0" fontId="38" fillId="36" borderId="1" xfId="0" applyFont="1" applyFill="1" applyBorder="1" applyAlignment="1">
      <alignment horizontal="center" vertical="center" wrapText="1"/>
    </xf>
    <xf numFmtId="0" fontId="33" fillId="0" borderId="12" xfId="3" applyFont="1" applyBorder="1"/>
    <xf numFmtId="0" fontId="30" fillId="0" borderId="13" xfId="0" applyFont="1" applyBorder="1"/>
    <xf numFmtId="0" fontId="30" fillId="0" borderId="13" xfId="0" applyFont="1" applyBorder="1" applyAlignment="1">
      <alignment horizontal="center"/>
    </xf>
    <xf numFmtId="0" fontId="30" fillId="0" borderId="14" xfId="0" applyFont="1" applyBorder="1"/>
    <xf numFmtId="0" fontId="33" fillId="0" borderId="15" xfId="3" applyFont="1" applyBorder="1"/>
    <xf numFmtId="0" fontId="36" fillId="0" borderId="0" xfId="1" applyFont="1" applyBorder="1" applyProtection="1">
      <alignment vertical="top"/>
    </xf>
    <xf numFmtId="0" fontId="30" fillId="0" borderId="16" xfId="0" applyFont="1" applyBorder="1"/>
    <xf numFmtId="0" fontId="33" fillId="0" borderId="15" xfId="3" applyFont="1" applyBorder="1" applyAlignment="1">
      <alignment wrapText="1"/>
    </xf>
    <xf numFmtId="0" fontId="30" fillId="0" borderId="16" xfId="0" applyFont="1" applyBorder="1" applyAlignment="1">
      <alignment vertical="center"/>
    </xf>
    <xf numFmtId="0" fontId="33" fillId="0" borderId="17" xfId="3" applyFont="1" applyBorder="1"/>
    <xf numFmtId="0" fontId="30" fillId="0" borderId="18" xfId="0" applyFont="1" applyBorder="1"/>
    <xf numFmtId="0" fontId="30" fillId="0" borderId="18" xfId="0" applyFont="1" applyBorder="1" applyAlignment="1">
      <alignment horizontal="center"/>
    </xf>
    <xf numFmtId="0" fontId="30" fillId="0" borderId="18" xfId="0" applyFont="1" applyBorder="1" applyAlignment="1">
      <alignment horizontal="right" vertical="center"/>
    </xf>
    <xf numFmtId="0" fontId="30" fillId="0" borderId="19" xfId="0" applyFont="1" applyBorder="1"/>
    <xf numFmtId="0" fontId="33" fillId="39" borderId="0" xfId="0" applyFont="1" applyFill="1" applyAlignment="1">
      <alignment vertical="center"/>
    </xf>
    <xf numFmtId="0" fontId="30" fillId="0" borderId="23" xfId="0" applyFont="1" applyBorder="1"/>
    <xf numFmtId="0" fontId="30" fillId="0" borderId="24" xfId="8" applyFont="1" applyBorder="1" applyAlignment="1">
      <alignment vertical="center"/>
    </xf>
    <xf numFmtId="0" fontId="33" fillId="0" borderId="16" xfId="0" applyFont="1" applyBorder="1" applyAlignment="1">
      <alignment vertical="center"/>
    </xf>
    <xf numFmtId="0" fontId="33" fillId="0" borderId="15" xfId="3" applyFont="1" applyBorder="1" applyAlignment="1">
      <alignment vertical="center" wrapText="1"/>
    </xf>
    <xf numFmtId="180" fontId="39" fillId="37" borderId="4" xfId="0" applyNumberFormat="1" applyFont="1" applyFill="1" applyBorder="1" applyAlignment="1">
      <alignment horizontal="center" vertical="center" shrinkToFit="1"/>
    </xf>
    <xf numFmtId="0" fontId="44" fillId="36" borderId="27" xfId="0" applyFont="1" applyFill="1" applyBorder="1" applyAlignment="1">
      <alignment horizontal="left" vertical="center" indent="1"/>
    </xf>
    <xf numFmtId="0" fontId="44" fillId="36" borderId="22" xfId="0" applyFont="1" applyFill="1" applyBorder="1" applyAlignment="1">
      <alignment horizontal="center" vertical="center" wrapText="1"/>
    </xf>
    <xf numFmtId="0" fontId="38" fillId="36" borderId="31" xfId="0" applyFont="1" applyFill="1" applyBorder="1" applyAlignment="1">
      <alignment horizontal="center" vertical="center" wrapText="1"/>
    </xf>
    <xf numFmtId="0" fontId="30" fillId="0" borderId="32" xfId="0" applyFont="1" applyBorder="1"/>
    <xf numFmtId="0" fontId="40" fillId="2" borderId="34" xfId="0" applyFont="1" applyFill="1" applyBorder="1" applyAlignment="1">
      <alignment horizontal="center" vertical="center"/>
    </xf>
    <xf numFmtId="179" fontId="42" fillId="2" borderId="35" xfId="0" applyNumberFormat="1" applyFont="1" applyFill="1" applyBorder="1" applyAlignment="1">
      <alignment horizontal="left" vertical="center"/>
    </xf>
    <xf numFmtId="179" fontId="40" fillId="2" borderId="35" xfId="0" applyNumberFormat="1" applyFont="1" applyFill="1" applyBorder="1" applyAlignment="1">
      <alignment horizontal="center" vertical="center"/>
    </xf>
    <xf numFmtId="0" fontId="30" fillId="0" borderId="37" xfId="0" applyFont="1" applyBorder="1" applyAlignment="1">
      <alignment vertical="center"/>
    </xf>
    <xf numFmtId="0" fontId="30" fillId="0" borderId="25" xfId="9" applyNumberFormat="1" applyFont="1" applyBorder="1">
      <alignment horizontal="center" vertical="center"/>
    </xf>
    <xf numFmtId="0" fontId="30" fillId="0" borderId="26" xfId="9" applyNumberFormat="1" applyFont="1" applyBorder="1">
      <alignment horizontal="center" vertical="center"/>
    </xf>
    <xf numFmtId="182" fontId="30" fillId="0" borderId="25" xfId="9" applyNumberFormat="1" applyFont="1" applyBorder="1">
      <alignment horizontal="center" vertical="center"/>
    </xf>
    <xf numFmtId="182" fontId="30" fillId="0" borderId="26" xfId="9" applyNumberFormat="1" applyFont="1" applyBorder="1">
      <alignment horizontal="center" vertical="center"/>
    </xf>
    <xf numFmtId="0" fontId="30" fillId="0" borderId="25" xfId="0" applyFont="1" applyBorder="1" applyAlignment="1">
      <alignment horizontal="left" vertical="center"/>
    </xf>
    <xf numFmtId="0" fontId="30" fillId="0" borderId="29" xfId="0" applyFont="1" applyBorder="1" applyAlignment="1">
      <alignment horizontal="left" vertical="center"/>
    </xf>
    <xf numFmtId="0" fontId="30" fillId="0" borderId="26" xfId="0" applyFont="1" applyBorder="1" applyAlignment="1">
      <alignment horizontal="left" vertical="center"/>
    </xf>
    <xf numFmtId="0" fontId="45" fillId="2" borderId="27" xfId="6" applyFont="1" applyFill="1" applyBorder="1" applyAlignment="1">
      <alignment horizontal="center" vertical="center"/>
    </xf>
    <xf numFmtId="0" fontId="45" fillId="2" borderId="31" xfId="6" applyFont="1" applyFill="1" applyBorder="1" applyAlignment="1">
      <alignment horizontal="center" vertical="center"/>
    </xf>
    <xf numFmtId="0" fontId="45" fillId="2" borderId="23" xfId="6" applyFont="1" applyFill="1" applyBorder="1" applyAlignment="1">
      <alignment horizontal="center" vertical="center"/>
    </xf>
    <xf numFmtId="0" fontId="45" fillId="2" borderId="32" xfId="6" applyFont="1" applyFill="1" applyBorder="1" applyAlignment="1">
      <alignment horizontal="center" vertical="center"/>
    </xf>
    <xf numFmtId="0" fontId="45" fillId="2" borderId="30" xfId="6" applyFont="1" applyFill="1" applyBorder="1" applyAlignment="1">
      <alignment horizontal="center" vertical="center"/>
    </xf>
    <xf numFmtId="0" fontId="45" fillId="2" borderId="28" xfId="6" applyFont="1" applyFill="1" applyBorder="1" applyAlignment="1">
      <alignment horizontal="center" vertical="center"/>
    </xf>
    <xf numFmtId="0" fontId="44" fillId="36" borderId="27" xfId="0" applyFont="1" applyFill="1" applyBorder="1" applyAlignment="1">
      <alignment horizontal="center" vertical="center" wrapText="1"/>
    </xf>
    <xf numFmtId="0" fontId="44" fillId="36" borderId="31" xfId="0" applyFont="1" applyFill="1" applyBorder="1" applyAlignment="1">
      <alignment horizontal="center" vertical="center" wrapText="1"/>
    </xf>
    <xf numFmtId="0" fontId="40" fillId="0" borderId="32" xfId="0" applyFont="1" applyBorder="1" applyAlignment="1">
      <alignment horizontal="center" vertical="center"/>
    </xf>
    <xf numFmtId="0" fontId="40" fillId="0" borderId="0" xfId="0" applyFont="1" applyBorder="1" applyAlignment="1">
      <alignment horizontal="center" vertical="center"/>
    </xf>
    <xf numFmtId="0" fontId="30" fillId="0" borderId="38" xfId="0" applyFont="1" applyBorder="1" applyAlignment="1">
      <alignment vertical="center"/>
    </xf>
    <xf numFmtId="182" fontId="30" fillId="42" borderId="46" xfId="10" applyNumberFormat="1" applyFont="1" applyFill="1" applyBorder="1">
      <alignment horizontal="center" vertical="center"/>
    </xf>
    <xf numFmtId="182" fontId="30" fillId="42" borderId="19" xfId="10" applyNumberFormat="1" applyFont="1" applyFill="1" applyBorder="1">
      <alignment horizontal="center" vertical="center"/>
    </xf>
    <xf numFmtId="0" fontId="30" fillId="42" borderId="17" xfId="12" applyFont="1" applyFill="1" applyBorder="1" applyAlignment="1">
      <alignment horizontal="left" vertical="center"/>
    </xf>
    <xf numFmtId="0" fontId="30" fillId="42" borderId="18" xfId="12" applyFont="1" applyFill="1" applyBorder="1" applyAlignment="1">
      <alignment horizontal="left" vertical="center"/>
    </xf>
    <xf numFmtId="0" fontId="30" fillId="42" borderId="52" xfId="12" applyFont="1" applyFill="1" applyBorder="1" applyAlignment="1">
      <alignment horizontal="left" vertical="center"/>
    </xf>
    <xf numFmtId="0" fontId="30" fillId="42" borderId="20" xfId="12" applyFont="1" applyFill="1" applyBorder="1" applyAlignment="1">
      <alignment horizontal="left" vertical="center"/>
    </xf>
    <xf numFmtId="0" fontId="30" fillId="42" borderId="11" xfId="12" applyFont="1" applyFill="1" applyBorder="1" applyAlignment="1">
      <alignment horizontal="left" vertical="center"/>
    </xf>
    <xf numFmtId="0" fontId="30" fillId="42" borderId="61" xfId="12" applyFont="1" applyFill="1" applyBorder="1" applyAlignment="1">
      <alignment horizontal="left" vertical="center"/>
    </xf>
    <xf numFmtId="182" fontId="30" fillId="42" borderId="62" xfId="10" applyNumberFormat="1" applyFont="1" applyFill="1" applyBorder="1">
      <alignment horizontal="center" vertical="center"/>
    </xf>
    <xf numFmtId="182" fontId="30" fillId="42" borderId="21" xfId="10" applyNumberFormat="1" applyFont="1" applyFill="1" applyBorder="1">
      <alignment horizontal="center" vertical="center"/>
    </xf>
    <xf numFmtId="0" fontId="30" fillId="42" borderId="63" xfId="12" applyFont="1" applyFill="1" applyBorder="1" applyAlignment="1">
      <alignment horizontal="left" vertical="center" wrapText="1"/>
    </xf>
    <xf numFmtId="0" fontId="30" fillId="42" borderId="64" xfId="12" applyFont="1" applyFill="1" applyBorder="1" applyAlignment="1">
      <alignment horizontal="left" vertical="center" wrapText="1"/>
    </xf>
    <xf numFmtId="0" fontId="30" fillId="42" borderId="65" xfId="12" applyFont="1" applyFill="1" applyBorder="1" applyAlignment="1">
      <alignment horizontal="left" vertical="center" wrapText="1"/>
    </xf>
    <xf numFmtId="182" fontId="30" fillId="42" borderId="66" xfId="10" applyNumberFormat="1" applyFont="1" applyFill="1" applyBorder="1">
      <alignment horizontal="center" vertical="center"/>
    </xf>
    <xf numFmtId="182" fontId="30" fillId="42" borderId="67" xfId="10" applyNumberFormat="1" applyFont="1" applyFill="1" applyBorder="1">
      <alignment horizontal="center" vertical="center"/>
    </xf>
    <xf numFmtId="0" fontId="30" fillId="42" borderId="63" xfId="12" applyFont="1" applyFill="1" applyBorder="1" applyAlignment="1">
      <alignment horizontal="left" vertical="center"/>
    </xf>
    <xf numFmtId="0" fontId="30" fillId="42" borderId="64" xfId="12" applyFont="1" applyFill="1" applyBorder="1" applyAlignment="1">
      <alignment horizontal="left" vertical="center"/>
    </xf>
    <xf numFmtId="0" fontId="30" fillId="42" borderId="65" xfId="12" applyFont="1" applyFill="1" applyBorder="1" applyAlignment="1">
      <alignment horizontal="left" vertical="center"/>
    </xf>
    <xf numFmtId="0" fontId="48" fillId="34" borderId="47" xfId="12" applyFont="1" applyFill="1" applyBorder="1" applyAlignment="1">
      <alignment horizontal="left" vertical="center"/>
    </xf>
    <xf numFmtId="0" fontId="48" fillId="34" borderId="48" xfId="12" applyFont="1" applyFill="1" applyBorder="1" applyAlignment="1">
      <alignment horizontal="left" vertical="center"/>
    </xf>
    <xf numFmtId="0" fontId="47" fillId="34" borderId="48" xfId="12" applyFont="1" applyFill="1" applyBorder="1" applyAlignment="1">
      <alignment horizontal="center" vertical="center"/>
    </xf>
    <xf numFmtId="0" fontId="47" fillId="34" borderId="50" xfId="12" applyFont="1" applyFill="1" applyBorder="1" applyAlignment="1">
      <alignment horizontal="center" vertical="center"/>
    </xf>
    <xf numFmtId="0" fontId="30" fillId="35" borderId="47" xfId="12" applyFont="1" applyFill="1" applyBorder="1" applyAlignment="1">
      <alignment horizontal="left" vertical="center"/>
    </xf>
    <xf numFmtId="0" fontId="30" fillId="35" borderId="48" xfId="12" applyFont="1" applyFill="1" applyBorder="1" applyAlignment="1">
      <alignment horizontal="left" vertical="center"/>
    </xf>
    <xf numFmtId="0" fontId="30" fillId="35" borderId="69" xfId="12" applyFont="1" applyFill="1" applyBorder="1" applyAlignment="1">
      <alignment horizontal="left" vertical="center"/>
    </xf>
    <xf numFmtId="182" fontId="30" fillId="35" borderId="49" xfId="10" applyNumberFormat="1" applyFont="1" applyFill="1" applyBorder="1">
      <alignment horizontal="center" vertical="center"/>
    </xf>
    <xf numFmtId="182" fontId="30" fillId="35" borderId="50" xfId="10" applyNumberFormat="1" applyFont="1" applyFill="1" applyBorder="1">
      <alignment horizontal="center" vertical="center"/>
    </xf>
    <xf numFmtId="182" fontId="30" fillId="35" borderId="39" xfId="10" applyNumberFormat="1" applyFont="1" applyFill="1" applyBorder="1">
      <alignment horizontal="center" vertical="center"/>
    </xf>
    <xf numFmtId="0" fontId="48" fillId="44" borderId="47" xfId="12" applyFont="1" applyFill="1" applyBorder="1" applyAlignment="1">
      <alignment horizontal="left" vertical="center"/>
    </xf>
    <xf numFmtId="0" fontId="48" fillId="44" borderId="48" xfId="12" applyFont="1" applyFill="1" applyBorder="1" applyAlignment="1">
      <alignment horizontal="left" vertical="center"/>
    </xf>
    <xf numFmtId="0" fontId="47" fillId="44" borderId="48" xfId="12" applyFont="1" applyFill="1" applyBorder="1" applyAlignment="1">
      <alignment horizontal="center" vertical="center"/>
    </xf>
    <xf numFmtId="0" fontId="47" fillId="44" borderId="50" xfId="12" applyFont="1" applyFill="1" applyBorder="1" applyAlignment="1">
      <alignment horizontal="center" vertical="center"/>
    </xf>
    <xf numFmtId="0" fontId="44" fillId="41" borderId="47" xfId="12" applyFont="1" applyFill="1" applyBorder="1" applyAlignment="1">
      <alignment horizontal="left" vertical="center"/>
    </xf>
    <xf numFmtId="0" fontId="44" fillId="41" borderId="48" xfId="12" applyFont="1" applyFill="1" applyBorder="1" applyAlignment="1">
      <alignment horizontal="left" vertical="center"/>
    </xf>
    <xf numFmtId="182" fontId="50" fillId="41" borderId="49" xfId="10" applyNumberFormat="1" applyFont="1" applyFill="1" applyBorder="1">
      <alignment horizontal="center" vertical="center"/>
    </xf>
    <xf numFmtId="182" fontId="50" fillId="41" borderId="50" xfId="10" applyNumberFormat="1" applyFont="1" applyFill="1" applyBorder="1">
      <alignment horizontal="center" vertical="center"/>
    </xf>
    <xf numFmtId="0" fontId="44" fillId="41" borderId="56" xfId="12" applyFont="1" applyFill="1" applyBorder="1" applyAlignment="1">
      <alignment horizontal="left" vertical="center"/>
    </xf>
    <xf numFmtId="0" fontId="44" fillId="41" borderId="57" xfId="12" applyFont="1" applyFill="1" applyBorder="1" applyAlignment="1">
      <alignment horizontal="left" vertical="center"/>
    </xf>
    <xf numFmtId="0" fontId="44" fillId="41" borderId="58" xfId="12" applyFont="1" applyFill="1" applyBorder="1" applyAlignment="1">
      <alignment horizontal="left" vertical="center"/>
    </xf>
    <xf numFmtId="182" fontId="33" fillId="41" borderId="59" xfId="10" applyNumberFormat="1" applyFont="1" applyFill="1" applyBorder="1">
      <alignment horizontal="center" vertical="center"/>
    </xf>
    <xf numFmtId="182" fontId="33" fillId="41" borderId="60" xfId="10" applyNumberFormat="1" applyFont="1" applyFill="1" applyBorder="1">
      <alignment horizontal="center" vertical="center"/>
    </xf>
    <xf numFmtId="0" fontId="30" fillId="46" borderId="2" xfId="12" applyFont="1" applyFill="1" applyBorder="1" applyAlignment="1">
      <alignment horizontal="left" vertical="center"/>
    </xf>
    <xf numFmtId="0" fontId="30" fillId="46" borderId="33" xfId="12" applyFont="1" applyFill="1" applyBorder="1" applyAlignment="1">
      <alignment horizontal="left" vertical="center"/>
    </xf>
    <xf numFmtId="182" fontId="30" fillId="46" borderId="36" xfId="10" applyNumberFormat="1" applyFont="1" applyFill="1" applyBorder="1">
      <alignment horizontal="center" vertical="center"/>
    </xf>
    <xf numFmtId="0" fontId="44" fillId="45" borderId="53" xfId="12" applyFont="1" applyFill="1" applyBorder="1" applyAlignment="1">
      <alignment horizontal="left" vertical="center"/>
    </xf>
    <xf numFmtId="0" fontId="44" fillId="45" borderId="54" xfId="12" applyFont="1" applyFill="1" applyBorder="1" applyAlignment="1">
      <alignment horizontal="left" vertical="center"/>
    </xf>
    <xf numFmtId="182" fontId="50" fillId="45" borderId="70" xfId="10" applyNumberFormat="1" applyFont="1" applyFill="1" applyBorder="1">
      <alignment horizontal="center" vertical="center"/>
    </xf>
    <xf numFmtId="182" fontId="50" fillId="45" borderId="71" xfId="10" applyNumberFormat="1" applyFont="1" applyFill="1" applyBorder="1">
      <alignment horizontal="center" vertical="center"/>
    </xf>
    <xf numFmtId="0" fontId="30" fillId="46" borderId="51" xfId="12" applyFont="1" applyFill="1" applyBorder="1" applyAlignment="1">
      <alignment horizontal="left" vertical="center"/>
    </xf>
    <xf numFmtId="182" fontId="30" fillId="46" borderId="72" xfId="10" applyNumberFormat="1" applyFont="1" applyFill="1" applyBorder="1">
      <alignment horizontal="center" vertical="center"/>
    </xf>
    <xf numFmtId="0" fontId="30" fillId="46" borderId="43" xfId="12" applyFont="1" applyFill="1" applyBorder="1" applyAlignment="1">
      <alignment horizontal="left" vertical="center"/>
    </xf>
    <xf numFmtId="0" fontId="30" fillId="46" borderId="44" xfId="12" applyFont="1" applyFill="1" applyBorder="1" applyAlignment="1">
      <alignment horizontal="left" vertical="center"/>
    </xf>
    <xf numFmtId="0" fontId="30" fillId="46" borderId="45" xfId="12" applyFont="1" applyFill="1" applyBorder="1" applyAlignment="1">
      <alignment horizontal="left" vertical="center"/>
    </xf>
    <xf numFmtId="182" fontId="30" fillId="46" borderId="73" xfId="10" applyNumberFormat="1" applyFont="1" applyFill="1" applyBorder="1">
      <alignment horizontal="center" vertical="center"/>
    </xf>
    <xf numFmtId="182" fontId="30" fillId="46" borderId="74" xfId="10" applyNumberFormat="1" applyFont="1" applyFill="1" applyBorder="1">
      <alignment horizontal="center" vertical="center"/>
    </xf>
    <xf numFmtId="0" fontId="44" fillId="45" borderId="55" xfId="12" applyFont="1" applyFill="1" applyBorder="1" applyAlignment="1">
      <alignment horizontal="left" vertical="center"/>
    </xf>
    <xf numFmtId="182" fontId="30" fillId="45" borderId="70" xfId="10" applyNumberFormat="1" applyFont="1" applyFill="1" applyBorder="1">
      <alignment horizontal="center" vertical="center"/>
    </xf>
    <xf numFmtId="182" fontId="30" fillId="45" borderId="71" xfId="10" applyNumberFormat="1" applyFont="1" applyFill="1" applyBorder="1">
      <alignment horizontal="center" vertical="center"/>
    </xf>
    <xf numFmtId="0" fontId="30" fillId="46" borderId="43" xfId="12" applyFont="1" applyFill="1" applyBorder="1" applyAlignment="1">
      <alignment horizontal="left" vertical="center"/>
    </xf>
    <xf numFmtId="0" fontId="30" fillId="46" borderId="44" xfId="12" applyFont="1" applyFill="1" applyBorder="1" applyAlignment="1">
      <alignment horizontal="left" vertical="center"/>
    </xf>
    <xf numFmtId="0" fontId="30" fillId="35" borderId="17" xfId="12" applyFont="1" applyFill="1" applyBorder="1" applyAlignment="1">
      <alignment horizontal="left" vertical="center"/>
    </xf>
    <xf numFmtId="0" fontId="30" fillId="35" borderId="18" xfId="12" applyFont="1" applyFill="1" applyBorder="1" applyAlignment="1">
      <alignment horizontal="left" vertical="center"/>
    </xf>
    <xf numFmtId="0" fontId="30" fillId="35" borderId="52" xfId="12" applyFont="1" applyFill="1" applyBorder="1" applyAlignment="1">
      <alignment horizontal="left" vertical="center"/>
    </xf>
    <xf numFmtId="182" fontId="30" fillId="35" borderId="46" xfId="10" applyNumberFormat="1" applyFont="1" applyFill="1" applyBorder="1">
      <alignment horizontal="center" vertical="center"/>
    </xf>
    <xf numFmtId="182" fontId="30" fillId="35" borderId="19" xfId="10" applyNumberFormat="1" applyFont="1" applyFill="1" applyBorder="1">
      <alignment horizontal="center" vertical="center"/>
    </xf>
    <xf numFmtId="0" fontId="51" fillId="43" borderId="12" xfId="12" applyFont="1" applyFill="1" applyBorder="1" applyAlignment="1">
      <alignment horizontal="left" vertical="center"/>
    </xf>
    <xf numFmtId="0" fontId="51" fillId="43" borderId="13" xfId="12" applyFont="1" applyFill="1" applyBorder="1" applyAlignment="1">
      <alignment horizontal="left" vertical="center"/>
    </xf>
    <xf numFmtId="182" fontId="50" fillId="43" borderId="14" xfId="10" applyNumberFormat="1" applyFont="1" applyFill="1" applyBorder="1">
      <alignment horizontal="center" vertical="center"/>
    </xf>
    <xf numFmtId="0" fontId="30" fillId="35" borderId="15" xfId="12" applyFont="1" applyFill="1" applyBorder="1" applyAlignment="1">
      <alignment horizontal="left" vertical="center"/>
    </xf>
    <xf numFmtId="0" fontId="30" fillId="35" borderId="0" xfId="12" applyFont="1" applyFill="1" applyBorder="1" applyAlignment="1">
      <alignment horizontal="left" vertical="center"/>
    </xf>
    <xf numFmtId="0" fontId="30" fillId="35" borderId="32" xfId="12" applyFont="1" applyFill="1" applyBorder="1" applyAlignment="1">
      <alignment horizontal="left" vertical="center"/>
    </xf>
    <xf numFmtId="182" fontId="30" fillId="35" borderId="16" xfId="10" applyNumberFormat="1" applyFont="1" applyFill="1" applyBorder="1">
      <alignment horizontal="center" vertical="center"/>
    </xf>
    <xf numFmtId="0" fontId="48" fillId="38" borderId="17" xfId="12" applyFont="1" applyFill="1" applyBorder="1" applyAlignment="1">
      <alignment horizontal="left" vertical="center"/>
    </xf>
    <xf numFmtId="0" fontId="48" fillId="38" borderId="18" xfId="12" applyFont="1" applyFill="1" applyBorder="1" applyAlignment="1">
      <alignment horizontal="left" vertical="center"/>
    </xf>
    <xf numFmtId="0" fontId="47" fillId="38" borderId="18" xfId="12" applyFont="1" applyFill="1" applyBorder="1" applyAlignment="1">
      <alignment horizontal="center" vertical="center"/>
    </xf>
    <xf numFmtId="0" fontId="47" fillId="38" borderId="19" xfId="12" applyFont="1" applyFill="1" applyBorder="1" applyAlignment="1">
      <alignment horizontal="center" vertical="center"/>
    </xf>
    <xf numFmtId="0" fontId="48" fillId="47" borderId="47" xfId="12" applyFont="1" applyFill="1" applyBorder="1" applyAlignment="1">
      <alignment horizontal="left" vertical="center"/>
    </xf>
    <xf numFmtId="0" fontId="48" fillId="47" borderId="48" xfId="12" applyFont="1" applyFill="1" applyBorder="1" applyAlignment="1">
      <alignment horizontal="left" vertical="center"/>
    </xf>
    <xf numFmtId="0" fontId="47" fillId="47" borderId="48" xfId="12" applyFont="1" applyFill="1" applyBorder="1" applyAlignment="1">
      <alignment horizontal="center" vertical="center"/>
    </xf>
    <xf numFmtId="0" fontId="47" fillId="47" borderId="50" xfId="12" applyFont="1" applyFill="1" applyBorder="1" applyAlignment="1">
      <alignment horizontal="center" vertical="center"/>
    </xf>
    <xf numFmtId="182" fontId="30" fillId="43" borderId="36" xfId="10" applyNumberFormat="1" applyFont="1" applyFill="1" applyBorder="1">
      <alignment horizontal="center" vertical="center"/>
    </xf>
    <xf numFmtId="182" fontId="46" fillId="43" borderId="14" xfId="10" applyNumberFormat="1" applyFont="1" applyFill="1" applyBorder="1">
      <alignment horizontal="center" vertical="center"/>
    </xf>
    <xf numFmtId="0" fontId="41" fillId="2" borderId="30" xfId="0" applyFont="1" applyFill="1" applyBorder="1" applyAlignment="1">
      <alignment horizontal="left" vertical="center" indent="1"/>
    </xf>
    <xf numFmtId="0" fontId="41" fillId="2" borderId="35" xfId="0" applyFont="1" applyFill="1" applyBorder="1" applyAlignment="1">
      <alignment horizontal="center" vertical="center"/>
    </xf>
    <xf numFmtId="9" fontId="40" fillId="2" borderId="35" xfId="2" applyFont="1" applyFill="1" applyBorder="1" applyAlignment="1">
      <alignment horizontal="center" vertical="center"/>
    </xf>
    <xf numFmtId="182" fontId="33" fillId="48" borderId="49" xfId="10" applyNumberFormat="1" applyFont="1" applyFill="1" applyBorder="1">
      <alignment horizontal="center" vertical="center"/>
    </xf>
    <xf numFmtId="182" fontId="33" fillId="48" borderId="68" xfId="10" applyNumberFormat="1" applyFont="1" applyFill="1" applyBorder="1">
      <alignment horizontal="center" vertical="center"/>
    </xf>
    <xf numFmtId="0" fontId="44" fillId="48" borderId="47" xfId="12" applyFont="1" applyFill="1" applyBorder="1" applyAlignment="1">
      <alignment horizontal="left" vertical="center"/>
    </xf>
    <xf numFmtId="0" fontId="44" fillId="48" borderId="48" xfId="12" applyFont="1" applyFill="1" applyBorder="1" applyAlignment="1">
      <alignment horizontal="left" vertical="center"/>
    </xf>
    <xf numFmtId="182" fontId="30" fillId="40" borderId="40" xfId="0" applyNumberFormat="1" applyFont="1" applyFill="1" applyBorder="1" applyAlignment="1">
      <alignment horizontal="center" vertical="center" wrapText="1"/>
    </xf>
    <xf numFmtId="182" fontId="30" fillId="40" borderId="41" xfId="0" applyNumberFormat="1" applyFont="1" applyFill="1" applyBorder="1" applyAlignment="1">
      <alignment horizontal="center" vertical="center" wrapText="1"/>
    </xf>
    <xf numFmtId="182" fontId="30" fillId="40" borderId="42" xfId="0" applyNumberFormat="1" applyFont="1" applyFill="1" applyBorder="1" applyAlignment="1">
      <alignment horizontal="center" vertical="center" wrapText="1"/>
    </xf>
    <xf numFmtId="181" fontId="37" fillId="40" borderId="75" xfId="0" applyNumberFormat="1" applyFont="1" applyFill="1" applyBorder="1" applyAlignment="1">
      <alignment horizontal="center" vertical="center"/>
    </xf>
    <xf numFmtId="181" fontId="37" fillId="40" borderId="0" xfId="0" applyNumberFormat="1" applyFont="1" applyFill="1" applyBorder="1" applyAlignment="1">
      <alignment horizontal="center" vertical="center"/>
    </xf>
    <xf numFmtId="181" fontId="37" fillId="40" borderId="76" xfId="0" applyNumberFormat="1" applyFont="1" applyFill="1" applyBorder="1" applyAlignment="1">
      <alignment horizontal="center" vertical="center"/>
    </xf>
    <xf numFmtId="180" fontId="39" fillId="37" borderId="77" xfId="0" applyNumberFormat="1" applyFont="1" applyFill="1" applyBorder="1" applyAlignment="1">
      <alignment horizontal="center" vertical="center" shrinkToFit="1"/>
    </xf>
    <xf numFmtId="180" fontId="39" fillId="37" borderId="78" xfId="0" applyNumberFormat="1" applyFont="1" applyFill="1" applyBorder="1" applyAlignment="1">
      <alignment horizontal="center" vertical="center" shrinkToFit="1"/>
    </xf>
    <xf numFmtId="0" fontId="30" fillId="0" borderId="79" xfId="0" applyFont="1" applyBorder="1" applyAlignment="1">
      <alignment vertical="center"/>
    </xf>
    <xf numFmtId="0" fontId="30" fillId="0" borderId="80" xfId="0" applyFont="1" applyBorder="1" applyAlignment="1">
      <alignment vertical="center"/>
    </xf>
    <xf numFmtId="0" fontId="30" fillId="0" borderId="81" xfId="0" applyFont="1" applyBorder="1" applyAlignment="1">
      <alignment vertical="center"/>
    </xf>
    <xf numFmtId="0" fontId="30" fillId="0" borderId="82" xfId="0" applyFont="1" applyBorder="1" applyAlignment="1">
      <alignment vertical="center"/>
    </xf>
    <xf numFmtId="0" fontId="30" fillId="2" borderId="83" xfId="0" applyFont="1" applyFill="1" applyBorder="1" applyAlignment="1">
      <alignment vertical="center"/>
    </xf>
    <xf numFmtId="0" fontId="30" fillId="2" borderId="84" xfId="0" applyFont="1" applyFill="1" applyBorder="1" applyAlignment="1">
      <alignment vertical="center"/>
    </xf>
    <xf numFmtId="0" fontId="30" fillId="2" borderId="85" xfId="0" applyFont="1" applyFill="1" applyBorder="1" applyAlignment="1">
      <alignment vertical="center"/>
    </xf>
    <xf numFmtId="0" fontId="30" fillId="0" borderId="0" xfId="0" applyFont="1" applyBorder="1"/>
    <xf numFmtId="0" fontId="33" fillId="0" borderId="0" xfId="0" applyFont="1" applyBorder="1" applyAlignment="1">
      <alignment vertical="center"/>
    </xf>
    <xf numFmtId="0" fontId="32" fillId="0" borderId="0" xfId="0" applyFont="1" applyBorder="1" applyAlignment="1">
      <alignment vertical="center"/>
    </xf>
    <xf numFmtId="0" fontId="34" fillId="0" borderId="0" xfId="0" applyFont="1" applyBorder="1" applyAlignment="1">
      <alignment vertical="center"/>
    </xf>
    <xf numFmtId="0" fontId="30" fillId="0" borderId="0" xfId="0" applyFont="1" applyBorder="1" applyAlignment="1">
      <alignment wrapText="1"/>
    </xf>
    <xf numFmtId="0" fontId="35" fillId="0" borderId="0" xfId="5" applyFont="1" applyFill="1" applyBorder="1" applyAlignment="1">
      <alignment horizontal="left" vertical="center"/>
    </xf>
    <xf numFmtId="0" fontId="31" fillId="0" borderId="0" xfId="0" applyFont="1" applyBorder="1" applyAlignment="1">
      <alignment horizontal="left" vertical="center"/>
    </xf>
    <xf numFmtId="0" fontId="32" fillId="0" borderId="0" xfId="0" applyFont="1" applyBorder="1" applyAlignment="1">
      <alignment horizontal="center" vertical="center"/>
    </xf>
    <xf numFmtId="0" fontId="49" fillId="49" borderId="20" xfId="3" applyFont="1" applyFill="1" applyBorder="1" applyAlignment="1">
      <alignment vertical="center" wrapText="1"/>
    </xf>
    <xf numFmtId="0" fontId="52" fillId="49" borderId="0" xfId="5" applyFont="1" applyFill="1" applyBorder="1" applyAlignment="1">
      <alignment horizontal="left" vertical="center"/>
    </xf>
    <xf numFmtId="0" fontId="52" fillId="49" borderId="16" xfId="5" applyFont="1" applyFill="1" applyBorder="1" applyAlignment="1">
      <alignment horizontal="left" vertical="center"/>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千位分隔" xfId="4" builtinId="3" customBuiltin="1"/>
    <cellStyle name="千位分隔[0]" xfId="14" builtinId="6" customBuiltin="1"/>
    <cellStyle name="已访问的超链接" xfId="13" builtinId="9" customBuiltin="1"/>
    <cellStyle name="日期" xfId="10" xr:uid="{229918B6-DD13-4F5A-97B9-305F7E002AA3}"/>
    <cellStyle name="计算" xfId="23" builtinId="22" customBuiltin="1"/>
    <cellStyle name="汇总" xfId="29" builtinId="25" customBuiltin="1"/>
    <cellStyle name="任务" xfId="12" xr:uid="{6391D789-272B-4DD2-9BF3-2CDCF610FA41}"/>
    <cellStyle name="好" xfId="18" builtinId="26" customBuiltin="1"/>
    <cellStyle name="百分比" xfId="2" builtinId="5" customBuiltin="1"/>
    <cellStyle name="姓名" xfId="11" xr:uid="{B2D3C1EE-6B41-4801-AAFC-C2274E49E503}"/>
    <cellStyle name="注释" xfId="27" builtinId="10" customBuiltin="1"/>
    <cellStyle name="货币" xfId="15" builtinId="4" customBuiltin="1"/>
    <cellStyle name="货币[0]" xfId="16" builtinId="7"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项目开始" xfId="9" xr:uid="{8EB8A09A-C31C-40A3-B2C1-9449520178B8}"/>
    <cellStyle name="差" xfId="19" builtinId="27" customBuiltin="1"/>
    <cellStyle name="适中" xfId="20" builtinId="28" customBuiltin="1"/>
    <cellStyle name="常规" xfId="0" builtinId="0" customBuiltin="1"/>
    <cellStyle name="检查单元格" xfId="25" builtinId="23"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超链接" xfId="1" builtinId="8" customBuiltin="1"/>
    <cellStyle name="链接单元格" xfId="24" builtinId="24" customBuiltin="1"/>
    <cellStyle name="解释性文本" xfId="28" builtinId="53" customBuiltin="1"/>
    <cellStyle name="输入" xfId="21" builtinId="20" customBuiltin="1"/>
    <cellStyle name="输出" xfId="22" builtinId="21" customBuiltin="1"/>
    <cellStyle name="警告文本" xfId="26" builtinId="11" customBuiltin="1"/>
  </cellStyles>
  <dxfs count="64">
    <dxf>
      <border>
        <left style="thin">
          <color theme="8" tint="-0.24994659260841701"/>
        </left>
        <right style="thin">
          <color theme="8" tint="-0.24994659260841701"/>
        </right>
        <vertical/>
        <horizontal/>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6" tint="-0.24994659260841701"/>
        </patternFill>
      </fill>
      <border>
        <left/>
        <right/>
      </border>
    </dxf>
    <dxf>
      <fill>
        <patternFill>
          <bgColor theme="2" tint="-0.499984740745262"/>
        </patternFill>
      </fill>
      <border>
        <left/>
        <right/>
      </border>
    </dxf>
    <dxf>
      <fill>
        <patternFill>
          <bgColor theme="4" tint="-0.24994659260841701"/>
        </patternFill>
      </fill>
      <border>
        <left/>
        <right/>
      </border>
    </dxf>
    <dxf>
      <fill>
        <patternFill>
          <bgColor theme="8" tint="-0.24994659260841701"/>
        </patternFill>
      </fill>
      <border>
        <left/>
        <right/>
      </border>
    </dxf>
    <dxf>
      <fill>
        <patternFill>
          <bgColor theme="6" tint="-0.24994659260841701"/>
        </patternFill>
      </fill>
      <border>
        <left/>
        <right/>
      </border>
    </dxf>
    <dxf>
      <fill>
        <patternFill>
          <bgColor theme="2" tint="-0.499984740745262"/>
        </patternFill>
      </fill>
      <border>
        <left/>
        <right/>
      </border>
    </dxf>
    <dxf>
      <fill>
        <patternFill>
          <bgColor theme="4" tint="-0.24994659260841701"/>
        </patternFill>
      </fill>
      <border>
        <left/>
        <right/>
      </border>
    </dxf>
    <dxf>
      <fill>
        <patternFill>
          <bgColor theme="8" tint="-0.24994659260841701"/>
        </patternFill>
      </fill>
      <border>
        <left/>
        <right/>
      </border>
    </dxf>
    <dxf>
      <fill>
        <patternFill>
          <bgColor theme="6" tint="-0.24994659260841701"/>
        </patternFill>
      </fill>
      <border>
        <left/>
        <right/>
      </border>
    </dxf>
    <dxf>
      <fill>
        <patternFill>
          <bgColor theme="2" tint="-0.499984740745262"/>
        </patternFill>
      </fill>
      <border>
        <left/>
        <right/>
      </border>
    </dxf>
    <dxf>
      <fill>
        <patternFill>
          <bgColor theme="4" tint="-0.24994659260841701"/>
        </patternFill>
      </fill>
      <border>
        <left/>
        <right/>
      </border>
    </dxf>
    <dxf>
      <fill>
        <patternFill>
          <bgColor theme="8" tint="-0.24994659260841701"/>
        </patternFill>
      </fill>
      <border>
        <left/>
        <right/>
      </border>
    </dxf>
    <dxf>
      <fill>
        <patternFill>
          <bgColor theme="6" tint="-0.24994659260841701"/>
        </patternFill>
      </fill>
      <border>
        <left/>
        <right/>
      </border>
    </dxf>
    <dxf>
      <fill>
        <patternFill>
          <bgColor theme="2" tint="-0.499984740745262"/>
        </patternFill>
      </fill>
      <border>
        <left/>
        <right/>
      </border>
    </dxf>
    <dxf>
      <fill>
        <patternFill>
          <bgColor theme="4" tint="-0.24994659260841701"/>
        </patternFill>
      </fill>
      <border>
        <left/>
        <right/>
      </border>
    </dxf>
    <dxf>
      <fill>
        <patternFill>
          <bgColor theme="8" tint="-0.24994659260841701"/>
        </patternFill>
      </fill>
      <border>
        <left/>
        <right/>
      </border>
    </dxf>
    <dxf>
      <fill>
        <patternFill>
          <bgColor theme="6" tint="-0.24994659260841701"/>
        </patternFill>
      </fill>
      <border>
        <left/>
        <right/>
      </border>
    </dxf>
    <dxf>
      <fill>
        <patternFill>
          <bgColor theme="2" tint="-0.499984740745262"/>
        </patternFill>
      </fill>
      <border>
        <left/>
        <right/>
      </border>
    </dxf>
    <dxf>
      <fill>
        <patternFill>
          <bgColor theme="4" tint="-0.24994659260841701"/>
        </patternFill>
      </fill>
      <border>
        <left/>
        <right/>
      </border>
    </dxf>
    <dxf>
      <fill>
        <patternFill>
          <bgColor theme="8" tint="-0.24994659260841701"/>
        </patternFill>
      </fill>
      <border>
        <left/>
        <right/>
      </border>
    </dxf>
    <dxf>
      <fill>
        <patternFill>
          <bgColor theme="0" tint="-0.499984740745262"/>
        </patternFill>
      </fill>
    </dxf>
    <dxf>
      <border>
        <left style="thin">
          <color theme="8" tint="-0.24994659260841701"/>
        </left>
        <right style="thin">
          <color theme="8" tint="-0.24994659260841701"/>
        </right>
        <vertical/>
        <horizontal/>
      </border>
    </dxf>
    <dxf>
      <fill>
        <patternFill>
          <bgColor theme="0" tint="-0.499984740745262"/>
        </patternFill>
      </fill>
    </dxf>
    <dxf>
      <fill>
        <patternFill>
          <bgColor theme="0" tint="-0.499984740745262"/>
        </patternFill>
      </fill>
    </dxf>
    <dxf>
      <border>
        <left style="thin">
          <color theme="8" tint="-0.24994659260841701"/>
        </left>
        <right style="thin">
          <color theme="8" tint="-0.2499465926084170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63"/>
      <tableStyleElement type="headerRow" dxfId="62"/>
      <tableStyleElement type="totalRow" dxfId="61"/>
      <tableStyleElement type="firstColumn" dxfId="60"/>
      <tableStyleElement type="lastColumn" dxfId="59"/>
      <tableStyleElement type="firstRowStripe" dxfId="58"/>
      <tableStyleElement type="secondRowStripe" dxfId="57"/>
      <tableStyleElement type="firstColumnStripe" dxfId="56"/>
      <tableStyleElement type="secondColumnStripe" dxfId="5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9B8C9"/>
      <color rgb="FF6EB2C4"/>
      <color rgb="FF71B2B7"/>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中性">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S46"/>
  <sheetViews>
    <sheetView showGridLines="0" tabSelected="1" showRuler="0" topLeftCell="C1" zoomScale="70" zoomScaleNormal="70" zoomScalePageLayoutView="70" workbookViewId="0">
      <selection activeCell="AV5" sqref="AV5"/>
    </sheetView>
  </sheetViews>
  <sheetFormatPr defaultRowHeight="30" customHeight="1" x14ac:dyDescent="0.35"/>
  <cols>
    <col min="1" max="1" width="5.54296875" style="16" customWidth="1"/>
    <col min="2" max="2" width="6.08984375" style="17" customWidth="1"/>
    <col min="3" max="3" width="19.7265625" style="16" customWidth="1"/>
    <col min="4" max="4" width="30.54296875" style="16" customWidth="1"/>
    <col min="5" max="5" width="38.453125" style="16" customWidth="1"/>
    <col min="6" max="6" width="12.6328125" style="18" customWidth="1"/>
    <col min="7" max="7" width="12.36328125" style="16" customWidth="1"/>
    <col min="8" max="8" width="2.54296875" style="16" customWidth="1"/>
    <col min="9" max="9" width="6" style="16" hidden="1" customWidth="1"/>
    <col min="10" max="44" width="9.54296875" style="16" customWidth="1"/>
    <col min="45" max="47" width="7.26953125" style="16"/>
    <col min="48" max="49" width="8.453125" style="16"/>
    <col min="50" max="16384" width="8.7265625" style="16"/>
  </cols>
  <sheetData>
    <row r="1" spans="2:45" ht="30" customHeight="1" thickBot="1" x14ac:dyDescent="0.4"/>
    <row r="2" spans="2:45" ht="30" customHeight="1" x14ac:dyDescent="0.35">
      <c r="B2" s="25"/>
      <c r="C2" s="26"/>
      <c r="D2" s="26"/>
      <c r="E2" s="26"/>
      <c r="F2" s="27"/>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c r="AK2" s="26"/>
      <c r="AL2" s="26"/>
      <c r="AM2" s="26"/>
      <c r="AN2" s="26"/>
      <c r="AO2" s="26"/>
      <c r="AP2" s="26"/>
      <c r="AQ2" s="26"/>
      <c r="AR2" s="26"/>
      <c r="AS2" s="28"/>
    </row>
    <row r="3" spans="2:45" s="39" customFormat="1" ht="54" customHeight="1" x14ac:dyDescent="0.35">
      <c r="B3" s="183"/>
      <c r="C3" s="184" t="s">
        <v>70</v>
      </c>
      <c r="D3" s="184"/>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184"/>
      <c r="AS3" s="185"/>
    </row>
    <row r="4" spans="2:45" s="39" customFormat="1" ht="32.4" customHeight="1" x14ac:dyDescent="0.35">
      <c r="B4" s="43"/>
      <c r="C4" s="180"/>
      <c r="D4" s="181"/>
      <c r="E4" s="177"/>
      <c r="F4" s="182"/>
      <c r="G4" s="182"/>
      <c r="H4" s="176"/>
      <c r="I4" s="177"/>
      <c r="J4" s="178"/>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42"/>
    </row>
    <row r="5" spans="2:45" ht="37.200000000000003" customHeight="1" x14ac:dyDescent="0.35">
      <c r="B5" s="29" t="s">
        <v>0</v>
      </c>
      <c r="C5" s="60" t="s">
        <v>35</v>
      </c>
      <c r="D5" s="61"/>
      <c r="E5" s="57" t="s">
        <v>23</v>
      </c>
      <c r="F5" s="58"/>
      <c r="G5" s="59"/>
      <c r="H5" s="175"/>
      <c r="I5" s="175"/>
      <c r="J5" s="30"/>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31"/>
    </row>
    <row r="6" spans="2:45" ht="30" customHeight="1" x14ac:dyDescent="0.35">
      <c r="B6" s="29" t="s">
        <v>1</v>
      </c>
      <c r="C6" s="62"/>
      <c r="D6" s="63"/>
      <c r="E6" s="41" t="s">
        <v>28</v>
      </c>
      <c r="F6" s="55">
        <v>45231</v>
      </c>
      <c r="G6" s="56"/>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75"/>
      <c r="AL6" s="175"/>
      <c r="AM6" s="175"/>
      <c r="AN6" s="175"/>
      <c r="AO6" s="175"/>
      <c r="AP6" s="175"/>
      <c r="AQ6" s="175"/>
      <c r="AR6" s="175"/>
      <c r="AS6" s="31"/>
    </row>
    <row r="7" spans="2:45" ht="30.6" customHeight="1" x14ac:dyDescent="0.35">
      <c r="B7" s="32" t="s">
        <v>2</v>
      </c>
      <c r="C7" s="64"/>
      <c r="D7" s="65"/>
      <c r="E7" s="41" t="s">
        <v>29</v>
      </c>
      <c r="F7" s="53">
        <v>1</v>
      </c>
      <c r="G7" s="54"/>
      <c r="H7" s="175"/>
      <c r="I7" s="175"/>
      <c r="J7" s="160">
        <f>J8</f>
        <v>45229</v>
      </c>
      <c r="K7" s="161"/>
      <c r="L7" s="161"/>
      <c r="M7" s="161"/>
      <c r="N7" s="161"/>
      <c r="O7" s="161"/>
      <c r="P7" s="161"/>
      <c r="Q7" s="161">
        <f>Q8</f>
        <v>45236</v>
      </c>
      <c r="R7" s="161"/>
      <c r="S7" s="161"/>
      <c r="T7" s="161"/>
      <c r="U7" s="161"/>
      <c r="V7" s="161"/>
      <c r="W7" s="161"/>
      <c r="X7" s="161">
        <f>X8</f>
        <v>45243</v>
      </c>
      <c r="Y7" s="161"/>
      <c r="Z7" s="161"/>
      <c r="AA7" s="161"/>
      <c r="AB7" s="161"/>
      <c r="AC7" s="161"/>
      <c r="AD7" s="161"/>
      <c r="AE7" s="161">
        <f>AE8</f>
        <v>45250</v>
      </c>
      <c r="AF7" s="161"/>
      <c r="AG7" s="161"/>
      <c r="AH7" s="161"/>
      <c r="AI7" s="161"/>
      <c r="AJ7" s="161"/>
      <c r="AK7" s="161"/>
      <c r="AL7" s="161">
        <f>AL8</f>
        <v>45257</v>
      </c>
      <c r="AM7" s="161"/>
      <c r="AN7" s="161"/>
      <c r="AO7" s="161"/>
      <c r="AP7" s="161"/>
      <c r="AQ7" s="161"/>
      <c r="AR7" s="162"/>
      <c r="AS7" s="31"/>
    </row>
    <row r="8" spans="2:45" ht="15" customHeight="1" x14ac:dyDescent="0.35">
      <c r="B8" s="32" t="s">
        <v>3</v>
      </c>
      <c r="C8" s="175"/>
      <c r="D8" s="175"/>
      <c r="E8" s="175"/>
      <c r="F8" s="175"/>
      <c r="G8" s="175"/>
      <c r="H8" s="175"/>
      <c r="I8" s="175"/>
      <c r="J8" s="163">
        <f>项目开始-WEEKDAY(项目开始,1)+2+7*(显示周数-1)</f>
        <v>45229</v>
      </c>
      <c r="K8" s="164">
        <f>J8+1</f>
        <v>45230</v>
      </c>
      <c r="L8" s="164">
        <f t="shared" ref="L8:AL8" si="0">K8+1</f>
        <v>45231</v>
      </c>
      <c r="M8" s="164">
        <f t="shared" si="0"/>
        <v>45232</v>
      </c>
      <c r="N8" s="164">
        <f t="shared" si="0"/>
        <v>45233</v>
      </c>
      <c r="O8" s="164">
        <f t="shared" si="0"/>
        <v>45234</v>
      </c>
      <c r="P8" s="164">
        <f t="shared" si="0"/>
        <v>45235</v>
      </c>
      <c r="Q8" s="164">
        <f>P8+1</f>
        <v>45236</v>
      </c>
      <c r="R8" s="164">
        <f>Q8+1</f>
        <v>45237</v>
      </c>
      <c r="S8" s="164">
        <f t="shared" si="0"/>
        <v>45238</v>
      </c>
      <c r="T8" s="164">
        <f t="shared" si="0"/>
        <v>45239</v>
      </c>
      <c r="U8" s="164">
        <f t="shared" si="0"/>
        <v>45240</v>
      </c>
      <c r="V8" s="164">
        <f t="shared" si="0"/>
        <v>45241</v>
      </c>
      <c r="W8" s="164">
        <f t="shared" si="0"/>
        <v>45242</v>
      </c>
      <c r="X8" s="164">
        <f>W8+1</f>
        <v>45243</v>
      </c>
      <c r="Y8" s="164">
        <f>X8+1</f>
        <v>45244</v>
      </c>
      <c r="Z8" s="164">
        <f t="shared" si="0"/>
        <v>45245</v>
      </c>
      <c r="AA8" s="164">
        <f t="shared" si="0"/>
        <v>45246</v>
      </c>
      <c r="AB8" s="164">
        <f t="shared" si="0"/>
        <v>45247</v>
      </c>
      <c r="AC8" s="164">
        <f t="shared" si="0"/>
        <v>45248</v>
      </c>
      <c r="AD8" s="164">
        <f t="shared" si="0"/>
        <v>45249</v>
      </c>
      <c r="AE8" s="164">
        <f>AD8+1</f>
        <v>45250</v>
      </c>
      <c r="AF8" s="164">
        <f>AE8+1</f>
        <v>45251</v>
      </c>
      <c r="AG8" s="164">
        <f t="shared" si="0"/>
        <v>45252</v>
      </c>
      <c r="AH8" s="164">
        <f t="shared" si="0"/>
        <v>45253</v>
      </c>
      <c r="AI8" s="164">
        <f t="shared" si="0"/>
        <v>45254</v>
      </c>
      <c r="AJ8" s="164">
        <f t="shared" si="0"/>
        <v>45255</v>
      </c>
      <c r="AK8" s="164">
        <f t="shared" si="0"/>
        <v>45256</v>
      </c>
      <c r="AL8" s="164">
        <f t="shared" si="0"/>
        <v>45257</v>
      </c>
      <c r="AM8" s="164">
        <f t="shared" ref="AM8" si="1">AL8+1</f>
        <v>45258</v>
      </c>
      <c r="AN8" s="164">
        <f t="shared" ref="AN8:AO8" si="2">AM8+1</f>
        <v>45259</v>
      </c>
      <c r="AO8" s="164">
        <f t="shared" si="2"/>
        <v>45260</v>
      </c>
      <c r="AP8" s="164">
        <f t="shared" ref="AP8" si="3">AO8+1</f>
        <v>45261</v>
      </c>
      <c r="AQ8" s="164">
        <f t="shared" ref="AQ8" si="4">AP8+1</f>
        <v>45262</v>
      </c>
      <c r="AR8" s="165">
        <f t="shared" ref="AR8" si="5">AQ8+1</f>
        <v>45263</v>
      </c>
      <c r="AS8" s="31"/>
    </row>
    <row r="9" spans="2:45" ht="41.4" customHeight="1" thickBot="1" x14ac:dyDescent="0.4">
      <c r="B9" s="32" t="s">
        <v>4</v>
      </c>
      <c r="C9" s="45" t="s">
        <v>24</v>
      </c>
      <c r="D9" s="46"/>
      <c r="E9" s="46"/>
      <c r="F9" s="66" t="s">
        <v>36</v>
      </c>
      <c r="G9" s="67"/>
      <c r="H9" s="47"/>
      <c r="I9" s="24" t="s">
        <v>7</v>
      </c>
      <c r="J9" s="166" t="s">
        <v>25</v>
      </c>
      <c r="K9" s="44" t="s">
        <v>26</v>
      </c>
      <c r="L9" s="44" t="s">
        <v>30</v>
      </c>
      <c r="M9" s="44" t="s">
        <v>31</v>
      </c>
      <c r="N9" s="44" t="s">
        <v>32</v>
      </c>
      <c r="O9" s="44" t="s">
        <v>33</v>
      </c>
      <c r="P9" s="44" t="s">
        <v>34</v>
      </c>
      <c r="Q9" s="44" t="s">
        <v>25</v>
      </c>
      <c r="R9" s="44" t="s">
        <v>26</v>
      </c>
      <c r="S9" s="44" t="s">
        <v>30</v>
      </c>
      <c r="T9" s="44" t="s">
        <v>31</v>
      </c>
      <c r="U9" s="44" t="s">
        <v>32</v>
      </c>
      <c r="V9" s="44" t="s">
        <v>33</v>
      </c>
      <c r="W9" s="44" t="s">
        <v>34</v>
      </c>
      <c r="X9" s="44" t="s">
        <v>25</v>
      </c>
      <c r="Y9" s="44" t="s">
        <v>26</v>
      </c>
      <c r="Z9" s="44" t="s">
        <v>30</v>
      </c>
      <c r="AA9" s="44" t="s">
        <v>31</v>
      </c>
      <c r="AB9" s="44" t="s">
        <v>32</v>
      </c>
      <c r="AC9" s="44" t="s">
        <v>33</v>
      </c>
      <c r="AD9" s="44" t="s">
        <v>34</v>
      </c>
      <c r="AE9" s="44" t="s">
        <v>25</v>
      </c>
      <c r="AF9" s="44" t="s">
        <v>26</v>
      </c>
      <c r="AG9" s="44" t="s">
        <v>30</v>
      </c>
      <c r="AH9" s="44" t="s">
        <v>31</v>
      </c>
      <c r="AI9" s="44" t="s">
        <v>32</v>
      </c>
      <c r="AJ9" s="44" t="s">
        <v>33</v>
      </c>
      <c r="AK9" s="44" t="s">
        <v>34</v>
      </c>
      <c r="AL9" s="44" t="s">
        <v>25</v>
      </c>
      <c r="AM9" s="44" t="s">
        <v>26</v>
      </c>
      <c r="AN9" s="44" t="s">
        <v>30</v>
      </c>
      <c r="AO9" s="44" t="s">
        <v>31</v>
      </c>
      <c r="AP9" s="44" t="s">
        <v>32</v>
      </c>
      <c r="AQ9" s="44" t="s">
        <v>33</v>
      </c>
      <c r="AR9" s="167" t="s">
        <v>34</v>
      </c>
      <c r="AS9" s="31"/>
    </row>
    <row r="10" spans="2:45" ht="75" hidden="1" customHeight="1" thickBot="1" x14ac:dyDescent="0.4">
      <c r="B10" s="29" t="s">
        <v>5</v>
      </c>
      <c r="C10" s="40"/>
      <c r="D10" s="179"/>
      <c r="E10" s="175"/>
      <c r="F10" s="40"/>
      <c r="G10" s="48"/>
      <c r="H10" s="48"/>
      <c r="I10" s="175" t="str">
        <f>IF(OR(ISBLANK(task_start),ISBLANK(task_end)),"",task_end-task_start+1)</f>
        <v/>
      </c>
      <c r="J10" s="168"/>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52"/>
      <c r="AM10" s="52"/>
      <c r="AN10" s="52"/>
      <c r="AO10" s="52"/>
      <c r="AP10" s="52"/>
      <c r="AQ10" s="52"/>
      <c r="AR10" s="169"/>
      <c r="AS10" s="31"/>
    </row>
    <row r="11" spans="2:45" s="19" customFormat="1" ht="36.6" customHeight="1" thickBot="1" x14ac:dyDescent="0.4">
      <c r="B11" s="29"/>
      <c r="C11" s="89" t="s">
        <v>51</v>
      </c>
      <c r="D11" s="90"/>
      <c r="E11" s="90"/>
      <c r="F11" s="91" t="s">
        <v>27</v>
      </c>
      <c r="G11" s="92" t="s">
        <v>37</v>
      </c>
      <c r="H11" s="68"/>
      <c r="I11" s="69"/>
      <c r="J11" s="170"/>
      <c r="K11" s="70"/>
      <c r="L11" s="70"/>
      <c r="M11" s="70"/>
      <c r="N11" s="70"/>
      <c r="O11" s="70"/>
      <c r="P11" s="70"/>
      <c r="Q11" s="70"/>
      <c r="R11" s="70"/>
      <c r="S11" s="70"/>
      <c r="T11" s="70"/>
      <c r="U11" s="70"/>
      <c r="V11" s="70"/>
      <c r="W11" s="70"/>
      <c r="X11" s="70"/>
      <c r="Y11" s="70"/>
      <c r="Z11" s="70"/>
      <c r="AA11" s="70"/>
      <c r="AB11" s="70"/>
      <c r="AC11" s="70"/>
      <c r="AD11" s="70"/>
      <c r="AE11" s="70"/>
      <c r="AF11" s="70"/>
      <c r="AG11" s="70"/>
      <c r="AH11" s="70"/>
      <c r="AI11" s="70"/>
      <c r="AJ11" s="70"/>
      <c r="AK11" s="70"/>
      <c r="AL11" s="70"/>
      <c r="AM11" s="70"/>
      <c r="AN11" s="70"/>
      <c r="AO11" s="70"/>
      <c r="AP11" s="70"/>
      <c r="AQ11" s="70"/>
      <c r="AR11" s="171"/>
      <c r="AS11" s="33"/>
    </row>
    <row r="12" spans="2:45" s="19" customFormat="1" ht="36.6" customHeight="1" thickBot="1" x14ac:dyDescent="0.4">
      <c r="B12" s="29"/>
      <c r="C12" s="136" t="s">
        <v>52</v>
      </c>
      <c r="D12" s="137"/>
      <c r="E12" s="137"/>
      <c r="F12" s="151"/>
      <c r="G12" s="152"/>
      <c r="H12" s="68"/>
      <c r="I12" s="69"/>
      <c r="J12" s="170"/>
      <c r="K12" s="70"/>
      <c r="L12" s="70"/>
      <c r="M12" s="70"/>
      <c r="N12" s="70"/>
      <c r="O12" s="70"/>
      <c r="P12" s="70"/>
      <c r="Q12" s="70"/>
      <c r="R12" s="70"/>
      <c r="S12" s="70"/>
      <c r="T12" s="70"/>
      <c r="U12" s="70"/>
      <c r="V12" s="70"/>
      <c r="W12" s="70"/>
      <c r="X12" s="70"/>
      <c r="Y12" s="70"/>
      <c r="Z12" s="70"/>
      <c r="AA12" s="70"/>
      <c r="AB12" s="70"/>
      <c r="AC12" s="70"/>
      <c r="AD12" s="70"/>
      <c r="AE12" s="70"/>
      <c r="AF12" s="70"/>
      <c r="AG12" s="70"/>
      <c r="AH12" s="70"/>
      <c r="AI12" s="70"/>
      <c r="AJ12" s="70"/>
      <c r="AK12" s="70"/>
      <c r="AL12" s="70"/>
      <c r="AM12" s="70"/>
      <c r="AN12" s="70"/>
      <c r="AO12" s="70"/>
      <c r="AP12" s="70"/>
      <c r="AQ12" s="70"/>
      <c r="AR12" s="171"/>
      <c r="AS12" s="33"/>
    </row>
    <row r="13" spans="2:45" s="19" customFormat="1" ht="36.6" customHeight="1" thickBot="1" x14ac:dyDescent="0.4">
      <c r="B13" s="29"/>
      <c r="C13" s="131" t="s">
        <v>53</v>
      </c>
      <c r="D13" s="132"/>
      <c r="E13" s="133"/>
      <c r="F13" s="134">
        <v>45231</v>
      </c>
      <c r="G13" s="135">
        <v>45233</v>
      </c>
      <c r="H13" s="68"/>
      <c r="I13" s="69"/>
      <c r="J13" s="1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171"/>
      <c r="AS13" s="33"/>
    </row>
    <row r="14" spans="2:45" s="19" customFormat="1" ht="36.6" customHeight="1" thickBot="1" x14ac:dyDescent="0.4">
      <c r="B14" s="29"/>
      <c r="C14" s="136" t="s">
        <v>61</v>
      </c>
      <c r="D14" s="137"/>
      <c r="E14" s="137"/>
      <c r="F14" s="151"/>
      <c r="G14" s="138"/>
      <c r="H14" s="68"/>
      <c r="I14" s="69"/>
      <c r="J14" s="1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171"/>
      <c r="AS14" s="33"/>
    </row>
    <row r="15" spans="2:45" s="19" customFormat="1" ht="36.6" customHeight="1" thickBot="1" x14ac:dyDescent="0.4">
      <c r="B15" s="29"/>
      <c r="C15" s="139" t="s">
        <v>62</v>
      </c>
      <c r="D15" s="140"/>
      <c r="E15" s="141"/>
      <c r="F15" s="98">
        <f>G13</f>
        <v>45233</v>
      </c>
      <c r="G15" s="142">
        <v>45235</v>
      </c>
      <c r="H15" s="68"/>
      <c r="I15" s="69"/>
      <c r="J15" s="1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171"/>
      <c r="AS15" s="33"/>
    </row>
    <row r="16" spans="2:45" s="19" customFormat="1" ht="36.6" customHeight="1" thickBot="1" x14ac:dyDescent="0.4">
      <c r="B16" s="29"/>
      <c r="C16" s="93" t="s">
        <v>63</v>
      </c>
      <c r="D16" s="94"/>
      <c r="E16" s="95"/>
      <c r="F16" s="96">
        <f>G15+1</f>
        <v>45236</v>
      </c>
      <c r="G16" s="97">
        <v>45237</v>
      </c>
      <c r="H16" s="68"/>
      <c r="I16" s="69"/>
      <c r="J16" s="170"/>
      <c r="K16" s="70"/>
      <c r="L16" s="70"/>
      <c r="M16" s="70"/>
      <c r="N16" s="70"/>
      <c r="O16" s="70"/>
      <c r="P16" s="70"/>
      <c r="Q16" s="70"/>
      <c r="R16" s="70"/>
      <c r="S16" s="70"/>
      <c r="T16" s="70"/>
      <c r="U16" s="70"/>
      <c r="V16" s="70"/>
      <c r="W16" s="70"/>
      <c r="X16" s="70"/>
      <c r="Y16" s="70"/>
      <c r="Z16" s="70"/>
      <c r="AA16" s="70"/>
      <c r="AB16" s="70"/>
      <c r="AC16" s="70"/>
      <c r="AD16" s="70"/>
      <c r="AE16" s="70"/>
      <c r="AF16" s="70"/>
      <c r="AG16" s="70"/>
      <c r="AH16" s="70"/>
      <c r="AI16" s="70"/>
      <c r="AJ16" s="70"/>
      <c r="AK16" s="70"/>
      <c r="AL16" s="70"/>
      <c r="AM16" s="70"/>
      <c r="AN16" s="70"/>
      <c r="AO16" s="70"/>
      <c r="AP16" s="70"/>
      <c r="AQ16" s="70"/>
      <c r="AR16" s="171"/>
      <c r="AS16" s="33"/>
    </row>
    <row r="17" spans="2:45" s="19" customFormat="1" ht="36.6" customHeight="1" thickBot="1" x14ac:dyDescent="0.4">
      <c r="B17" s="29"/>
      <c r="C17" s="93" t="s">
        <v>64</v>
      </c>
      <c r="D17" s="94"/>
      <c r="E17" s="94"/>
      <c r="F17" s="96">
        <f>G16+1</f>
        <v>45238</v>
      </c>
      <c r="G17" s="97">
        <v>45239</v>
      </c>
      <c r="H17" s="68"/>
      <c r="I17" s="69"/>
      <c r="J17" s="1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0"/>
      <c r="AL17" s="70"/>
      <c r="AM17" s="70"/>
      <c r="AN17" s="70"/>
      <c r="AO17" s="70"/>
      <c r="AP17" s="70"/>
      <c r="AQ17" s="70"/>
      <c r="AR17" s="171"/>
      <c r="AS17" s="33"/>
    </row>
    <row r="18" spans="2:45" s="19" customFormat="1" ht="36.6" customHeight="1" thickBot="1" x14ac:dyDescent="0.4">
      <c r="B18" s="29"/>
      <c r="C18" s="143" t="s">
        <v>54</v>
      </c>
      <c r="D18" s="144"/>
      <c r="E18" s="144"/>
      <c r="F18" s="145" t="s">
        <v>27</v>
      </c>
      <c r="G18" s="146" t="s">
        <v>37</v>
      </c>
      <c r="H18" s="68"/>
      <c r="I18" s="69"/>
      <c r="J18" s="170"/>
      <c r="K18" s="70"/>
      <c r="L18" s="70"/>
      <c r="M18" s="70"/>
      <c r="N18" s="70"/>
      <c r="O18" s="70"/>
      <c r="P18" s="70"/>
      <c r="Q18" s="70"/>
      <c r="R18" s="70"/>
      <c r="S18" s="70"/>
      <c r="T18" s="70"/>
      <c r="U18" s="70"/>
      <c r="V18" s="70"/>
      <c r="W18" s="70"/>
      <c r="X18" s="70"/>
      <c r="Y18" s="70"/>
      <c r="Z18" s="70"/>
      <c r="AA18" s="70"/>
      <c r="AB18" s="70"/>
      <c r="AC18" s="70"/>
      <c r="AD18" s="70"/>
      <c r="AE18" s="70"/>
      <c r="AF18" s="70"/>
      <c r="AG18" s="70"/>
      <c r="AH18" s="70"/>
      <c r="AI18" s="70"/>
      <c r="AJ18" s="70"/>
      <c r="AK18" s="70"/>
      <c r="AL18" s="70"/>
      <c r="AM18" s="70"/>
      <c r="AN18" s="70"/>
      <c r="AO18" s="70"/>
      <c r="AP18" s="70"/>
      <c r="AQ18" s="70"/>
      <c r="AR18" s="171"/>
      <c r="AS18" s="33"/>
    </row>
    <row r="19" spans="2:45" s="19" customFormat="1" ht="36.6" customHeight="1" thickBot="1" x14ac:dyDescent="0.4">
      <c r="B19" s="29"/>
      <c r="C19" s="115" t="s">
        <v>55</v>
      </c>
      <c r="D19" s="116"/>
      <c r="E19" s="116"/>
      <c r="F19" s="117"/>
      <c r="G19" s="118"/>
      <c r="H19" s="68"/>
      <c r="I19" s="69"/>
      <c r="J19" s="170"/>
      <c r="K19" s="70"/>
      <c r="L19" s="70"/>
      <c r="M19" s="70"/>
      <c r="N19" s="70"/>
      <c r="O19" s="70"/>
      <c r="P19" s="70"/>
      <c r="Q19" s="70"/>
      <c r="R19" s="70"/>
      <c r="S19" s="70"/>
      <c r="T19" s="70"/>
      <c r="U19" s="70"/>
      <c r="V19" s="70"/>
      <c r="W19" s="70"/>
      <c r="X19" s="70"/>
      <c r="Y19" s="70"/>
      <c r="Z19" s="70"/>
      <c r="AA19" s="70"/>
      <c r="AB19" s="70"/>
      <c r="AC19" s="70"/>
      <c r="AD19" s="70"/>
      <c r="AE19" s="70"/>
      <c r="AF19" s="70"/>
      <c r="AG19" s="70"/>
      <c r="AH19" s="70"/>
      <c r="AI19" s="70"/>
      <c r="AJ19" s="70"/>
      <c r="AK19" s="70"/>
      <c r="AL19" s="70"/>
      <c r="AM19" s="70"/>
      <c r="AN19" s="70"/>
      <c r="AO19" s="70"/>
      <c r="AP19" s="70"/>
      <c r="AQ19" s="70"/>
      <c r="AR19" s="171"/>
      <c r="AS19" s="33"/>
    </row>
    <row r="20" spans="2:45" s="19" customFormat="1" ht="36.6" customHeight="1" thickBot="1" x14ac:dyDescent="0.4">
      <c r="B20" s="29"/>
      <c r="C20" s="119" t="s">
        <v>56</v>
      </c>
      <c r="D20" s="112"/>
      <c r="E20" s="112"/>
      <c r="F20" s="114">
        <f>G17</f>
        <v>45239</v>
      </c>
      <c r="G20" s="120">
        <v>45240</v>
      </c>
      <c r="H20" s="68"/>
      <c r="I20" s="69"/>
      <c r="J20" s="1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171"/>
      <c r="AS20" s="33"/>
    </row>
    <row r="21" spans="2:45" s="19" customFormat="1" ht="36.6" customHeight="1" thickBot="1" x14ac:dyDescent="0.4">
      <c r="B21" s="29"/>
      <c r="C21" s="119" t="s">
        <v>57</v>
      </c>
      <c r="D21" s="112"/>
      <c r="E21" s="113"/>
      <c r="F21" s="114">
        <f>G20</f>
        <v>45240</v>
      </c>
      <c r="G21" s="120">
        <v>45241</v>
      </c>
      <c r="H21" s="68"/>
      <c r="I21" s="69"/>
      <c r="J21" s="1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171"/>
      <c r="AS21" s="33"/>
    </row>
    <row r="22" spans="2:45" s="19" customFormat="1" ht="36.6" customHeight="1" thickBot="1" x14ac:dyDescent="0.4">
      <c r="B22" s="29"/>
      <c r="C22" s="121" t="s">
        <v>58</v>
      </c>
      <c r="D22" s="122"/>
      <c r="E22" s="123"/>
      <c r="F22" s="124">
        <f>G21</f>
        <v>45241</v>
      </c>
      <c r="G22" s="125">
        <v>45243</v>
      </c>
      <c r="H22" s="68"/>
      <c r="I22" s="69"/>
      <c r="J22" s="170"/>
      <c r="K22" s="70"/>
      <c r="L22" s="70"/>
      <c r="M22" s="70"/>
      <c r="N22" s="70"/>
      <c r="O22" s="70"/>
      <c r="P22" s="70"/>
      <c r="Q22" s="70"/>
      <c r="R22" s="70"/>
      <c r="S22" s="70"/>
      <c r="T22" s="70"/>
      <c r="U22" s="70"/>
      <c r="V22" s="70"/>
      <c r="W22" s="70"/>
      <c r="X22" s="70"/>
      <c r="Y22" s="70"/>
      <c r="Z22" s="70"/>
      <c r="AA22" s="70"/>
      <c r="AB22" s="70"/>
      <c r="AC22" s="70"/>
      <c r="AD22" s="70"/>
      <c r="AE22" s="70"/>
      <c r="AF22" s="70"/>
      <c r="AG22" s="70"/>
      <c r="AH22" s="70"/>
      <c r="AI22" s="70"/>
      <c r="AJ22" s="70"/>
      <c r="AK22" s="70"/>
      <c r="AL22" s="70"/>
      <c r="AM22" s="70"/>
      <c r="AN22" s="70"/>
      <c r="AO22" s="70"/>
      <c r="AP22" s="70"/>
      <c r="AQ22" s="70"/>
      <c r="AR22" s="171"/>
      <c r="AS22" s="33"/>
    </row>
    <row r="23" spans="2:45" s="19" customFormat="1" ht="36.6" customHeight="1" thickBot="1" x14ac:dyDescent="0.4">
      <c r="B23" s="29"/>
      <c r="C23" s="115" t="s">
        <v>59</v>
      </c>
      <c r="D23" s="116"/>
      <c r="E23" s="126"/>
      <c r="F23" s="127"/>
      <c r="G23" s="128"/>
      <c r="H23" s="68"/>
      <c r="I23" s="69"/>
      <c r="J23" s="1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171"/>
      <c r="AS23" s="33"/>
    </row>
    <row r="24" spans="2:45" s="19" customFormat="1" ht="36.6" customHeight="1" thickBot="1" x14ac:dyDescent="0.4">
      <c r="B24" s="29"/>
      <c r="C24" s="129" t="s">
        <v>60</v>
      </c>
      <c r="D24" s="130"/>
      <c r="E24" s="130"/>
      <c r="F24" s="124">
        <f>G22</f>
        <v>45243</v>
      </c>
      <c r="G24" s="125">
        <v>45245</v>
      </c>
      <c r="H24" s="68"/>
      <c r="I24" s="69"/>
      <c r="J24" s="1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171"/>
      <c r="AS24" s="33"/>
    </row>
    <row r="25" spans="2:45" s="19" customFormat="1" ht="36.6" customHeight="1" thickBot="1" x14ac:dyDescent="0.4">
      <c r="B25" s="29"/>
      <c r="C25" s="99" t="s">
        <v>45</v>
      </c>
      <c r="D25" s="100"/>
      <c r="E25" s="100"/>
      <c r="F25" s="101" t="s">
        <v>27</v>
      </c>
      <c r="G25" s="102" t="s">
        <v>37</v>
      </c>
      <c r="H25" s="68"/>
      <c r="I25" s="69"/>
      <c r="J25" s="170"/>
      <c r="K25" s="70"/>
      <c r="L25" s="70"/>
      <c r="M25" s="70"/>
      <c r="N25" s="70"/>
      <c r="O25" s="70"/>
      <c r="P25" s="70"/>
      <c r="Q25" s="70"/>
      <c r="R25" s="70"/>
      <c r="S25" s="70"/>
      <c r="T25" s="70"/>
      <c r="U25" s="70"/>
      <c r="V25" s="70"/>
      <c r="W25" s="70"/>
      <c r="X25" s="70"/>
      <c r="Y25" s="70"/>
      <c r="Z25" s="70"/>
      <c r="AA25" s="70"/>
      <c r="AB25" s="70"/>
      <c r="AC25" s="70"/>
      <c r="AD25" s="70"/>
      <c r="AE25" s="70"/>
      <c r="AF25" s="70"/>
      <c r="AG25" s="70"/>
      <c r="AH25" s="70"/>
      <c r="AI25" s="70"/>
      <c r="AJ25" s="70"/>
      <c r="AK25" s="70"/>
      <c r="AL25" s="70"/>
      <c r="AM25" s="70"/>
      <c r="AN25" s="70"/>
      <c r="AO25" s="70"/>
      <c r="AP25" s="70"/>
      <c r="AQ25" s="70"/>
      <c r="AR25" s="171"/>
      <c r="AS25" s="33"/>
    </row>
    <row r="26" spans="2:45" s="19" customFormat="1" ht="36.6" customHeight="1" thickBot="1" x14ac:dyDescent="0.4">
      <c r="B26" s="29"/>
      <c r="C26" s="103" t="s">
        <v>38</v>
      </c>
      <c r="D26" s="104"/>
      <c r="E26" s="104"/>
      <c r="F26" s="105">
        <f>G24</f>
        <v>45245</v>
      </c>
      <c r="G26" s="106">
        <v>45246</v>
      </c>
      <c r="H26" s="68"/>
      <c r="I26" s="69"/>
      <c r="J26" s="1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171"/>
      <c r="AS26" s="33"/>
    </row>
    <row r="27" spans="2:45" s="19" customFormat="1" ht="36.6" customHeight="1" x14ac:dyDescent="0.35">
      <c r="B27" s="29"/>
      <c r="C27" s="107" t="s">
        <v>39</v>
      </c>
      <c r="D27" s="108"/>
      <c r="E27" s="109"/>
      <c r="F27" s="110"/>
      <c r="G27" s="111"/>
      <c r="H27" s="68"/>
      <c r="I27" s="69"/>
      <c r="J27" s="1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171"/>
      <c r="AS27" s="33"/>
    </row>
    <row r="28" spans="2:45" s="19" customFormat="1" ht="36.6" customHeight="1" x14ac:dyDescent="0.35">
      <c r="B28" s="29"/>
      <c r="C28" s="76" t="s">
        <v>41</v>
      </c>
      <c r="D28" s="77"/>
      <c r="E28" s="78"/>
      <c r="F28" s="79">
        <f>G26+1</f>
        <v>45247</v>
      </c>
      <c r="G28" s="80">
        <f>F28+1</f>
        <v>45248</v>
      </c>
      <c r="H28" s="68"/>
      <c r="I28" s="69"/>
      <c r="J28" s="1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171"/>
      <c r="AS28" s="33"/>
    </row>
    <row r="29" spans="2:45" s="19" customFormat="1" ht="36.6" customHeight="1" thickBot="1" x14ac:dyDescent="0.4">
      <c r="B29" s="29"/>
      <c r="C29" s="73" t="s">
        <v>40</v>
      </c>
      <c r="D29" s="74"/>
      <c r="E29" s="75"/>
      <c r="F29" s="71">
        <v>45247</v>
      </c>
      <c r="G29" s="72">
        <v>45248</v>
      </c>
      <c r="H29" s="68"/>
      <c r="I29" s="69"/>
      <c r="J29" s="1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171"/>
      <c r="AS29" s="33"/>
    </row>
    <row r="30" spans="2:45" s="19" customFormat="1" ht="36.6" customHeight="1" x14ac:dyDescent="0.35">
      <c r="B30" s="29"/>
      <c r="C30" s="107" t="s">
        <v>50</v>
      </c>
      <c r="D30" s="108"/>
      <c r="E30" s="109"/>
      <c r="F30" s="110"/>
      <c r="G30" s="111"/>
      <c r="H30" s="68"/>
      <c r="I30" s="69"/>
      <c r="J30" s="170"/>
      <c r="K30" s="70"/>
      <c r="L30" s="70"/>
      <c r="M30" s="70"/>
      <c r="N30" s="70"/>
      <c r="O30" s="70"/>
      <c r="P30" s="70"/>
      <c r="Q30" s="70"/>
      <c r="R30" s="70"/>
      <c r="S30" s="70"/>
      <c r="T30" s="70"/>
      <c r="U30" s="70"/>
      <c r="V30" s="70"/>
      <c r="W30" s="70"/>
      <c r="X30" s="70"/>
      <c r="Y30" s="70"/>
      <c r="Z30" s="70"/>
      <c r="AA30" s="70"/>
      <c r="AB30" s="70"/>
      <c r="AC30" s="70"/>
      <c r="AD30" s="70"/>
      <c r="AE30" s="70"/>
      <c r="AF30" s="70"/>
      <c r="AG30" s="70"/>
      <c r="AH30" s="70"/>
      <c r="AI30" s="70"/>
      <c r="AJ30" s="70"/>
      <c r="AK30" s="70"/>
      <c r="AL30" s="70"/>
      <c r="AM30" s="70"/>
      <c r="AN30" s="70"/>
      <c r="AO30" s="70"/>
      <c r="AP30" s="70"/>
      <c r="AQ30" s="70"/>
      <c r="AR30" s="171"/>
      <c r="AS30" s="33"/>
    </row>
    <row r="31" spans="2:45" s="19" customFormat="1" ht="36.6" customHeight="1" x14ac:dyDescent="0.35">
      <c r="B31" s="29"/>
      <c r="C31" s="76" t="s">
        <v>42</v>
      </c>
      <c r="D31" s="77"/>
      <c r="E31" s="78"/>
      <c r="F31" s="79">
        <f>G29</f>
        <v>45248</v>
      </c>
      <c r="G31" s="80">
        <v>45249</v>
      </c>
      <c r="H31" s="68"/>
      <c r="I31" s="69"/>
      <c r="J31" s="170"/>
      <c r="K31" s="70"/>
      <c r="L31" s="70"/>
      <c r="M31" s="70"/>
      <c r="N31" s="70"/>
      <c r="O31" s="70"/>
      <c r="P31" s="70"/>
      <c r="Q31" s="70"/>
      <c r="R31" s="70"/>
      <c r="S31" s="70"/>
      <c r="T31" s="70"/>
      <c r="U31" s="70"/>
      <c r="V31" s="70"/>
      <c r="W31" s="70"/>
      <c r="X31" s="70"/>
      <c r="Y31" s="70"/>
      <c r="Z31" s="70"/>
      <c r="AA31" s="70"/>
      <c r="AB31" s="70"/>
      <c r="AC31" s="70"/>
      <c r="AD31" s="70"/>
      <c r="AE31" s="70"/>
      <c r="AF31" s="70"/>
      <c r="AG31" s="70"/>
      <c r="AH31" s="70"/>
      <c r="AI31" s="70"/>
      <c r="AJ31" s="70"/>
      <c r="AK31" s="70"/>
      <c r="AL31" s="70"/>
      <c r="AM31" s="70"/>
      <c r="AN31" s="70"/>
      <c r="AO31" s="70"/>
      <c r="AP31" s="70"/>
      <c r="AQ31" s="70"/>
      <c r="AR31" s="171"/>
      <c r="AS31" s="33"/>
    </row>
    <row r="32" spans="2:45" s="19" customFormat="1" ht="36.6" customHeight="1" x14ac:dyDescent="0.35">
      <c r="B32" s="29"/>
      <c r="C32" s="76" t="s">
        <v>43</v>
      </c>
      <c r="D32" s="77"/>
      <c r="E32" s="78"/>
      <c r="F32" s="79">
        <f>G31</f>
        <v>45249</v>
      </c>
      <c r="G32" s="80">
        <f>F32+1</f>
        <v>45250</v>
      </c>
      <c r="H32" s="68"/>
      <c r="I32" s="69"/>
      <c r="J32" s="170"/>
      <c r="K32" s="70"/>
      <c r="L32" s="70"/>
      <c r="M32" s="70"/>
      <c r="N32" s="70"/>
      <c r="O32" s="70"/>
      <c r="P32" s="70"/>
      <c r="Q32" s="70"/>
      <c r="R32" s="70"/>
      <c r="S32" s="70"/>
      <c r="T32" s="70"/>
      <c r="U32" s="70"/>
      <c r="V32" s="70"/>
      <c r="W32" s="70"/>
      <c r="X32" s="70"/>
      <c r="Y32" s="70"/>
      <c r="Z32" s="70"/>
      <c r="AA32" s="70"/>
      <c r="AB32" s="70"/>
      <c r="AC32" s="70"/>
      <c r="AD32" s="70"/>
      <c r="AE32" s="70"/>
      <c r="AF32" s="70"/>
      <c r="AG32" s="70"/>
      <c r="AH32" s="70"/>
      <c r="AI32" s="70"/>
      <c r="AJ32" s="70"/>
      <c r="AK32" s="70"/>
      <c r="AL32" s="70"/>
      <c r="AM32" s="70"/>
      <c r="AN32" s="70"/>
      <c r="AO32" s="70"/>
      <c r="AP32" s="70"/>
      <c r="AQ32" s="70"/>
      <c r="AR32" s="171"/>
      <c r="AS32" s="33"/>
    </row>
    <row r="33" spans="2:45" s="19" customFormat="1" ht="70.2" customHeight="1" thickBot="1" x14ac:dyDescent="0.4">
      <c r="B33" s="29"/>
      <c r="C33" s="81" t="s">
        <v>44</v>
      </c>
      <c r="D33" s="82"/>
      <c r="E33" s="83"/>
      <c r="F33" s="84">
        <f>G32</f>
        <v>45250</v>
      </c>
      <c r="G33" s="85">
        <f>F33+1</f>
        <v>45251</v>
      </c>
      <c r="H33" s="68"/>
      <c r="I33" s="69"/>
      <c r="J33" s="1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171"/>
      <c r="AS33" s="33"/>
    </row>
    <row r="34" spans="2:45" s="19" customFormat="1" ht="36.6" customHeight="1" x14ac:dyDescent="0.35">
      <c r="B34" s="29"/>
      <c r="C34" s="107" t="s">
        <v>46</v>
      </c>
      <c r="D34" s="108"/>
      <c r="E34" s="109"/>
      <c r="F34" s="110"/>
      <c r="G34" s="111"/>
      <c r="H34" s="68"/>
      <c r="I34" s="69"/>
      <c r="J34" s="170"/>
      <c r="K34" s="70"/>
      <c r="L34" s="70"/>
      <c r="M34" s="70"/>
      <c r="N34" s="70"/>
      <c r="O34" s="70"/>
      <c r="P34" s="70"/>
      <c r="Q34" s="70"/>
      <c r="R34" s="70"/>
      <c r="S34" s="70"/>
      <c r="T34" s="70"/>
      <c r="U34" s="70"/>
      <c r="V34" s="70"/>
      <c r="W34" s="70"/>
      <c r="X34" s="70"/>
      <c r="Y34" s="70"/>
      <c r="Z34" s="70"/>
      <c r="AA34" s="70"/>
      <c r="AB34" s="70"/>
      <c r="AC34" s="70"/>
      <c r="AD34" s="70"/>
      <c r="AE34" s="70"/>
      <c r="AF34" s="70"/>
      <c r="AG34" s="70"/>
      <c r="AH34" s="70"/>
      <c r="AI34" s="70"/>
      <c r="AJ34" s="70"/>
      <c r="AK34" s="70"/>
      <c r="AL34" s="70"/>
      <c r="AM34" s="70"/>
      <c r="AN34" s="70"/>
      <c r="AO34" s="70"/>
      <c r="AP34" s="70"/>
      <c r="AQ34" s="70"/>
      <c r="AR34" s="171"/>
      <c r="AS34" s="33"/>
    </row>
    <row r="35" spans="2:45" s="19" customFormat="1" ht="36.6" customHeight="1" x14ac:dyDescent="0.35">
      <c r="B35" s="29"/>
      <c r="C35" s="76" t="s">
        <v>47</v>
      </c>
      <c r="D35" s="77"/>
      <c r="E35" s="78"/>
      <c r="F35" s="79">
        <f>G33</f>
        <v>45251</v>
      </c>
      <c r="G35" s="80">
        <f>F35+1</f>
        <v>45252</v>
      </c>
      <c r="H35" s="68"/>
      <c r="I35" s="69"/>
      <c r="J35" s="170"/>
      <c r="K35" s="70"/>
      <c r="L35" s="70"/>
      <c r="M35" s="70"/>
      <c r="N35" s="70"/>
      <c r="O35" s="70"/>
      <c r="P35" s="70"/>
      <c r="Q35" s="70"/>
      <c r="R35" s="70"/>
      <c r="S35" s="70"/>
      <c r="T35" s="70"/>
      <c r="U35" s="70"/>
      <c r="V35" s="70"/>
      <c r="W35" s="70"/>
      <c r="X35" s="70"/>
      <c r="Y35" s="70"/>
      <c r="Z35" s="70"/>
      <c r="AA35" s="70"/>
      <c r="AB35" s="70"/>
      <c r="AC35" s="70"/>
      <c r="AD35" s="70"/>
      <c r="AE35" s="70"/>
      <c r="AF35" s="70"/>
      <c r="AG35" s="70"/>
      <c r="AH35" s="70"/>
      <c r="AI35" s="70"/>
      <c r="AJ35" s="70"/>
      <c r="AK35" s="70"/>
      <c r="AL35" s="70"/>
      <c r="AM35" s="70"/>
      <c r="AN35" s="70"/>
      <c r="AO35" s="70"/>
      <c r="AP35" s="70"/>
      <c r="AQ35" s="70"/>
      <c r="AR35" s="171"/>
      <c r="AS35" s="33"/>
    </row>
    <row r="36" spans="2:45" s="19" customFormat="1" ht="36.6" customHeight="1" x14ac:dyDescent="0.35">
      <c r="B36" s="29"/>
      <c r="C36" s="76" t="s">
        <v>48</v>
      </c>
      <c r="D36" s="77"/>
      <c r="E36" s="78"/>
      <c r="F36" s="79">
        <f>G35</f>
        <v>45252</v>
      </c>
      <c r="G36" s="80">
        <f>F36+1</f>
        <v>45253</v>
      </c>
      <c r="H36" s="68"/>
      <c r="I36" s="69"/>
      <c r="J36" s="170"/>
      <c r="K36" s="70"/>
      <c r="L36" s="70"/>
      <c r="M36" s="70"/>
      <c r="N36" s="70"/>
      <c r="O36" s="70"/>
      <c r="P36" s="70"/>
      <c r="Q36" s="70"/>
      <c r="R36" s="70"/>
      <c r="S36" s="70"/>
      <c r="T36" s="70"/>
      <c r="U36" s="70"/>
      <c r="V36" s="70"/>
      <c r="W36" s="70"/>
      <c r="X36" s="70"/>
      <c r="Y36" s="70"/>
      <c r="Z36" s="70"/>
      <c r="AA36" s="70"/>
      <c r="AB36" s="70"/>
      <c r="AC36" s="70"/>
      <c r="AD36" s="70"/>
      <c r="AE36" s="70"/>
      <c r="AF36" s="70"/>
      <c r="AG36" s="70"/>
      <c r="AH36" s="70"/>
      <c r="AI36" s="70"/>
      <c r="AJ36" s="70"/>
      <c r="AK36" s="70"/>
      <c r="AL36" s="70"/>
      <c r="AM36" s="70"/>
      <c r="AN36" s="70"/>
      <c r="AO36" s="70"/>
      <c r="AP36" s="70"/>
      <c r="AQ36" s="70"/>
      <c r="AR36" s="171"/>
      <c r="AS36" s="33"/>
    </row>
    <row r="37" spans="2:45" s="19" customFormat="1" ht="36.6" customHeight="1" thickBot="1" x14ac:dyDescent="0.4">
      <c r="B37" s="29"/>
      <c r="C37" s="86" t="s">
        <v>49</v>
      </c>
      <c r="D37" s="87"/>
      <c r="E37" s="88"/>
      <c r="F37" s="84">
        <f>G36</f>
        <v>45253</v>
      </c>
      <c r="G37" s="85">
        <f>F37+1</f>
        <v>45254</v>
      </c>
      <c r="H37" s="68"/>
      <c r="I37" s="69"/>
      <c r="J37" s="170"/>
      <c r="K37" s="70"/>
      <c r="L37" s="70"/>
      <c r="M37" s="70"/>
      <c r="N37" s="70"/>
      <c r="O37" s="70"/>
      <c r="P37" s="70"/>
      <c r="Q37" s="70"/>
      <c r="R37" s="70"/>
      <c r="S37" s="70"/>
      <c r="T37" s="70"/>
      <c r="U37" s="70"/>
      <c r="V37" s="70"/>
      <c r="W37" s="70"/>
      <c r="X37" s="70"/>
      <c r="Y37" s="70"/>
      <c r="Z37" s="70"/>
      <c r="AA37" s="70"/>
      <c r="AB37" s="70"/>
      <c r="AC37" s="70"/>
      <c r="AD37" s="70"/>
      <c r="AE37" s="70"/>
      <c r="AF37" s="70"/>
      <c r="AG37" s="70"/>
      <c r="AH37" s="70"/>
      <c r="AI37" s="70"/>
      <c r="AJ37" s="70"/>
      <c r="AK37" s="70"/>
      <c r="AL37" s="70"/>
      <c r="AM37" s="70"/>
      <c r="AN37" s="70"/>
      <c r="AO37" s="70"/>
      <c r="AP37" s="70"/>
      <c r="AQ37" s="70"/>
      <c r="AR37" s="171"/>
      <c r="AS37" s="33"/>
    </row>
    <row r="38" spans="2:45" s="19" customFormat="1" ht="36.6" customHeight="1" x14ac:dyDescent="0.35">
      <c r="B38" s="29"/>
      <c r="C38" s="107" t="s">
        <v>65</v>
      </c>
      <c r="D38" s="108"/>
      <c r="E38" s="109"/>
      <c r="F38" s="110"/>
      <c r="G38" s="111"/>
      <c r="H38" s="68"/>
      <c r="I38" s="69"/>
      <c r="J38" s="1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171"/>
      <c r="AS38" s="33"/>
    </row>
    <row r="39" spans="2:45" s="19" customFormat="1" ht="36.6" customHeight="1" x14ac:dyDescent="0.35">
      <c r="B39" s="29"/>
      <c r="C39" s="76" t="s">
        <v>66</v>
      </c>
      <c r="D39" s="77"/>
      <c r="E39" s="78"/>
      <c r="F39" s="79">
        <f>G37</f>
        <v>45254</v>
      </c>
      <c r="G39" s="80">
        <f>F39+2</f>
        <v>45256</v>
      </c>
      <c r="H39" s="68"/>
      <c r="I39" s="69"/>
      <c r="J39" s="170"/>
      <c r="K39" s="70"/>
      <c r="L39" s="70"/>
      <c r="M39" s="70"/>
      <c r="N39" s="70"/>
      <c r="O39" s="70"/>
      <c r="P39" s="70"/>
      <c r="Q39" s="70"/>
      <c r="R39" s="70"/>
      <c r="S39" s="70"/>
      <c r="T39" s="70"/>
      <c r="U39" s="70"/>
      <c r="V39" s="70"/>
      <c r="W39" s="70"/>
      <c r="X39" s="70"/>
      <c r="Y39" s="70"/>
      <c r="Z39" s="70"/>
      <c r="AA39" s="70"/>
      <c r="AB39" s="70"/>
      <c r="AC39" s="70"/>
      <c r="AD39" s="70"/>
      <c r="AE39" s="70"/>
      <c r="AF39" s="70"/>
      <c r="AG39" s="70"/>
      <c r="AH39" s="70"/>
      <c r="AI39" s="70"/>
      <c r="AJ39" s="70"/>
      <c r="AK39" s="70"/>
      <c r="AL39" s="70"/>
      <c r="AM39" s="70"/>
      <c r="AN39" s="70"/>
      <c r="AO39" s="70"/>
      <c r="AP39" s="70"/>
      <c r="AQ39" s="70"/>
      <c r="AR39" s="171"/>
      <c r="AS39" s="33"/>
    </row>
    <row r="40" spans="2:45" s="19" customFormat="1" ht="36.6" customHeight="1" thickBot="1" x14ac:dyDescent="0.4">
      <c r="B40" s="29"/>
      <c r="C40" s="76" t="s">
        <v>67</v>
      </c>
      <c r="D40" s="77"/>
      <c r="E40" s="78"/>
      <c r="F40" s="79">
        <f>G39</f>
        <v>45256</v>
      </c>
      <c r="G40" s="80">
        <f>F40+1</f>
        <v>45257</v>
      </c>
      <c r="H40" s="68"/>
      <c r="I40" s="69"/>
      <c r="J40" s="170"/>
      <c r="K40" s="70"/>
      <c r="L40" s="70"/>
      <c r="M40" s="70"/>
      <c r="N40" s="70"/>
      <c r="O40" s="70"/>
      <c r="P40" s="70"/>
      <c r="Q40" s="70"/>
      <c r="R40" s="70"/>
      <c r="S40" s="70"/>
      <c r="T40" s="70"/>
      <c r="U40" s="70"/>
      <c r="V40" s="70"/>
      <c r="W40" s="70"/>
      <c r="X40" s="70"/>
      <c r="Y40" s="70"/>
      <c r="Z40" s="70"/>
      <c r="AA40" s="70"/>
      <c r="AB40" s="70"/>
      <c r="AC40" s="70"/>
      <c r="AD40" s="70"/>
      <c r="AE40" s="70"/>
      <c r="AF40" s="70"/>
      <c r="AG40" s="70"/>
      <c r="AH40" s="70"/>
      <c r="AI40" s="70"/>
      <c r="AJ40" s="70"/>
      <c r="AK40" s="70"/>
      <c r="AL40" s="70"/>
      <c r="AM40" s="70"/>
      <c r="AN40" s="70"/>
      <c r="AO40" s="70"/>
      <c r="AP40" s="70"/>
      <c r="AQ40" s="70"/>
      <c r="AR40" s="171"/>
      <c r="AS40" s="33"/>
    </row>
    <row r="41" spans="2:45" s="19" customFormat="1" ht="36.6" customHeight="1" thickBot="1" x14ac:dyDescent="0.4">
      <c r="B41" s="29"/>
      <c r="C41" s="147" t="s">
        <v>68</v>
      </c>
      <c r="D41" s="148"/>
      <c r="E41" s="148"/>
      <c r="F41" s="149" t="s">
        <v>27</v>
      </c>
      <c r="G41" s="150" t="s">
        <v>37</v>
      </c>
      <c r="H41" s="68"/>
      <c r="I41" s="69"/>
      <c r="J41" s="170"/>
      <c r="K41" s="70"/>
      <c r="L41" s="70"/>
      <c r="M41" s="70"/>
      <c r="N41" s="70"/>
      <c r="O41" s="70"/>
      <c r="P41" s="70"/>
      <c r="Q41" s="70"/>
      <c r="R41" s="70"/>
      <c r="S41" s="70"/>
      <c r="T41" s="70"/>
      <c r="U41" s="70"/>
      <c r="V41" s="70"/>
      <c r="W41" s="70"/>
      <c r="X41" s="70"/>
      <c r="Y41" s="70"/>
      <c r="Z41" s="70"/>
      <c r="AA41" s="70"/>
      <c r="AB41" s="70"/>
      <c r="AC41" s="70"/>
      <c r="AD41" s="70"/>
      <c r="AE41" s="70"/>
      <c r="AF41" s="70"/>
      <c r="AG41" s="70"/>
      <c r="AH41" s="70"/>
      <c r="AI41" s="70"/>
      <c r="AJ41" s="70"/>
      <c r="AK41" s="70"/>
      <c r="AL41" s="70"/>
      <c r="AM41" s="70"/>
      <c r="AN41" s="70"/>
      <c r="AO41" s="70"/>
      <c r="AP41" s="70"/>
      <c r="AQ41" s="70"/>
      <c r="AR41" s="171"/>
      <c r="AS41" s="33"/>
    </row>
    <row r="42" spans="2:45" s="19" customFormat="1" ht="36.6" customHeight="1" thickBot="1" x14ac:dyDescent="0.4">
      <c r="B42" s="29"/>
      <c r="C42" s="158" t="s">
        <v>69</v>
      </c>
      <c r="D42" s="159"/>
      <c r="E42" s="159"/>
      <c r="F42" s="156">
        <v>45257</v>
      </c>
      <c r="G42" s="157">
        <v>45260</v>
      </c>
      <c r="H42" s="68"/>
      <c r="I42" s="69"/>
      <c r="J42" s="170"/>
      <c r="K42" s="70"/>
      <c r="L42" s="70"/>
      <c r="M42" s="70"/>
      <c r="N42" s="70"/>
      <c r="O42" s="70"/>
      <c r="P42" s="70"/>
      <c r="Q42" s="70"/>
      <c r="R42" s="70"/>
      <c r="S42" s="70"/>
      <c r="T42" s="70"/>
      <c r="U42" s="70"/>
      <c r="V42" s="70"/>
      <c r="W42" s="70"/>
      <c r="X42" s="70"/>
      <c r="Y42" s="70"/>
      <c r="Z42" s="70"/>
      <c r="AA42" s="70"/>
      <c r="AB42" s="70"/>
      <c r="AC42" s="70"/>
      <c r="AD42" s="70"/>
      <c r="AE42" s="70"/>
      <c r="AF42" s="70"/>
      <c r="AG42" s="70"/>
      <c r="AH42" s="70"/>
      <c r="AI42" s="70"/>
      <c r="AJ42" s="70"/>
      <c r="AK42" s="70"/>
      <c r="AL42" s="70"/>
      <c r="AM42" s="70"/>
      <c r="AN42" s="70"/>
      <c r="AO42" s="70"/>
      <c r="AP42" s="70"/>
      <c r="AQ42" s="70"/>
      <c r="AR42" s="171"/>
      <c r="AS42" s="33"/>
    </row>
    <row r="43" spans="2:45" s="19" customFormat="1" ht="36.6" customHeight="1" thickBot="1" x14ac:dyDescent="0.4">
      <c r="B43" s="32" t="s">
        <v>6</v>
      </c>
      <c r="C43" s="153"/>
      <c r="D43" s="154"/>
      <c r="E43" s="155"/>
      <c r="F43" s="50"/>
      <c r="G43" s="51"/>
      <c r="H43" s="49"/>
      <c r="I43" s="20" t="str">
        <f t="shared" ref="I43" si="6">IF(OR(ISBLANK(task_start),ISBLANK(task_end)),"",task_end-task_start+1)</f>
        <v/>
      </c>
      <c r="J43" s="172"/>
      <c r="K43" s="173"/>
      <c r="L43" s="173"/>
      <c r="M43" s="173"/>
      <c r="N43" s="173"/>
      <c r="O43" s="173"/>
      <c r="P43" s="173"/>
      <c r="Q43" s="173"/>
      <c r="R43" s="173"/>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4"/>
      <c r="AS43" s="33"/>
    </row>
    <row r="44" spans="2:45" ht="30" customHeight="1" thickBot="1" x14ac:dyDescent="0.4">
      <c r="B44" s="34"/>
      <c r="C44" s="35"/>
      <c r="D44" s="35"/>
      <c r="E44" s="35"/>
      <c r="F44" s="36"/>
      <c r="G44" s="35"/>
      <c r="H44" s="37"/>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8"/>
    </row>
    <row r="45" spans="2:45" ht="30" customHeight="1" x14ac:dyDescent="0.4">
      <c r="D45" s="21"/>
      <c r="G45" s="22"/>
    </row>
    <row r="46" spans="2:45" ht="30" customHeight="1" x14ac:dyDescent="0.35">
      <c r="D46" s="23"/>
    </row>
  </sheetData>
  <mergeCells count="41">
    <mergeCell ref="C41:E41"/>
    <mergeCell ref="C42:E42"/>
    <mergeCell ref="C3:AS3"/>
    <mergeCell ref="C23:E23"/>
    <mergeCell ref="C12:E12"/>
    <mergeCell ref="C39:E39"/>
    <mergeCell ref="C40:E40"/>
    <mergeCell ref="C17:E17"/>
    <mergeCell ref="C19:E19"/>
    <mergeCell ref="C18:E18"/>
    <mergeCell ref="C20:E20"/>
    <mergeCell ref="C21:E21"/>
    <mergeCell ref="C22:E22"/>
    <mergeCell ref="C11:E11"/>
    <mergeCell ref="C13:E13"/>
    <mergeCell ref="C14:E14"/>
    <mergeCell ref="C16:E16"/>
    <mergeCell ref="C30:E30"/>
    <mergeCell ref="C31:E31"/>
    <mergeCell ref="C32:E32"/>
    <mergeCell ref="C34:E34"/>
    <mergeCell ref="C35:E35"/>
    <mergeCell ref="C33:E33"/>
    <mergeCell ref="E5:G5"/>
    <mergeCell ref="C5:D7"/>
    <mergeCell ref="F9:G9"/>
    <mergeCell ref="C25:E25"/>
    <mergeCell ref="C26:E26"/>
    <mergeCell ref="C28:E28"/>
    <mergeCell ref="C36:E36"/>
    <mergeCell ref="C37:E37"/>
    <mergeCell ref="C38:E38"/>
    <mergeCell ref="C27:E27"/>
    <mergeCell ref="C29:E29"/>
    <mergeCell ref="F7:G7"/>
    <mergeCell ref="AL7:AR7"/>
    <mergeCell ref="F6:G6"/>
    <mergeCell ref="J7:P7"/>
    <mergeCell ref="Q7:W7"/>
    <mergeCell ref="X7:AD7"/>
    <mergeCell ref="AE7:AK7"/>
  </mergeCells>
  <phoneticPr fontId="29" type="noConversion"/>
  <conditionalFormatting sqref="E43 E10">
    <cfRule type="dataBar" priority="54">
      <dataBar>
        <cfvo type="num" val="0"/>
        <cfvo type="num" val="1"/>
        <color theme="4" tint="0.39997558519241921"/>
      </dataBar>
      <extLst>
        <ext xmlns:x14="http://schemas.microsoft.com/office/spreadsheetml/2009/9/main" uri="{B025F937-C7B1-47D3-B67F-A62EFF666E3E}">
          <x14:id>{B0389232-4C98-4A03-AD0E-39F63BAD1F53}</x14:id>
        </ext>
      </extLst>
    </cfRule>
  </conditionalFormatting>
  <conditionalFormatting sqref="J8:AJ43 AL10:AN43 AL9:AQ9">
    <cfRule type="expression" dxfId="54" priority="73" stopIfTrue="1">
      <formula>AND(TODAY()&gt;=J$8,TODAY()&lt;K$8)</formula>
    </cfRule>
  </conditionalFormatting>
  <conditionalFormatting sqref="J11:AR42">
    <cfRule type="expression" dxfId="53" priority="39">
      <formula>AND(task_start&lt;=J$8,ROUNDDOWN((task_end-task_start+1)*task_progress,0)+task_start-1&gt;=J$8)</formula>
    </cfRule>
  </conditionalFormatting>
  <conditionalFormatting sqref="J11:AJ42">
    <cfRule type="expression" dxfId="52" priority="35" stopIfTrue="1">
      <formula>AND(task_start&lt;=J$8,ROUNDDOWN((task_end-task_start+1)*task_progress,0)+task_start-1&gt;=J$8)</formula>
    </cfRule>
  </conditionalFormatting>
  <conditionalFormatting sqref="AK8:AR8">
    <cfRule type="expression" dxfId="51" priority="75" stopIfTrue="1">
      <formula>AND(TODAY()&gt;=AK$8,TODAY()&lt;#REF!)</formula>
    </cfRule>
  </conditionalFormatting>
  <conditionalFormatting sqref="J11:AJ17">
    <cfRule type="expression" dxfId="49" priority="37" stopIfTrue="1">
      <formula>AND(task_end&gt;=J$8,task_start&lt;K$8)</formula>
    </cfRule>
  </conditionalFormatting>
  <conditionalFormatting sqref="J18:AJ24">
    <cfRule type="expression" dxfId="48" priority="34" stopIfTrue="1">
      <formula>AND(task_end&gt;=J$8,task_start&lt;K$8)</formula>
    </cfRule>
  </conditionalFormatting>
  <conditionalFormatting sqref="J25:AS40">
    <cfRule type="expression" dxfId="47" priority="33" stopIfTrue="1">
      <formula>AND(task_end&gt;=J$8,task_start&lt;K$8)</formula>
    </cfRule>
  </conditionalFormatting>
  <conditionalFormatting sqref="J41:AR42">
    <cfRule type="expression" dxfId="46" priority="32" stopIfTrue="1">
      <formula>AND(task_end&gt;=J$8,task_start&lt;K$8)</formula>
    </cfRule>
  </conditionalFormatting>
  <conditionalFormatting sqref="AK9:AK43">
    <cfRule type="expression" dxfId="29" priority="30" stopIfTrue="1">
      <formula>AND(TODAY()&gt;=AK$8,TODAY()&lt;AL$8)</formula>
    </cfRule>
  </conditionalFormatting>
  <conditionalFormatting sqref="AK11:AK42">
    <cfRule type="expression" dxfId="28" priority="28" stopIfTrue="1">
      <formula>AND(task_start&lt;=AK$8,ROUNDDOWN((task_end-task_start+1)*task_progress,0)+task_start-1&gt;=AK$8)</formula>
    </cfRule>
  </conditionalFormatting>
  <conditionalFormatting sqref="AK11:AK17">
    <cfRule type="expression" dxfId="27" priority="29" stopIfTrue="1">
      <formula>AND(task_end&gt;=AK$8,task_start&lt;AL$8)</formula>
    </cfRule>
  </conditionalFormatting>
  <conditionalFormatting sqref="AK18:AK24">
    <cfRule type="expression" dxfId="26" priority="27" stopIfTrue="1">
      <formula>AND(task_end&gt;=AK$8,task_start&lt;AL$8)</formula>
    </cfRule>
  </conditionalFormatting>
  <conditionalFormatting sqref="AL11:AL42">
    <cfRule type="expression" dxfId="25" priority="25" stopIfTrue="1">
      <formula>AND(task_start&lt;=AL$8,ROUNDDOWN((task_end-task_start+1)*task_progress,0)+task_start-1&gt;=AL$8)</formula>
    </cfRule>
  </conditionalFormatting>
  <conditionalFormatting sqref="AL11:AL17">
    <cfRule type="expression" dxfId="24" priority="26" stopIfTrue="1">
      <formula>AND(task_end&gt;=AL$8,task_start&lt;AM$8)</formula>
    </cfRule>
  </conditionalFormatting>
  <conditionalFormatting sqref="AL18:AL24">
    <cfRule type="expression" dxfId="23" priority="24" stopIfTrue="1">
      <formula>AND(task_end&gt;=AL$8,task_start&lt;AM$8)</formula>
    </cfRule>
  </conditionalFormatting>
  <conditionalFormatting sqref="AM11:AM42">
    <cfRule type="expression" dxfId="22" priority="22" stopIfTrue="1">
      <formula>AND(task_start&lt;=AM$8,ROUNDDOWN((task_end-task_start+1)*task_progress,0)+task_start-1&gt;=AM$8)</formula>
    </cfRule>
  </conditionalFormatting>
  <conditionalFormatting sqref="AM11:AM17">
    <cfRule type="expression" dxfId="21" priority="23" stopIfTrue="1">
      <formula>AND(task_end&gt;=AM$8,task_start&lt;AN$8)</formula>
    </cfRule>
  </conditionalFormatting>
  <conditionalFormatting sqref="AM18:AM24">
    <cfRule type="expression" dxfId="20" priority="21" stopIfTrue="1">
      <formula>AND(task_end&gt;=AM$8,task_start&lt;AN$8)</formula>
    </cfRule>
  </conditionalFormatting>
  <conditionalFormatting sqref="AN11:AN42">
    <cfRule type="expression" dxfId="19" priority="19" stopIfTrue="1">
      <formula>AND(task_start&lt;=AN$8,ROUNDDOWN((task_end-task_start+1)*task_progress,0)+task_start-1&gt;=AN$8)</formula>
    </cfRule>
  </conditionalFormatting>
  <conditionalFormatting sqref="AN11:AN17">
    <cfRule type="expression" dxfId="18" priority="20" stopIfTrue="1">
      <formula>AND(task_end&gt;=AN$8,task_start&lt;AO$8)</formula>
    </cfRule>
  </conditionalFormatting>
  <conditionalFormatting sqref="AN18:AN24">
    <cfRule type="expression" dxfId="17" priority="18" stopIfTrue="1">
      <formula>AND(task_end&gt;=AN$8,task_start&lt;AO$8)</formula>
    </cfRule>
  </conditionalFormatting>
  <conditionalFormatting sqref="AO10:AO43">
    <cfRule type="expression" dxfId="16" priority="17" stopIfTrue="1">
      <formula>AND(TODAY()&gt;=AO$8,TODAY()&lt;AP$8)</formula>
    </cfRule>
  </conditionalFormatting>
  <conditionalFormatting sqref="AO11:AO42">
    <cfRule type="expression" dxfId="15" priority="15" stopIfTrue="1">
      <formula>AND(task_start&lt;=AO$8,ROUNDDOWN((task_end-task_start+1)*task_progress,0)+task_start-1&gt;=AO$8)</formula>
    </cfRule>
  </conditionalFormatting>
  <conditionalFormatting sqref="AO11:AO17">
    <cfRule type="expression" dxfId="14" priority="16" stopIfTrue="1">
      <formula>AND(task_end&gt;=AO$8,task_start&lt;AP$8)</formula>
    </cfRule>
  </conditionalFormatting>
  <conditionalFormatting sqref="AO18:AO24">
    <cfRule type="expression" dxfId="13" priority="14" stopIfTrue="1">
      <formula>AND(task_end&gt;=AO$8,task_start&lt;AP$8)</formula>
    </cfRule>
  </conditionalFormatting>
  <conditionalFormatting sqref="AP10:AP43">
    <cfRule type="expression" dxfId="12" priority="13" stopIfTrue="1">
      <formula>AND(TODAY()&gt;=AP$8,TODAY()&lt;AQ$8)</formula>
    </cfRule>
  </conditionalFormatting>
  <conditionalFormatting sqref="AP11:AP42">
    <cfRule type="expression" dxfId="11" priority="11" stopIfTrue="1">
      <formula>AND(task_start&lt;=AP$8,ROUNDDOWN((task_end-task_start+1)*task_progress,0)+task_start-1&gt;=AP$8)</formula>
    </cfRule>
  </conditionalFormatting>
  <conditionalFormatting sqref="AP11:AP17">
    <cfRule type="expression" dxfId="10" priority="12" stopIfTrue="1">
      <formula>AND(task_end&gt;=AP$8,task_start&lt;AQ$8)</formula>
    </cfRule>
  </conditionalFormatting>
  <conditionalFormatting sqref="AP18:AP24">
    <cfRule type="expression" dxfId="9" priority="10" stopIfTrue="1">
      <formula>AND(task_end&gt;=AP$8,task_start&lt;AQ$8)</formula>
    </cfRule>
  </conditionalFormatting>
  <conditionalFormatting sqref="AQ10:AQ43">
    <cfRule type="expression" dxfId="8" priority="9" stopIfTrue="1">
      <formula>AND(TODAY()&gt;=AQ$8,TODAY()&lt;AR$8)</formula>
    </cfRule>
  </conditionalFormatting>
  <conditionalFormatting sqref="AQ11:AQ42">
    <cfRule type="expression" dxfId="7" priority="7" stopIfTrue="1">
      <formula>AND(task_start&lt;=AQ$8,ROUNDDOWN((task_end-task_start+1)*task_progress,0)+task_start-1&gt;=AQ$8)</formula>
    </cfRule>
  </conditionalFormatting>
  <conditionalFormatting sqref="AQ11:AQ17">
    <cfRule type="expression" dxfId="6" priority="8" stopIfTrue="1">
      <formula>AND(task_end&gt;=AQ$8,task_start&lt;AR$8)</formula>
    </cfRule>
  </conditionalFormatting>
  <conditionalFormatting sqref="AQ18:AQ24">
    <cfRule type="expression" dxfId="5" priority="6" stopIfTrue="1">
      <formula>AND(task_end&gt;=AQ$8,task_start&lt;AR$8)</formula>
    </cfRule>
  </conditionalFormatting>
  <conditionalFormatting sqref="AR10:AR43">
    <cfRule type="expression" dxfId="4" priority="5" stopIfTrue="1">
      <formula>AND(TODAY()&gt;=AR$8,TODAY()&lt;AS$8)</formula>
    </cfRule>
  </conditionalFormatting>
  <conditionalFormatting sqref="AR11:AR42">
    <cfRule type="expression" dxfId="3" priority="3" stopIfTrue="1">
      <formula>AND(task_start&lt;=AR$8,ROUNDDOWN((task_end-task_start+1)*task_progress,0)+task_start-1&gt;=AR$8)</formula>
    </cfRule>
  </conditionalFormatting>
  <conditionalFormatting sqref="AR11:AR17">
    <cfRule type="expression" dxfId="2" priority="4" stopIfTrue="1">
      <formula>AND(task_end&gt;=AR$8,task_start&lt;AS$8)</formula>
    </cfRule>
  </conditionalFormatting>
  <conditionalFormatting sqref="AR18:AR24">
    <cfRule type="expression" dxfId="1" priority="2" stopIfTrue="1">
      <formula>AND(task_end&gt;=AR$8,task_start&lt;AS$8)</formula>
    </cfRule>
  </conditionalFormatting>
  <conditionalFormatting sqref="AR9">
    <cfRule type="expression" dxfId="0" priority="1" stopIfTrue="1">
      <formula>AND(TODAY()&gt;=AR$8,TODAY()&lt;AS$8)</formula>
    </cfRule>
  </conditionalFormatting>
  <dataValidations disablePrompts="1" count="1">
    <dataValidation type="whole" operator="greaterThanOrEqual" allowBlank="1" showInputMessage="1" promptTitle="显示周数" prompt="更改此数字将滚动甘特图视图。" sqref="F7"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E43 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2" customWidth="1"/>
    <col min="2" max="16384" width="9" style="1"/>
  </cols>
  <sheetData>
    <row r="1" spans="1:2" ht="46.5" customHeight="1" x14ac:dyDescent="0.35">
      <c r="A1" s="9"/>
      <c r="B1" s="8"/>
    </row>
    <row r="2" spans="1:2" s="3" customFormat="1" ht="17.399999999999999" x14ac:dyDescent="0.35">
      <c r="A2" s="10" t="s">
        <v>8</v>
      </c>
      <c r="B2" s="10"/>
    </row>
    <row r="3" spans="1:2" s="5" customFormat="1" ht="27" customHeight="1" x14ac:dyDescent="0.35">
      <c r="A3" s="11" t="s">
        <v>9</v>
      </c>
      <c r="B3" s="12"/>
    </row>
    <row r="4" spans="1:2" s="4" customFormat="1" ht="27.6" x14ac:dyDescent="0.55000000000000004">
      <c r="A4" s="13" t="s">
        <v>10</v>
      </c>
      <c r="B4" s="14"/>
    </row>
    <row r="5" spans="1:2" ht="49.2" customHeight="1" x14ac:dyDescent="0.35">
      <c r="A5" s="15" t="s">
        <v>11</v>
      </c>
      <c r="B5" s="8"/>
    </row>
    <row r="6" spans="1:2" ht="26.25" customHeight="1" x14ac:dyDescent="0.35">
      <c r="A6" s="13" t="s">
        <v>12</v>
      </c>
      <c r="B6" s="8"/>
    </row>
    <row r="7" spans="1:2" s="2" customFormat="1" ht="204.9" customHeight="1" x14ac:dyDescent="0.35">
      <c r="A7" s="7" t="s">
        <v>13</v>
      </c>
      <c r="B7" s="9"/>
    </row>
    <row r="8" spans="1:2" s="4" customFormat="1" ht="27.6" x14ac:dyDescent="0.55000000000000004">
      <c r="A8" s="13" t="s">
        <v>14</v>
      </c>
      <c r="B8" s="14"/>
    </row>
    <row r="9" spans="1:2" ht="34.200000000000003" customHeight="1" x14ac:dyDescent="0.35">
      <c r="A9" s="15" t="s">
        <v>15</v>
      </c>
      <c r="B9" s="8"/>
    </row>
    <row r="10" spans="1:2" s="2" customFormat="1" ht="27.9" customHeight="1" x14ac:dyDescent="0.35">
      <c r="A10" s="6" t="s">
        <v>16</v>
      </c>
      <c r="B10" s="9"/>
    </row>
    <row r="11" spans="1:2" s="4" customFormat="1" ht="27.6" x14ac:dyDescent="0.55000000000000004">
      <c r="A11" s="13" t="s">
        <v>17</v>
      </c>
      <c r="B11" s="14"/>
    </row>
    <row r="12" spans="1:2" ht="18.600000000000001" customHeight="1" x14ac:dyDescent="0.35">
      <c r="A12" s="15" t="s">
        <v>18</v>
      </c>
      <c r="B12" s="8"/>
    </row>
    <row r="13" spans="1:2" s="2" customFormat="1" ht="27.9" customHeight="1" x14ac:dyDescent="0.35">
      <c r="A13" s="6" t="s">
        <v>19</v>
      </c>
      <c r="B13" s="9"/>
    </row>
    <row r="14" spans="1:2" s="4" customFormat="1" ht="27.6" x14ac:dyDescent="0.55000000000000004">
      <c r="A14" s="13" t="s">
        <v>20</v>
      </c>
      <c r="B14" s="14"/>
    </row>
    <row r="15" spans="1:2" ht="49.2" customHeight="1" x14ac:dyDescent="0.35">
      <c r="A15" s="15" t="s">
        <v>21</v>
      </c>
      <c r="B15" s="8"/>
    </row>
    <row r="16" spans="1:2" ht="46.8" x14ac:dyDescent="0.35">
      <c r="A16" s="15" t="s">
        <v>22</v>
      </c>
      <c r="B16" s="8"/>
    </row>
  </sheetData>
  <phoneticPr fontId="29"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2023-12-04T02:37:22Z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