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filterPrivacy="1" codeName="ThisWorkbook"/>
  <xr:revisionPtr revIDLastSave="0" documentId="13_ncr:1_{75720FA3-A8B6-4C2C-B8C8-E388762C547D}" xr6:coauthVersionLast="47" xr6:coauthVersionMax="47" xr10:uidLastSave="{00000000-0000-0000-0000-000000000000}"/>
  <bookViews>
    <workbookView xWindow="16536" yWindow="0" windowWidth="24228" windowHeight="19836" xr2:uid="{00000000-000D-0000-FFFF-FFFF00000000}"/>
  </bookViews>
  <sheets>
    <sheet name="项目日程安排" sheetId="11" r:id="rId1"/>
    <sheet name="关于" sheetId="12" r:id="rId2"/>
  </sheets>
  <definedNames>
    <definedName name="_xlnm.Print_Titles" localSheetId="0">项目日程安排!$7:$9</definedName>
    <definedName name="task_end" localSheetId="0">项目日程安排!$G1</definedName>
    <definedName name="task_progress" localSheetId="0">项目日程安排!$E1</definedName>
    <definedName name="task_start" localSheetId="0">项目日程安排!$F1</definedName>
    <definedName name="今天" localSheetId="0">TODAY()</definedName>
    <definedName name="显示周数">项目日程安排!$F$7</definedName>
    <definedName name="项目开始">项目日程安排!$F$6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1" l="1"/>
  <c r="F24" i="11"/>
  <c r="F20" i="11"/>
  <c r="F19" i="11"/>
  <c r="I10" i="11"/>
  <c r="F12" i="11" l="1"/>
  <c r="J8" i="11" l="1"/>
  <c r="I32" i="11"/>
  <c r="I25" i="11"/>
  <c r="I17" i="11"/>
  <c r="I11" i="11"/>
  <c r="I12" i="11" l="1"/>
  <c r="G13" i="11"/>
  <c r="I13" i="11" l="1"/>
  <c r="I18" i="11"/>
  <c r="I16" i="11"/>
  <c r="G14" i="11"/>
  <c r="K8" i="11"/>
  <c r="J7" i="11"/>
  <c r="L8" i="11" l="1"/>
  <c r="I19" i="11"/>
  <c r="I14" i="11"/>
  <c r="I15" i="11"/>
  <c r="M8" i="11" l="1"/>
  <c r="I20" i="11" l="1"/>
  <c r="F21" i="11"/>
  <c r="F27" i="11"/>
  <c r="N8" i="11"/>
  <c r="I21" i="11" l="1"/>
  <c r="F22" i="11"/>
  <c r="F28" i="11"/>
  <c r="I26" i="11"/>
  <c r="O8" i="11"/>
  <c r="F23" i="11" l="1"/>
  <c r="I22" i="11"/>
  <c r="I27" i="11"/>
  <c r="P8" i="11"/>
  <c r="F29" i="11" l="1"/>
  <c r="I28" i="11"/>
  <c r="Q8" i="11"/>
  <c r="F30" i="11" l="1"/>
  <c r="I29" i="11"/>
  <c r="R8" i="11"/>
  <c r="Q7" i="11"/>
  <c r="I30" i="11" l="1"/>
  <c r="S8" i="11"/>
  <c r="T8" i="11" l="1"/>
  <c r="U8" i="11" l="1"/>
  <c r="V8" i="11" l="1"/>
  <c r="W8" i="11" l="1"/>
  <c r="X8" i="11" l="1"/>
  <c r="X7" i="11" l="1"/>
  <c r="Y8" i="11"/>
  <c r="Z8" i="11" l="1"/>
  <c r="AA8" i="11" l="1"/>
  <c r="AB8" i="11" l="1"/>
  <c r="AC8" i="11" l="1"/>
  <c r="AD8" i="11" l="1"/>
  <c r="AE8" i="11" l="1"/>
  <c r="AE7" i="11" l="1"/>
  <c r="AF8" i="11"/>
  <c r="AG8" i="11" l="1"/>
  <c r="AH8" i="11" l="1"/>
  <c r="AI8" i="11" l="1"/>
  <c r="AJ8" i="11" l="1"/>
  <c r="AK8" i="11" l="1"/>
  <c r="AL8" i="11" l="1"/>
  <c r="AM8" i="11" l="1"/>
  <c r="AL7" i="11"/>
  <c r="AN8" i="11" l="1"/>
  <c r="AO8" i="11" l="1"/>
  <c r="AP8" i="11" l="1"/>
  <c r="AQ8" i="11" l="1"/>
  <c r="AR8" i="11" l="1"/>
  <c r="AS8" i="11" l="1"/>
  <c r="AT8" i="11" l="1"/>
  <c r="AS7" i="11"/>
  <c r="AU8" i="11" l="1"/>
  <c r="AV8" i="11" l="1"/>
  <c r="AW8" i="11" l="1"/>
  <c r="AX8" i="11" l="1"/>
  <c r="AY8" i="11" l="1"/>
  <c r="AZ8" i="11" l="1"/>
  <c r="AZ7" i="11" l="1"/>
  <c r="BA8" i="11"/>
  <c r="BB8" i="11" l="1"/>
  <c r="BC8" i="11" l="1"/>
  <c r="BD8" i="11" l="1"/>
  <c r="BE8" i="11" l="1"/>
  <c r="BF8" i="11" l="1"/>
  <c r="BG8" i="11" l="1"/>
  <c r="BH8" i="11" l="1"/>
  <c r="BG7" i="11"/>
  <c r="BI8" i="11" l="1"/>
  <c r="BJ8" i="11" l="1"/>
  <c r="BK8" i="11" l="1"/>
  <c r="BL8" i="11" l="1"/>
  <c r="BM8" i="11" l="1"/>
</calcChain>
</file>

<file path=xl/sharedStrings.xml><?xml version="1.0" encoding="utf-8"?>
<sst xmlns="http://schemas.openxmlformats.org/spreadsheetml/2006/main" count="118" uniqueCount="67">
  <si>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</si>
  <si>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</si>
  <si>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</si>
  <si>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</si>
  <si>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</si>
  <si>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</si>
  <si>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</si>
  <si>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</si>
  <si>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</si>
  <si>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</si>
  <si>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</si>
  <si>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此行标记项目日程安排的结尾。请勿在此行中输入任何内容。
在此行上方插入新行，以继续构建项目日程安排。</t>
  </si>
  <si>
    <t>天数</t>
  </si>
  <si>
    <t>Vertex42.com 提供的简单甘特图</t>
  </si>
  <si>
    <t>https://www.vertex42.com/ExcelTemplates/simple-gantt-chart.html</t>
  </si>
  <si>
    <t>关于此模板</t>
  </si>
  <si>
    <t>此模板提供了一种创建甘特图的简单方法，可帮助直观呈现和跟踪项目。只需输入任务以及开始和结束日期 - 无需公式。甘特图中的条形表示任务的持续时间，并且使用条件格式显示。通过插入新行插入新任务。</t>
  </si>
  <si>
    <t>屏幕阅读器指南</t>
  </si>
  <si>
    <t>此工作簿中有 2 个工作表。
考勤记录
关于
每个工作表的指示文本位于每个工作表中自单元格 A1 开始的 A 列中。这些指示都使用隐藏文本编写。每个步骤均提供相应指示，引导阅读者查看行中的相应信息。除非另有明确指示，否则会在单元格 A2、A3 等后续单元格中持续指示相应步骤。例如，指示文本可能显示为“转到单元格 A6”以执行下一步操作。
将不会打印此隐藏文本。
要从工作表删除这些指示，只需删除 A 列即可。</t>
  </si>
  <si>
    <t>更多帮助</t>
  </si>
  <si>
    <t>单击下面的链接以访问 vertex42.com 并了解有关如何使用此模板的更多信息，例如如何计算天数和工作天数、创建任务依赖关系、更改条形颜色、添加滚动条以更易于更改显示周数、延长图表中显示的日期范围等。</t>
  </si>
  <si>
    <t>如何使用简单甘特图</t>
  </si>
  <si>
    <t>更多项目管理模板</t>
  </si>
  <si>
    <t>请访问 Vertex42.com 下载其他项目管理模板，包括不同类型的项目日程安排、甘特图、任务列表等。</t>
  </si>
  <si>
    <t>项目管理模板</t>
  </si>
  <si>
    <t>了解 Vertex42</t>
  </si>
  <si>
    <t>Vertex42.com 为企业、家庭和教育提供超过 300 种专业设计的电子表格模板 - 其中大部分都可免费下载。这些集合包括各种日历、规划师和日程安排，以及用于预算、减免债务和分期偿还贷款的个人财务电子表格。</t>
  </si>
  <si>
    <t>企业可查找发票、时间表、库存跟踪表、财务报表和项目计划模板。教师和学生可查找诸如课程表、成绩簿和出勤表等资源。还可通过用餐规划师、清单和锻炼日志来组织家庭生活。通过来自数千名用户的反馈，每个模板都经过了深入的研究、完善和改进。</t>
  </si>
  <si>
    <t>Zukang Yang, Sam Meng, Joey He, Nishika Abeytunge, Weijie Yang</t>
    <phoneticPr fontId="29" type="noConversion"/>
  </si>
  <si>
    <t>Task</t>
    <phoneticPr fontId="29" type="noConversion"/>
  </si>
  <si>
    <t>Mon</t>
    <phoneticPr fontId="29" type="noConversion"/>
  </si>
  <si>
    <t>Tue</t>
    <phoneticPr fontId="29" type="noConversion"/>
  </si>
  <si>
    <t>Start</t>
  </si>
  <si>
    <t>Start</t>
    <phoneticPr fontId="29" type="noConversion"/>
  </si>
  <si>
    <t>Project Launch</t>
    <phoneticPr fontId="29" type="noConversion"/>
  </si>
  <si>
    <t>Display Weeks</t>
    <phoneticPr fontId="29" type="noConversion"/>
  </si>
  <si>
    <t>Phase 1: Project Plan, describe datasets, joins, tasks, and metrics</t>
    <phoneticPr fontId="29" type="noConversion"/>
  </si>
  <si>
    <t>Phase 2: EDA, baseline pipeline on all available data, Scalability, Efficiency, Distributed/parallel Training, Scoring Pipeline, Feature engineering and hyperparameter tuning</t>
    <phoneticPr fontId="29" type="noConversion"/>
  </si>
  <si>
    <t xml:space="preserve">Phase 3: experiment, fine-tune, select the optimal pipeline, and submit a final report  (research style) </t>
    <phoneticPr fontId="29" type="noConversion"/>
  </si>
  <si>
    <t>Set up access to Blob storage and connect to Databricks</t>
    <phoneticPr fontId="29" type="noConversion"/>
  </si>
  <si>
    <t>Proprosess data (missing value, outliers, non-numerical features processing)</t>
    <phoneticPr fontId="29" type="noConversion"/>
  </si>
  <si>
    <t>Experiment, train and evaluate the outputs of baseline pipeline</t>
    <phoneticPr fontId="29" type="noConversion"/>
  </si>
  <si>
    <t>Create predictive features &amp; fine-tune baseline pipeline using a grid search</t>
    <phoneticPr fontId="29" type="noConversion"/>
  </si>
  <si>
    <t>Update code notebook and project report for phase 2 presentation</t>
    <phoneticPr fontId="29" type="noConversion"/>
  </si>
  <si>
    <t>Fine-tune the pipelines for those models using a grid search</t>
    <phoneticPr fontId="29" type="noConversion"/>
  </si>
  <si>
    <t>Perform experiments on all data for new features and experimental settings</t>
    <phoneticPr fontId="29" type="noConversion"/>
  </si>
  <si>
    <t>Implement feature engineering and refinement</t>
    <phoneticPr fontId="29" type="noConversion"/>
  </si>
  <si>
    <t>Create Random Forests, Gradient Boosted Decision Trees, multilayer perceptron (MLP) neural networks</t>
    <phoneticPr fontId="29" type="noConversion"/>
  </si>
  <si>
    <t>Explore novel directions based on current output</t>
    <phoneticPr fontId="29" type="noConversion"/>
  </si>
  <si>
    <t>Finalize codes and Project Report for phase 3 presentation</t>
    <phoneticPr fontId="29" type="noConversion"/>
  </si>
  <si>
    <t>Perform simple EDA on Airline, Weather, Stations and OTPW</t>
    <phoneticPr fontId="29" type="noConversion"/>
  </si>
  <si>
    <t>Get familiar with the case business background</t>
    <phoneticPr fontId="29" type="noConversion"/>
  </si>
  <si>
    <t>Discuss the project objectives and project report ideas</t>
    <phoneticPr fontId="29" type="noConversion"/>
  </si>
  <si>
    <t>Write project plan and framework</t>
    <phoneticPr fontId="29" type="noConversion"/>
  </si>
  <si>
    <t>Wed</t>
    <phoneticPr fontId="29" type="noConversion"/>
  </si>
  <si>
    <t>Thu</t>
    <phoneticPr fontId="29" type="noConversion"/>
  </si>
  <si>
    <t>Fri</t>
    <phoneticPr fontId="29" type="noConversion"/>
  </si>
  <si>
    <t>Sat</t>
    <phoneticPr fontId="29" type="noConversion"/>
  </si>
  <si>
    <t>Sun</t>
    <phoneticPr fontId="29" type="noConversion"/>
  </si>
  <si>
    <t>datasci-261-team-7-1</t>
    <phoneticPr fontId="29" type="noConversion"/>
  </si>
  <si>
    <t>Estimated Timeline</t>
    <phoneticPr fontId="29" type="noConversion"/>
  </si>
  <si>
    <t>End</t>
  </si>
  <si>
    <t>End</t>
    <phoneticPr fontId="29" type="noConversion"/>
  </si>
  <si>
    <t>W261 - Machine Learning At Scale - Final Project - Timeline Ganett Diagram</t>
    <phoneticPr fontId="29" type="noConversion"/>
  </si>
  <si>
    <t>Perform EDA on raw dataset &amp; supplementary dataset &amp; join data (Extra Credit)</t>
    <phoneticPr fontId="29" type="noConversion"/>
  </si>
  <si>
    <t>Create a machine learning baseline pipeline (logistic/linear Regression)</t>
    <phoneticPr fontId="29" type="noConversion"/>
  </si>
  <si>
    <t>Select features, consider PCA necessity and split the dataset into train &amp; test set</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</si>
</sst>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1" formatCode="_(* #,##0_);_(* \(#,##0\);_(* &quot;-&quot;_);_(@_)"/>
    <numFmt numFmtId="43" formatCode="_(* #,##0.00_);_(* \(#,##0.00\);_(* &quot;-&quot;??_);_(@_)"/>
    <numFmt numFmtId="176" formatCode="_ &quot;¥&quot;* #,##0_ ;_ &quot;¥&quot;* \-#,##0_ ;_ &quot;¥&quot;* &quot;-&quot;_ ;_ @_ "/>
    <numFmt numFmtId="177" formatCode="_ &quot;¥&quot;* #,##0.00_ ;_ &quot;¥&quot;* \-#,##0.00_ ;_ &quot;¥&quot;* &quot;-&quot;??_ ;_ @_ "/>
    <numFmt numFmtId="178" formatCode="m/d/yy;@"/>
    <numFmt numFmtId="179" formatCode="[DBNum1][$-804]yyyy&quot;年&quot;m&quot;月&quot;;@"/>
    <numFmt numFmtId="180" formatCode="yyyy/m/d\,\ aaaa"/>
    <numFmt numFmtId="181" formatCode="d"/>
    <numFmt numFmtId="182" formatCode="yyyy\-mm\-dd;@"/>
  </numFmts>
  <fonts count="46" x14ac:knownFonts="1">
    <font>
      <sz val="11"/>
      <color theme="1"/>
      <name val="Microsoft YaHei UI"/>
      <family val="2"/>
    </font>
    <font>
      <sz val="10"/>
      <name val="宋体"/>
      <family val="2"/>
      <scheme val="minor"/>
    </font>
    <font>
      <b/>
      <sz val="10"/>
      <name val="宋体"/>
      <family val="2"/>
      <scheme val="minor"/>
    </font>
    <font>
      <sz val="20"/>
      <name val="宋体"/>
      <family val="2"/>
      <scheme val="major"/>
    </font>
    <font>
      <sz val="11"/>
      <color theme="1"/>
      <name val="Microsoft YaHei UI"/>
      <family val="2"/>
    </font>
    <font>
      <sz val="11"/>
      <color theme="0"/>
      <name val="Microsoft YaHei UI"/>
      <family val="2"/>
    </font>
    <font>
      <sz val="11"/>
      <color rgb="FF9C0006"/>
      <name val="Microsoft YaHei UI"/>
      <family val="2"/>
    </font>
    <font>
      <b/>
      <sz val="11"/>
      <color rgb="FFFA7D00"/>
      <name val="Microsoft YaHei UI"/>
      <family val="2"/>
    </font>
    <font>
      <b/>
      <sz val="11"/>
      <color theme="0"/>
      <name val="Microsoft YaHei UI"/>
      <family val="2"/>
    </font>
    <font>
      <i/>
      <sz val="11"/>
      <color rgb="FF7F7F7F"/>
      <name val="Microsoft YaHei UI"/>
      <family val="2"/>
    </font>
    <font>
      <u/>
      <sz val="11"/>
      <color theme="11"/>
      <name val="Microsoft YaHei UI"/>
      <family val="2"/>
    </font>
    <font>
      <sz val="11"/>
      <color rgb="FF006100"/>
      <name val="Microsoft YaHei UI"/>
      <family val="2"/>
    </font>
    <font>
      <sz val="14"/>
      <color theme="1"/>
      <name val="Microsoft YaHei UI"/>
      <family val="2"/>
    </font>
    <font>
      <b/>
      <sz val="11"/>
      <color theme="3"/>
      <name val="Microsoft YaHei UI"/>
      <family val="2"/>
    </font>
    <font>
      <u/>
      <sz val="11"/>
      <color indexed="12"/>
      <name val="Microsoft YaHei UI"/>
      <family val="2"/>
    </font>
    <font>
      <sz val="11"/>
      <color rgb="FF3F3F76"/>
      <name val="Microsoft YaHei UI"/>
      <family val="2"/>
    </font>
    <font>
      <sz val="11"/>
      <color rgb="FFFA7D00"/>
      <name val="Microsoft YaHei UI"/>
      <family val="2"/>
    </font>
    <font>
      <sz val="11"/>
      <color rgb="FF9C5700"/>
      <name val="Microsoft YaHei UI"/>
      <family val="2"/>
    </font>
    <font>
      <b/>
      <sz val="11"/>
      <color rgb="FF3F3F3F"/>
      <name val="Microsoft YaHei UI"/>
      <family val="2"/>
    </font>
    <font>
      <b/>
      <sz val="22"/>
      <color theme="1" tint="0.34998626667073579"/>
      <name val="Microsoft YaHei UI"/>
      <family val="2"/>
    </font>
    <font>
      <b/>
      <sz val="11"/>
      <color theme="1"/>
      <name val="Microsoft YaHei UI"/>
      <family val="2"/>
    </font>
    <font>
      <sz val="11"/>
      <color rgb="FFFF0000"/>
      <name val="Microsoft YaHei UI"/>
      <family val="2"/>
    </font>
    <font>
      <sz val="10"/>
      <name val="Microsoft YaHei UI"/>
      <family val="2"/>
    </font>
    <font>
      <sz val="11"/>
      <name val="Microsoft YaHei UI"/>
      <family val="2"/>
    </font>
    <font>
      <b/>
      <sz val="12"/>
      <color theme="1" tint="0.34998626667073579"/>
      <name val="Microsoft YaHei UI"/>
      <family val="2"/>
    </font>
    <font>
      <sz val="11"/>
      <color theme="1" tint="0.499984740745262"/>
      <name val="Microsoft YaHei UI"/>
      <family val="2"/>
    </font>
    <font>
      <b/>
      <sz val="16"/>
      <color theme="4" tint="-0.249977111117893"/>
      <name val="Microsoft YaHei UI"/>
      <family val="2"/>
    </font>
    <font>
      <sz val="20"/>
      <name val="Microsoft YaHei UI"/>
      <family val="2"/>
    </font>
    <font>
      <sz val="11"/>
      <color rgb="FF1D2129"/>
      <name val="Microsoft YaHei UI"/>
      <family val="2"/>
    </font>
    <font>
      <sz val="9"/>
      <name val="宋体"/>
      <family val="3"/>
      <charset val="134"/>
    </font>
    <font>
      <sz val="11"/>
      <color theme="1"/>
      <name val="Microsoft YaHei UI"/>
      <family val="2"/>
      <charset val="134"/>
    </font>
    <font>
      <b/>
      <sz val="20"/>
      <color theme="0"/>
      <name val="Microsoft YaHei UI"/>
      <family val="2"/>
      <charset val="134"/>
    </font>
    <font>
      <sz val="10"/>
      <color theme="0"/>
      <name val="Microsoft YaHei UI"/>
      <family val="2"/>
      <charset val="134"/>
    </font>
    <font>
      <sz val="11"/>
      <color theme="0"/>
      <name val="Microsoft YaHei UI"/>
      <family val="2"/>
      <charset val="134"/>
    </font>
    <font>
      <b/>
      <sz val="11"/>
      <color theme="0"/>
      <name val="Microsoft YaHei UI"/>
      <family val="2"/>
      <charset val="134"/>
    </font>
    <font>
      <b/>
      <sz val="22"/>
      <color theme="0"/>
      <name val="Microsoft YaHei UI"/>
      <family val="2"/>
      <charset val="134"/>
    </font>
    <font>
      <sz val="10"/>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
      <sz val="10"/>
      <color theme="1" tint="0.499984740745262"/>
      <name val="Microsoft YaHei UI"/>
      <family val="2"/>
      <charset val="134"/>
    </font>
    <font>
      <b/>
      <sz val="11"/>
      <color theme="1" tint="0.499984740745262"/>
      <name val="Microsoft YaHei UI"/>
      <family val="2"/>
      <charset val="134"/>
    </font>
    <font>
      <b/>
      <sz val="12"/>
      <color theme="0"/>
      <name val="Microsoft YaHei UI"/>
      <family val="2"/>
      <charset val="134"/>
    </font>
    <font>
      <sz val="14"/>
      <color theme="1"/>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1" tint="0.249977111117893"/>
        <bgColor theme="4"/>
      </patternFill>
    </fill>
    <fill>
      <patternFill patternType="solid">
        <fgColor theme="1"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rgb="FF6EB2C4"/>
        <bgColor indexed="64"/>
      </patternFill>
    </fill>
    <fill>
      <patternFill patternType="solid">
        <fgColor theme="2"/>
        <bgColor indexed="64"/>
      </patternFill>
    </fill>
  </fills>
  <borders count="6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0" tint="-0.499984740745262"/>
      </top>
      <bottom/>
      <diagonal/>
    </border>
    <border>
      <left style="thin">
        <color theme="0" tint="-0.499984740745262"/>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right/>
      <top style="thin">
        <color indexed="64"/>
      </top>
      <bottom/>
      <diagonal/>
    </border>
    <border>
      <left style="thin">
        <color theme="0" tint="-0.499984740745262"/>
      </left>
      <right/>
      <top/>
      <bottom style="thin">
        <color theme="0" tint="-0.499984740745262"/>
      </bottom>
      <diagonal/>
    </border>
    <border>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style="thin">
        <color theme="0" tint="-0.34998626667073579"/>
      </right>
      <top/>
      <bottom style="medium">
        <color theme="0" tint="-0.14996795556505021"/>
      </bottom>
      <diagonal/>
    </border>
    <border>
      <left style="thin">
        <color theme="0" tint="-0.34998626667073579"/>
      </left>
      <right style="thin">
        <color theme="0" tint="-0.499984740745262"/>
      </right>
      <top/>
      <bottom style="medium">
        <color theme="0" tint="-0.14996795556505021"/>
      </bottom>
      <diagonal/>
    </border>
    <border>
      <left style="thin">
        <color theme="0" tint="-0.499984740745262"/>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499984740745262"/>
      </right>
      <top style="medium">
        <color theme="0" tint="-0.14996795556505021"/>
      </top>
      <bottom style="medium">
        <color theme="0" tint="-0.14996795556505021"/>
      </bottom>
      <diagonal/>
    </border>
    <border>
      <left style="thin">
        <color theme="0" tint="-0.499984740745262"/>
      </left>
      <right style="thin">
        <color theme="0" tint="-0.14993743705557422"/>
      </right>
      <top style="medium">
        <color theme="0" tint="-0.14996795556505021"/>
      </top>
      <bottom style="thin">
        <color theme="0" tint="-0.499984740745262"/>
      </bottom>
      <diagonal/>
    </border>
    <border>
      <left style="thin">
        <color theme="0" tint="-0.14993743705557422"/>
      </left>
      <right style="thin">
        <color theme="0" tint="-0.14993743705557422"/>
      </right>
      <top style="medium">
        <color theme="0" tint="-0.14996795556505021"/>
      </top>
      <bottom style="thin">
        <color theme="0" tint="-0.499984740745262"/>
      </bottom>
      <diagonal/>
    </border>
    <border>
      <left style="thin">
        <color theme="0" tint="-0.14993743705557422"/>
      </left>
      <right style="thin">
        <color theme="0" tint="-0.499984740745262"/>
      </right>
      <top style="medium">
        <color theme="0" tint="-0.14996795556505021"/>
      </top>
      <bottom style="thin">
        <color theme="0" tint="-0.499984740745262"/>
      </bottom>
      <diagonal/>
    </border>
    <border>
      <left style="thin">
        <color theme="0" tint="-0.499984740745262"/>
      </left>
      <right/>
      <top style="medium">
        <color theme="0" tint="-0.14996795556505021"/>
      </top>
      <bottom style="medium">
        <color theme="0" tint="-0.14996795556505021"/>
      </bottom>
      <diagonal/>
    </border>
    <border>
      <left/>
      <right style="thin">
        <color theme="0" tint="-0.499984740745262"/>
      </right>
      <top style="medium">
        <color theme="0" tint="-0.14996795556505021"/>
      </top>
      <bottom style="medium">
        <color theme="0" tint="-0.14996795556505021"/>
      </bottom>
      <diagonal/>
    </border>
    <border>
      <left style="thin">
        <color theme="0" tint="-0.499984740745262"/>
      </left>
      <right/>
      <top style="medium">
        <color theme="0" tint="-0.14996795556505021"/>
      </top>
      <bottom style="thin">
        <color theme="0" tint="-0.499984740745262"/>
      </bottom>
      <diagonal/>
    </border>
    <border>
      <left/>
      <right/>
      <top style="medium">
        <color theme="0" tint="-0.14996795556505021"/>
      </top>
      <bottom style="thin">
        <color theme="0" tint="-0.499984740745262"/>
      </bottom>
      <diagonal/>
    </border>
    <border>
      <left/>
      <right style="thin">
        <color theme="0" tint="-0.499984740745262"/>
      </right>
      <top style="medium">
        <color theme="0" tint="-0.14996795556505021"/>
      </top>
      <bottom style="thin">
        <color theme="0" tint="-0.499984740745262"/>
      </bottom>
      <diagonal/>
    </border>
    <border>
      <left/>
      <right/>
      <top/>
      <bottom style="medium">
        <color theme="0" tint="-0.14996795556505021"/>
      </bottom>
      <diagonal/>
    </border>
    <border>
      <left/>
      <right style="thin">
        <color theme="0" tint="-0.499984740745262"/>
      </right>
      <top style="thin">
        <color theme="0" tint="-0.499984740745262"/>
      </top>
      <bottom style="medium">
        <color theme="0" tint="-0.14996795556505021"/>
      </bottom>
      <diagonal/>
    </border>
    <border>
      <left/>
      <right/>
      <top/>
      <bottom style="thin">
        <color theme="0" tint="-0.499984740745262"/>
      </bottom>
      <diagonal/>
    </border>
    <border>
      <left style="thin">
        <color theme="0" tint="-0.499984740745262"/>
      </left>
      <right/>
      <top/>
      <bottom style="medium">
        <color theme="0" tint="-0.14996795556505021"/>
      </bottom>
      <diagonal/>
    </border>
    <border>
      <left/>
      <right style="thin">
        <color theme="0" tint="-0.499984740745262"/>
      </right>
      <top/>
      <bottom style="medium">
        <color theme="0" tint="-0.14996795556505021"/>
      </bottom>
      <diagonal/>
    </border>
    <border>
      <left style="thin">
        <color theme="0" tint="-0.499984740745262"/>
      </left>
      <right style="thin">
        <color theme="0" tint="-0.499984740745262"/>
      </right>
      <top/>
      <bottom style="medium">
        <color theme="0" tint="-0.14996795556505021"/>
      </bottom>
      <diagonal/>
    </border>
    <border>
      <left style="thin">
        <color theme="0" tint="-0.499984740745262"/>
      </left>
      <right style="thin">
        <color theme="0" tint="-0.499984740745262"/>
      </right>
      <top style="medium">
        <color theme="0" tint="-0.14996795556505021"/>
      </top>
      <bottom style="medium">
        <color theme="0" tint="-0.14996795556505021"/>
      </bottom>
      <diagonal/>
    </border>
    <border>
      <left style="thin">
        <color theme="0" tint="-0.499984740745262"/>
      </left>
      <right style="thin">
        <color theme="0" tint="-0.499984740745262"/>
      </right>
      <top style="medium">
        <color theme="0" tint="-0.14996795556505021"/>
      </top>
      <bottom style="thin">
        <color theme="0" tint="-0.499984740745262"/>
      </bottom>
      <diagonal/>
    </border>
    <border>
      <left style="thin">
        <color theme="0" tint="-0.499984740745262"/>
      </left>
      <right style="thin">
        <color theme="0" tint="-0.14993743705557422"/>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499984740745262"/>
      </right>
      <top style="medium">
        <color theme="0" tint="-0.14996795556505021"/>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14993743705557422"/>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499984740745262"/>
      </right>
      <top/>
      <bottom style="medium">
        <color theme="0" tint="-0.14996795556505021"/>
      </bottom>
      <diagonal/>
    </border>
    <border>
      <left/>
      <right/>
      <top style="thin">
        <color theme="0" tint="-0.499984740745262"/>
      </top>
      <bottom style="medium">
        <color theme="0" tint="-0.14996795556505021"/>
      </bottom>
      <diagonal/>
    </border>
    <border>
      <left style="thin">
        <color theme="0" tint="-0.499984740745262"/>
      </left>
      <right style="thin">
        <color theme="0" tint="-0.14993743705557422"/>
      </right>
      <top style="thin">
        <color theme="0" tint="-0.499984740745262"/>
      </top>
      <bottom style="medium">
        <color theme="0" tint="-0.14996795556505021"/>
      </bottom>
      <diagonal/>
    </border>
    <border>
      <left style="thin">
        <color theme="0" tint="-0.14993743705557422"/>
      </left>
      <right style="thin">
        <color theme="0" tint="-0.14993743705557422"/>
      </right>
      <top style="thin">
        <color theme="0" tint="-0.499984740745262"/>
      </top>
      <bottom style="medium">
        <color theme="0" tint="-0.14996795556505021"/>
      </bottom>
      <diagonal/>
    </border>
    <border>
      <left style="thin">
        <color theme="0" tint="-0.14993743705557422"/>
      </left>
      <right style="thin">
        <color theme="0" tint="-0.499984740745262"/>
      </right>
      <top style="thin">
        <color theme="0" tint="-0.499984740745262"/>
      </top>
      <bottom style="medium">
        <color theme="0" tint="-0.14996795556505021"/>
      </bottom>
      <diagonal/>
    </border>
  </borders>
  <cellStyleXfs count="54">
    <xf numFmtId="0" fontId="0" fillId="0" borderId="0"/>
    <xf numFmtId="0" fontId="14" fillId="0" borderId="0" applyNumberFormat="0" applyFill="0" applyBorder="0" applyAlignment="0" applyProtection="0">
      <alignment vertical="top"/>
      <protection locked="0"/>
    </xf>
    <xf numFmtId="9" fontId="4" fillId="0" borderId="0" applyFont="0" applyFill="0" applyBorder="0" applyAlignment="0" applyProtection="0"/>
    <xf numFmtId="0" fontId="5" fillId="0" borderId="0"/>
    <xf numFmtId="43" fontId="4" fillId="0" borderId="3" applyFont="0" applyFill="0" applyAlignment="0" applyProtection="0"/>
    <xf numFmtId="0" fontId="19" fillId="0" borderId="0" applyNumberFormat="0" applyFill="0" applyBorder="0" applyAlignment="0" applyProtection="0"/>
    <xf numFmtId="0" fontId="12" fillId="0" borderId="0" applyNumberFormat="0" applyFill="0" applyAlignment="0" applyProtection="0"/>
    <xf numFmtId="0" fontId="12" fillId="0" borderId="0" applyNumberFormat="0" applyFill="0" applyProtection="0">
      <alignment vertical="top"/>
    </xf>
    <xf numFmtId="0" fontId="4" fillId="0" borderId="0" applyNumberFormat="0" applyFill="0" applyProtection="0">
      <alignment horizontal="right" indent="1"/>
    </xf>
    <xf numFmtId="180" fontId="4" fillId="0" borderId="3">
      <alignment horizontal="center" vertical="center"/>
    </xf>
    <xf numFmtId="178"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0" fillId="0" borderId="0" applyNumberFormat="0" applyFill="0" applyBorder="0" applyAlignment="0" applyProtection="0"/>
    <xf numFmtId="41" fontId="4" fillId="0" borderId="0" applyFont="0" applyFill="0" applyBorder="0" applyAlignment="0" applyProtection="0"/>
    <xf numFmtId="177" fontId="4" fillId="0" borderId="0" applyFont="0" applyFill="0" applyBorder="0" applyAlignment="0" applyProtection="0"/>
    <xf numFmtId="176" fontId="4" fillId="0" borderId="0" applyFont="0" applyFill="0" applyBorder="0" applyAlignment="0" applyProtection="0"/>
    <xf numFmtId="0" fontId="13" fillId="0" borderId="0" applyNumberFormat="0" applyFill="0" applyBorder="0" applyAlignment="0" applyProtection="0"/>
    <xf numFmtId="0" fontId="11" fillId="4" borderId="0" applyNumberFormat="0" applyBorder="0" applyAlignment="0" applyProtection="0"/>
    <xf numFmtId="0" fontId="6" fillId="5" borderId="0" applyNumberFormat="0" applyBorder="0" applyAlignment="0" applyProtection="0"/>
    <xf numFmtId="0" fontId="17" fillId="6" borderId="0" applyNumberFormat="0" applyBorder="0" applyAlignment="0" applyProtection="0"/>
    <xf numFmtId="0" fontId="15" fillId="7" borderId="6" applyNumberFormat="0" applyAlignment="0" applyProtection="0"/>
    <xf numFmtId="0" fontId="18" fillId="8" borderId="7" applyNumberFormat="0" applyAlignment="0" applyProtection="0"/>
    <xf numFmtId="0" fontId="7" fillId="8" borderId="6" applyNumberFormat="0" applyAlignment="0" applyProtection="0"/>
    <xf numFmtId="0" fontId="16" fillId="0" borderId="8" applyNumberFormat="0" applyFill="0" applyAlignment="0" applyProtection="0"/>
    <xf numFmtId="0" fontId="8" fillId="9" borderId="9" applyNumberFormat="0" applyAlignment="0" applyProtection="0"/>
    <xf numFmtId="0" fontId="21" fillId="0" borderId="0" applyNumberFormat="0" applyFill="0" applyBorder="0" applyAlignment="0" applyProtection="0"/>
    <xf numFmtId="0" fontId="4" fillId="10" borderId="10" applyNumberFormat="0" applyFont="0" applyAlignment="0" applyProtection="0"/>
    <xf numFmtId="0" fontId="9" fillId="0" borderId="0" applyNumberFormat="0" applyFill="0" applyBorder="0" applyAlignment="0" applyProtection="0"/>
    <xf numFmtId="0" fontId="20" fillId="0" borderId="11" applyNumberFormat="0" applyFill="0" applyAlignment="0" applyProtection="0"/>
    <xf numFmtId="0" fontId="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5"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cellStyleXfs>
  <cellXfs count="162">
    <xf numFmtId="0" fontId="0" fillId="0" borderId="0" xfId="0"/>
    <xf numFmtId="0" fontId="1" fillId="0" borderId="0" xfId="0" applyFont="1"/>
    <xf numFmtId="0" fontId="1" fillId="0" borderId="0" xfId="0" applyFont="1" applyAlignment="1">
      <alignment vertical="top"/>
    </xf>
    <xf numFmtId="0" fontId="2" fillId="0" borderId="0" xfId="0" applyFont="1" applyAlignment="1">
      <alignment horizontal="left" vertical="center"/>
    </xf>
    <xf numFmtId="0" fontId="3" fillId="0" borderId="0" xfId="0" applyFont="1"/>
    <xf numFmtId="0" fontId="1" fillId="0" borderId="0" xfId="0" applyFont="1" applyAlignment="1">
      <alignment horizontal="left" vertical="top"/>
    </xf>
    <xf numFmtId="0" fontId="14" fillId="0" borderId="0" xfId="1" applyAlignment="1" applyProtection="1">
      <alignment horizontal="left" vertical="top"/>
    </xf>
    <xf numFmtId="0" fontId="0" fillId="0" borderId="0" xfId="0" applyAlignment="1">
      <alignment vertical="top" wrapText="1"/>
    </xf>
    <xf numFmtId="0" fontId="22" fillId="0" borderId="0" xfId="0" applyFont="1"/>
    <xf numFmtId="0" fontId="22" fillId="0" borderId="0" xfId="0" applyFont="1" applyAlignment="1">
      <alignment vertical="top"/>
    </xf>
    <xf numFmtId="0" fontId="24" fillId="0" borderId="0" xfId="0" applyFont="1" applyAlignment="1">
      <alignment horizontal="left" vertical="center"/>
    </xf>
    <xf numFmtId="0" fontId="23" fillId="0" borderId="0" xfId="0" applyFont="1" applyAlignment="1">
      <alignment vertical="top"/>
    </xf>
    <xf numFmtId="0" fontId="25" fillId="0" borderId="0" xfId="0" applyFont="1" applyAlignment="1">
      <alignment vertical="top"/>
    </xf>
    <xf numFmtId="0" fontId="26" fillId="0" borderId="0" xfId="0" applyFont="1" applyAlignment="1">
      <alignment vertical="center"/>
    </xf>
    <xf numFmtId="0" fontId="27" fillId="0" borderId="0" xfId="0" applyFont="1"/>
    <xf numFmtId="0" fontId="28" fillId="0" borderId="0" xfId="0" applyFont="1" applyAlignment="1">
      <alignment horizontal="left" vertical="top" wrapText="1" indent="1"/>
    </xf>
    <xf numFmtId="0" fontId="30" fillId="0" borderId="0" xfId="0" applyFont="1"/>
    <xf numFmtId="0" fontId="33" fillId="0" borderId="0" xfId="3" applyFont="1"/>
    <xf numFmtId="0" fontId="30" fillId="0" borderId="0" xfId="0" applyFont="1" applyAlignment="1">
      <alignment horizontal="center"/>
    </xf>
    <xf numFmtId="0" fontId="30" fillId="0" borderId="5" xfId="0" applyFont="1" applyBorder="1" applyAlignment="1">
      <alignment vertical="center"/>
    </xf>
    <xf numFmtId="0" fontId="40" fillId="0" borderId="2" xfId="0" applyFont="1" applyBorder="1" applyAlignment="1">
      <alignment horizontal="center" vertical="center"/>
    </xf>
    <xf numFmtId="0" fontId="30" fillId="0" borderId="0" xfId="0" applyFont="1" applyAlignment="1">
      <alignment vertical="center"/>
    </xf>
    <xf numFmtId="0" fontId="30" fillId="0" borderId="5" xfId="0" applyFont="1" applyBorder="1" applyAlignment="1">
      <alignment horizontal="right" vertical="center"/>
    </xf>
    <xf numFmtId="0" fontId="40" fillId="2" borderId="2" xfId="0" applyFont="1" applyFill="1" applyBorder="1" applyAlignment="1">
      <alignment horizontal="center" vertical="center"/>
    </xf>
    <xf numFmtId="0" fontId="43" fillId="0" borderId="0" xfId="0" applyFont="1"/>
    <xf numFmtId="0" fontId="33" fillId="0" borderId="0" xfId="0" applyFont="1" applyAlignment="1">
      <alignment horizontal="center"/>
    </xf>
    <xf numFmtId="0" fontId="42" fillId="0" borderId="0" xfId="1" applyFont="1" applyAlignment="1" applyProtection="1"/>
    <xf numFmtId="0" fontId="38" fillId="39" borderId="1" xfId="0" applyFont="1" applyFill="1" applyBorder="1" applyAlignment="1">
      <alignment horizontal="center" vertical="center" wrapText="1"/>
    </xf>
    <xf numFmtId="0" fontId="33" fillId="0" borderId="13" xfId="3" applyFont="1" applyBorder="1"/>
    <xf numFmtId="0" fontId="30" fillId="0" borderId="14" xfId="0" applyFont="1" applyBorder="1"/>
    <xf numFmtId="0" fontId="30" fillId="0" borderId="14" xfId="0" applyFont="1" applyBorder="1" applyAlignment="1">
      <alignment horizontal="center"/>
    </xf>
    <xf numFmtId="0" fontId="30" fillId="0" borderId="15" xfId="0" applyFont="1" applyBorder="1"/>
    <xf numFmtId="0" fontId="33" fillId="0" borderId="16" xfId="3" applyFont="1" applyBorder="1"/>
    <xf numFmtId="0" fontId="36" fillId="0" borderId="0" xfId="1" applyFont="1" applyBorder="1" applyProtection="1">
      <alignment vertical="top"/>
    </xf>
    <xf numFmtId="0" fontId="30" fillId="0" borderId="17" xfId="0" applyFont="1" applyBorder="1"/>
    <xf numFmtId="0" fontId="33" fillId="0" borderId="16" xfId="3" applyFont="1" applyBorder="1" applyAlignment="1">
      <alignment wrapText="1"/>
    </xf>
    <xf numFmtId="0" fontId="30" fillId="0" borderId="0" xfId="0" applyFont="1" applyAlignment="1">
      <alignment wrapText="1"/>
    </xf>
    <xf numFmtId="0" fontId="30" fillId="0" borderId="17" xfId="0" applyFont="1" applyBorder="1" applyAlignment="1">
      <alignment vertical="center"/>
    </xf>
    <xf numFmtId="0" fontId="33" fillId="0" borderId="18" xfId="3" applyFont="1" applyBorder="1"/>
    <xf numFmtId="0" fontId="30" fillId="0" borderId="19" xfId="0" applyFont="1" applyBorder="1"/>
    <xf numFmtId="0" fontId="30" fillId="0" borderId="19" xfId="0" applyFont="1" applyBorder="1" applyAlignment="1">
      <alignment horizontal="center"/>
    </xf>
    <xf numFmtId="0" fontId="30" fillId="0" borderId="19" xfId="0" applyFont="1" applyBorder="1" applyAlignment="1">
      <alignment horizontal="right" vertical="center"/>
    </xf>
    <xf numFmtId="0" fontId="30" fillId="0" borderId="20" xfId="0" applyFont="1" applyBorder="1"/>
    <xf numFmtId="0" fontId="33" fillId="42" borderId="0" xfId="0" applyFont="1" applyFill="1" applyAlignment="1">
      <alignment vertical="center"/>
    </xf>
    <xf numFmtId="0" fontId="33" fillId="41" borderId="21" xfId="3" applyFont="1" applyFill="1" applyBorder="1" applyAlignment="1">
      <alignment vertical="center" wrapText="1"/>
    </xf>
    <xf numFmtId="0" fontId="30" fillId="0" borderId="24" xfId="0" applyFont="1" applyBorder="1"/>
    <xf numFmtId="0" fontId="30" fillId="0" borderId="25" xfId="8" applyFont="1" applyBorder="1" applyAlignment="1">
      <alignment vertical="center"/>
    </xf>
    <xf numFmtId="181" fontId="37" fillId="44" borderId="0" xfId="0" applyNumberFormat="1" applyFont="1" applyFill="1" applyAlignment="1">
      <alignment horizontal="center" vertical="center"/>
    </xf>
    <xf numFmtId="0" fontId="35" fillId="0" borderId="31" xfId="5" applyFont="1" applyFill="1" applyBorder="1" applyAlignment="1">
      <alignment horizontal="left" vertical="center"/>
    </xf>
    <xf numFmtId="0" fontId="31" fillId="0" borderId="31" xfId="0" applyFont="1" applyBorder="1" applyAlignment="1">
      <alignment horizontal="left" vertical="center"/>
    </xf>
    <xf numFmtId="0" fontId="32" fillId="0" borderId="31" xfId="0" applyFont="1" applyBorder="1" applyAlignment="1">
      <alignment vertical="center"/>
    </xf>
    <xf numFmtId="0" fontId="32" fillId="0" borderId="31" xfId="0" applyFont="1" applyBorder="1" applyAlignment="1">
      <alignment horizontal="center" vertical="center"/>
    </xf>
    <xf numFmtId="0" fontId="33" fillId="0" borderId="0" xfId="0" applyFont="1" applyAlignment="1">
      <alignment vertical="center"/>
    </xf>
    <xf numFmtId="0" fontId="32" fillId="0" borderId="0" xfId="0" applyFont="1" applyAlignment="1">
      <alignment vertical="center"/>
    </xf>
    <xf numFmtId="0" fontId="34" fillId="0" borderId="0" xfId="0" applyFont="1" applyAlignment="1">
      <alignment vertical="center"/>
    </xf>
    <xf numFmtId="0" fontId="33" fillId="0" borderId="17" xfId="0" applyFont="1" applyBorder="1" applyAlignment="1">
      <alignment vertical="center"/>
    </xf>
    <xf numFmtId="0" fontId="33" fillId="0" borderId="16" xfId="3" applyFont="1" applyBorder="1" applyAlignment="1">
      <alignment vertical="center" wrapText="1"/>
    </xf>
    <xf numFmtId="180" fontId="39" fillId="40" borderId="4" xfId="0" applyNumberFormat="1" applyFont="1" applyFill="1" applyBorder="1" applyAlignment="1">
      <alignment horizontal="center" vertical="center" shrinkToFit="1"/>
    </xf>
    <xf numFmtId="181" fontId="37" fillId="44" borderId="24" xfId="0" applyNumberFormat="1" applyFont="1" applyFill="1" applyBorder="1" applyAlignment="1">
      <alignment horizontal="center" vertical="center"/>
    </xf>
    <xf numFmtId="181" fontId="37" fillId="44" borderId="34" xfId="0" applyNumberFormat="1" applyFont="1" applyFill="1" applyBorder="1" applyAlignment="1">
      <alignment horizontal="center" vertical="center"/>
    </xf>
    <xf numFmtId="180" fontId="39" fillId="40" borderId="35" xfId="0" applyNumberFormat="1" applyFont="1" applyFill="1" applyBorder="1" applyAlignment="1">
      <alignment horizontal="center" vertical="center" shrinkToFit="1"/>
    </xf>
    <xf numFmtId="180" fontId="39" fillId="40" borderId="36" xfId="0" applyNumberFormat="1" applyFont="1" applyFill="1" applyBorder="1" applyAlignment="1">
      <alignment horizontal="center" vertical="center" shrinkToFit="1"/>
    </xf>
    <xf numFmtId="0" fontId="30" fillId="0" borderId="37" xfId="0" applyFont="1" applyBorder="1" applyAlignment="1">
      <alignment vertical="center"/>
    </xf>
    <xf numFmtId="0" fontId="30" fillId="0" borderId="38" xfId="0" applyFont="1" applyBorder="1" applyAlignment="1">
      <alignment vertical="center"/>
    </xf>
    <xf numFmtId="0" fontId="30" fillId="2" borderId="39" xfId="0" applyFont="1" applyFill="1" applyBorder="1" applyAlignment="1">
      <alignment vertical="center"/>
    </xf>
    <xf numFmtId="0" fontId="30" fillId="2" borderId="40" xfId="0" applyFont="1" applyFill="1" applyBorder="1" applyAlignment="1">
      <alignment vertical="center"/>
    </xf>
    <xf numFmtId="0" fontId="30" fillId="2" borderId="41" xfId="0" applyFont="1" applyFill="1" applyBorder="1" applyAlignment="1">
      <alignment vertical="center"/>
    </xf>
    <xf numFmtId="0" fontId="44" fillId="39" borderId="28" xfId="0" applyFont="1" applyFill="1" applyBorder="1" applyAlignment="1">
      <alignment horizontal="left" vertical="center" indent="1"/>
    </xf>
    <xf numFmtId="0" fontId="44" fillId="39" borderId="23" xfId="0" applyFont="1" applyFill="1" applyBorder="1" applyAlignment="1">
      <alignment horizontal="center" vertical="center" wrapText="1"/>
    </xf>
    <xf numFmtId="0" fontId="38" fillId="39" borderId="33" xfId="0" applyFont="1" applyFill="1" applyBorder="1" applyAlignment="1">
      <alignment horizontal="center" vertical="center" wrapText="1"/>
    </xf>
    <xf numFmtId="0" fontId="30" fillId="0" borderId="34" xfId="0" applyFont="1" applyBorder="1"/>
    <xf numFmtId="0" fontId="40" fillId="0" borderId="43" xfId="0" applyFont="1" applyBorder="1" applyAlignment="1">
      <alignment horizontal="center" vertical="center"/>
    </xf>
    <xf numFmtId="0" fontId="41" fillId="2" borderId="44" xfId="0" applyFont="1" applyFill="1" applyBorder="1" applyAlignment="1">
      <alignment horizontal="left" vertical="center" indent="1"/>
    </xf>
    <xf numFmtId="0" fontId="41" fillId="2" borderId="45" xfId="0" applyFont="1" applyFill="1" applyBorder="1" applyAlignment="1">
      <alignment horizontal="center" vertical="center"/>
    </xf>
    <xf numFmtId="9" fontId="40" fillId="2" borderId="45" xfId="2" applyFont="1" applyFill="1" applyBorder="1" applyAlignment="1">
      <alignment horizontal="center" vertical="center"/>
    </xf>
    <xf numFmtId="0" fontId="40" fillId="2" borderId="46" xfId="0" applyFont="1" applyFill="1" applyBorder="1" applyAlignment="1">
      <alignment horizontal="center" vertical="center"/>
    </xf>
    <xf numFmtId="182" fontId="30" fillId="3" borderId="43" xfId="10" applyNumberFormat="1" applyFont="1" applyFill="1" applyBorder="1">
      <alignment horizontal="center" vertical="center"/>
    </xf>
    <xf numFmtId="182" fontId="30" fillId="3" borderId="46" xfId="10" applyNumberFormat="1" applyFont="1" applyFill="1" applyBorder="1">
      <alignment horizontal="center" vertical="center"/>
    </xf>
    <xf numFmtId="182" fontId="30" fillId="37" borderId="43" xfId="10" applyNumberFormat="1" applyFont="1" applyFill="1" applyBorder="1">
      <alignment horizontal="center" vertical="center"/>
    </xf>
    <xf numFmtId="182" fontId="30" fillId="37" borderId="46" xfId="10" applyNumberFormat="1" applyFont="1" applyFill="1" applyBorder="1">
      <alignment horizontal="center" vertical="center"/>
    </xf>
    <xf numFmtId="179" fontId="42" fillId="2" borderId="49" xfId="0" applyNumberFormat="1" applyFont="1" applyFill="1" applyBorder="1" applyAlignment="1">
      <alignment horizontal="left" vertical="center"/>
    </xf>
    <xf numFmtId="179" fontId="40" fillId="2" borderId="49" xfId="0" applyNumberFormat="1" applyFont="1" applyFill="1" applyBorder="1" applyAlignment="1">
      <alignment horizontal="center" vertical="center"/>
    </xf>
    <xf numFmtId="182" fontId="30" fillId="38" borderId="43" xfId="10" applyNumberFormat="1" applyFont="1" applyFill="1" applyBorder="1">
      <alignment horizontal="center" vertical="center"/>
    </xf>
    <xf numFmtId="182" fontId="30" fillId="38" borderId="46" xfId="10" applyNumberFormat="1" applyFont="1" applyFill="1" applyBorder="1">
      <alignment horizontal="center" vertical="center"/>
    </xf>
    <xf numFmtId="182" fontId="30" fillId="38" borderId="51" xfId="10" applyNumberFormat="1" applyFont="1" applyFill="1" applyBorder="1">
      <alignment horizontal="center" vertical="center"/>
    </xf>
    <xf numFmtId="182" fontId="30" fillId="37" borderId="51" xfId="10" applyNumberFormat="1" applyFont="1" applyFill="1" applyBorder="1">
      <alignment horizontal="center" vertical="center"/>
    </xf>
    <xf numFmtId="182" fontId="30" fillId="3" borderId="51" xfId="10" applyNumberFormat="1" applyFont="1" applyFill="1" applyBorder="1">
      <alignment horizontal="center" vertical="center"/>
    </xf>
    <xf numFmtId="0" fontId="34" fillId="43" borderId="27" xfId="0" applyFont="1" applyFill="1" applyBorder="1" applyAlignment="1">
      <alignment horizontal="center" vertical="center"/>
    </xf>
    <xf numFmtId="0" fontId="34" fillId="36" borderId="27" xfId="0" applyFont="1" applyFill="1" applyBorder="1" applyAlignment="1">
      <alignment horizontal="center" vertical="center" wrapText="1"/>
    </xf>
    <xf numFmtId="0" fontId="34" fillId="43" borderId="25" xfId="0" applyFont="1" applyFill="1" applyBorder="1" applyAlignment="1">
      <alignment horizontal="center" vertical="center"/>
    </xf>
    <xf numFmtId="182" fontId="30" fillId="3" borderId="52" xfId="10" applyNumberFormat="1" applyFont="1" applyFill="1" applyBorder="1">
      <alignment horizontal="center" vertical="center"/>
    </xf>
    <xf numFmtId="182" fontId="30" fillId="3" borderId="53" xfId="10" applyNumberFormat="1" applyFont="1" applyFill="1" applyBorder="1">
      <alignment horizontal="center" vertical="center"/>
    </xf>
    <xf numFmtId="0" fontId="34" fillId="36" borderId="25" xfId="0" applyFont="1" applyFill="1" applyBorder="1" applyAlignment="1">
      <alignment horizontal="center" vertical="center" wrapText="1"/>
    </xf>
    <xf numFmtId="182" fontId="30" fillId="37" borderId="52" xfId="10" applyNumberFormat="1" applyFont="1" applyFill="1" applyBorder="1">
      <alignment horizontal="center" vertical="center"/>
    </xf>
    <xf numFmtId="182" fontId="30" fillId="37" borderId="53" xfId="10" applyNumberFormat="1" applyFont="1" applyFill="1" applyBorder="1">
      <alignment horizontal="center" vertical="center"/>
    </xf>
    <xf numFmtId="182" fontId="30" fillId="38" borderId="52" xfId="10" applyNumberFormat="1" applyFont="1" applyFill="1" applyBorder="1">
      <alignment horizontal="center" vertical="center"/>
    </xf>
    <xf numFmtId="182" fontId="30" fillId="38" borderId="53" xfId="10" applyNumberFormat="1" applyFont="1" applyFill="1" applyBorder="1">
      <alignment horizontal="center" vertical="center"/>
    </xf>
    <xf numFmtId="182" fontId="30" fillId="38" borderId="54" xfId="10" applyNumberFormat="1" applyFont="1" applyFill="1" applyBorder="1">
      <alignment horizontal="center" vertical="center"/>
    </xf>
    <xf numFmtId="0" fontId="30" fillId="0" borderId="55" xfId="0" applyFont="1" applyBorder="1" applyAlignment="1">
      <alignment vertical="center"/>
    </xf>
    <xf numFmtId="0" fontId="30" fillId="0" borderId="56" xfId="0" applyFont="1" applyBorder="1" applyAlignment="1">
      <alignment vertical="center"/>
    </xf>
    <xf numFmtId="0" fontId="30" fillId="0" borderId="57" xfId="0" applyFont="1" applyBorder="1" applyAlignment="1">
      <alignment vertical="center"/>
    </xf>
    <xf numFmtId="0" fontId="40" fillId="0" borderId="51" xfId="0" applyFont="1" applyBorder="1" applyAlignment="1">
      <alignment horizontal="center" vertical="center"/>
    </xf>
    <xf numFmtId="0" fontId="40" fillId="0" borderId="47" xfId="0" applyFont="1" applyBorder="1" applyAlignment="1">
      <alignment horizontal="center" vertical="center"/>
    </xf>
    <xf numFmtId="0" fontId="30" fillId="0" borderId="59" xfId="0" applyFont="1" applyBorder="1" applyAlignment="1">
      <alignment vertical="center"/>
    </xf>
    <xf numFmtId="0" fontId="30" fillId="0" borderId="60" xfId="0" applyFont="1" applyBorder="1" applyAlignment="1">
      <alignment vertical="center"/>
    </xf>
    <xf numFmtId="0" fontId="30" fillId="0" borderId="61" xfId="0" applyFont="1" applyBorder="1" applyAlignment="1">
      <alignment vertical="center"/>
    </xf>
    <xf numFmtId="0" fontId="40" fillId="0" borderId="48" xfId="0" applyFont="1" applyBorder="1" applyAlignment="1">
      <alignment horizontal="center" vertical="center"/>
    </xf>
    <xf numFmtId="0" fontId="40" fillId="0" borderId="62" xfId="0" applyFont="1" applyBorder="1" applyAlignment="1">
      <alignment horizontal="center" vertical="center"/>
    </xf>
    <xf numFmtId="0" fontId="30" fillId="0" borderId="63" xfId="0" applyFont="1" applyBorder="1" applyAlignment="1">
      <alignment vertical="center"/>
    </xf>
    <xf numFmtId="0" fontId="30" fillId="0" borderId="64" xfId="0" applyFont="1" applyBorder="1" applyAlignment="1">
      <alignment vertical="center"/>
    </xf>
    <xf numFmtId="0" fontId="30" fillId="0" borderId="65" xfId="0" applyFont="1" applyBorder="1" applyAlignment="1">
      <alignment vertical="center"/>
    </xf>
    <xf numFmtId="182" fontId="30" fillId="3" borderId="54" xfId="10" applyNumberFormat="1" applyFont="1" applyFill="1" applyBorder="1">
      <alignment horizontal="center" vertical="center"/>
    </xf>
    <xf numFmtId="0" fontId="40" fillId="0" borderId="46" xfId="0" applyFont="1" applyBorder="1" applyAlignment="1">
      <alignment horizontal="center" vertical="center"/>
    </xf>
    <xf numFmtId="0" fontId="40" fillId="0" borderId="45" xfId="0" applyFont="1" applyBorder="1" applyAlignment="1">
      <alignment horizontal="center" vertical="center"/>
    </xf>
    <xf numFmtId="0" fontId="30" fillId="0" borderId="39" xfId="0" applyFont="1" applyBorder="1" applyAlignment="1">
      <alignment vertical="center"/>
    </xf>
    <xf numFmtId="0" fontId="30" fillId="0" borderId="40" xfId="0" applyFont="1" applyBorder="1" applyAlignment="1">
      <alignment vertical="center"/>
    </xf>
    <xf numFmtId="0" fontId="30" fillId="0" borderId="41" xfId="0" applyFont="1" applyBorder="1" applyAlignment="1">
      <alignment vertical="center"/>
    </xf>
    <xf numFmtId="0" fontId="34" fillId="35" borderId="58" xfId="0" applyFont="1" applyFill="1" applyBorder="1" applyAlignment="1">
      <alignment horizontal="center" vertical="center"/>
    </xf>
    <xf numFmtId="0" fontId="34" fillId="35" borderId="29" xfId="0" applyFont="1" applyFill="1" applyBorder="1" applyAlignment="1">
      <alignment horizontal="center" vertical="center"/>
    </xf>
    <xf numFmtId="0" fontId="30" fillId="37" borderId="44" xfId="12" applyFont="1" applyFill="1" applyBorder="1" applyAlignment="1">
      <alignment horizontal="left" vertical="center"/>
    </xf>
    <xf numFmtId="0" fontId="30" fillId="37" borderId="45" xfId="12" applyFont="1" applyFill="1" applyBorder="1" applyAlignment="1">
      <alignment horizontal="left" vertical="center"/>
    </xf>
    <xf numFmtId="182" fontId="30" fillId="37" borderId="54" xfId="10" applyNumberFormat="1" applyFont="1" applyFill="1" applyBorder="1">
      <alignment horizontal="center" vertical="center"/>
    </xf>
    <xf numFmtId="0" fontId="30" fillId="38" borderId="42" xfId="12" applyFont="1" applyFill="1" applyBorder="1" applyAlignment="1">
      <alignment horizontal="left" vertical="center"/>
    </xf>
    <xf numFmtId="0" fontId="30" fillId="38" borderId="2" xfId="12" applyFont="1" applyFill="1" applyAlignment="1">
      <alignment horizontal="left" vertical="center"/>
    </xf>
    <xf numFmtId="0" fontId="30" fillId="0" borderId="26" xfId="0" applyFont="1" applyBorder="1" applyAlignment="1">
      <alignment horizontal="left" vertical="center"/>
    </xf>
    <xf numFmtId="0" fontId="30" fillId="0" borderId="30" xfId="0" applyFont="1" applyBorder="1" applyAlignment="1">
      <alignment horizontal="left" vertical="center"/>
    </xf>
    <xf numFmtId="0" fontId="30" fillId="0" borderId="27" xfId="0" applyFont="1" applyBorder="1" applyAlignment="1">
      <alignment horizontal="left" vertical="center"/>
    </xf>
    <xf numFmtId="0" fontId="45" fillId="2" borderId="28" xfId="6" applyFont="1" applyFill="1" applyBorder="1" applyAlignment="1">
      <alignment horizontal="center" vertical="center"/>
    </xf>
    <xf numFmtId="0" fontId="45" fillId="2" borderId="33" xfId="6" applyFont="1" applyFill="1" applyBorder="1" applyAlignment="1">
      <alignment horizontal="center" vertical="center"/>
    </xf>
    <xf numFmtId="0" fontId="45" fillId="2" borderId="24" xfId="6" applyFont="1" applyFill="1" applyBorder="1" applyAlignment="1">
      <alignment horizontal="center" vertical="center"/>
    </xf>
    <xf numFmtId="0" fontId="45" fillId="2" borderId="34" xfId="6" applyFont="1" applyFill="1" applyBorder="1" applyAlignment="1">
      <alignment horizontal="center" vertical="center"/>
    </xf>
    <xf numFmtId="0" fontId="45" fillId="2" borderId="32" xfId="6" applyFont="1" applyFill="1" applyBorder="1" applyAlignment="1">
      <alignment horizontal="center" vertical="center"/>
    </xf>
    <xf numFmtId="0" fontId="45" fillId="2" borderId="29" xfId="6" applyFont="1" applyFill="1" applyBorder="1" applyAlignment="1">
      <alignment horizontal="center" vertical="center"/>
    </xf>
    <xf numFmtId="0" fontId="34" fillId="43" borderId="26" xfId="0" applyFont="1" applyFill="1" applyBorder="1" applyAlignment="1">
      <alignment horizontal="left" vertical="center"/>
    </xf>
    <xf numFmtId="0" fontId="34" fillId="43" borderId="30" xfId="0" applyFont="1" applyFill="1" applyBorder="1" applyAlignment="1">
      <alignment horizontal="left" vertical="center"/>
    </xf>
    <xf numFmtId="0" fontId="34" fillId="36" borderId="26" xfId="0" applyFont="1" applyFill="1" applyBorder="1" applyAlignment="1">
      <alignment horizontal="left" vertical="center" wrapText="1"/>
    </xf>
    <xf numFmtId="0" fontId="34" fillId="36" borderId="30" xfId="0" applyFont="1" applyFill="1" applyBorder="1" applyAlignment="1">
      <alignment horizontal="left" vertical="center" wrapText="1"/>
    </xf>
    <xf numFmtId="0" fontId="34" fillId="35" borderId="32" xfId="0" applyFont="1" applyFill="1" applyBorder="1" applyAlignment="1">
      <alignment horizontal="left" vertical="center"/>
    </xf>
    <xf numFmtId="0" fontId="34" fillId="35" borderId="49" xfId="0" applyFont="1" applyFill="1" applyBorder="1" applyAlignment="1">
      <alignment horizontal="left" vertical="center"/>
    </xf>
    <xf numFmtId="0" fontId="44" fillId="39" borderId="28" xfId="0" applyFont="1" applyFill="1" applyBorder="1" applyAlignment="1">
      <alignment horizontal="center" vertical="center" wrapText="1"/>
    </xf>
    <xf numFmtId="0" fontId="44" fillId="39" borderId="33" xfId="0" applyFont="1" applyFill="1" applyBorder="1" applyAlignment="1">
      <alignment horizontal="center" vertical="center" wrapText="1"/>
    </xf>
    <xf numFmtId="0" fontId="30" fillId="37" borderId="42" xfId="12" applyFont="1" applyFill="1" applyBorder="1" applyAlignment="1">
      <alignment horizontal="left" vertical="center"/>
    </xf>
    <xf numFmtId="0" fontId="30" fillId="37" borderId="2" xfId="12" applyFont="1" applyFill="1" applyAlignment="1">
      <alignment horizontal="left" vertical="center"/>
    </xf>
    <xf numFmtId="0" fontId="30" fillId="38" borderId="50" xfId="12" applyFont="1" applyFill="1" applyBorder="1" applyAlignment="1">
      <alignment horizontal="left" vertical="center"/>
    </xf>
    <xf numFmtId="0" fontId="30" fillId="38" borderId="47" xfId="12" applyFont="1" applyFill="1" applyBorder="1" applyAlignment="1">
      <alignment horizontal="left" vertical="center"/>
    </xf>
    <xf numFmtId="0" fontId="30" fillId="37" borderId="50" xfId="12" applyFont="1" applyFill="1" applyBorder="1" applyAlignment="1">
      <alignment horizontal="left" vertical="center"/>
    </xf>
    <xf numFmtId="0" fontId="30" fillId="37" borderId="47" xfId="12" applyFont="1" applyFill="1" applyBorder="1" applyAlignment="1">
      <alignment horizontal="left" vertical="center"/>
    </xf>
    <xf numFmtId="0" fontId="30" fillId="3" borderId="50" xfId="12" applyFont="1" applyFill="1" applyBorder="1" applyAlignment="1">
      <alignment horizontal="left" vertical="center"/>
    </xf>
    <xf numFmtId="0" fontId="30" fillId="3" borderId="47" xfId="12" applyFont="1" applyFill="1" applyBorder="1" applyAlignment="1">
      <alignment horizontal="left" vertical="center"/>
    </xf>
    <xf numFmtId="0" fontId="30" fillId="3" borderId="42" xfId="12" applyFont="1" applyFill="1" applyBorder="1" applyAlignment="1">
      <alignment horizontal="left" vertical="center"/>
    </xf>
    <xf numFmtId="0" fontId="30" fillId="3" borderId="2" xfId="12" applyFont="1" applyFill="1" applyAlignment="1">
      <alignment horizontal="left" vertical="center"/>
    </xf>
    <xf numFmtId="0" fontId="30" fillId="3" borderId="44" xfId="12" applyFont="1" applyFill="1" applyBorder="1" applyAlignment="1">
      <alignment horizontal="left" vertical="center"/>
    </xf>
    <xf numFmtId="0" fontId="30" fillId="3" borderId="45" xfId="12" applyFont="1" applyFill="1" applyBorder="1" applyAlignment="1">
      <alignment horizontal="left" vertical="center"/>
    </xf>
    <xf numFmtId="0" fontId="30" fillId="0" borderId="26" xfId="9" applyNumberFormat="1" applyFont="1" applyBorder="1">
      <alignment horizontal="center" vertical="center"/>
    </xf>
    <xf numFmtId="0" fontId="30" fillId="0" borderId="27" xfId="9" applyNumberFormat="1" applyFont="1" applyBorder="1">
      <alignment horizontal="center" vertical="center"/>
    </xf>
    <xf numFmtId="0" fontId="35" fillId="41" borderId="12" xfId="5" applyFont="1" applyFill="1" applyBorder="1" applyAlignment="1">
      <alignment horizontal="left" vertical="center"/>
    </xf>
    <xf numFmtId="0" fontId="35" fillId="41" borderId="22" xfId="5" applyFont="1" applyFill="1" applyBorder="1" applyAlignment="1">
      <alignment horizontal="left" vertical="center"/>
    </xf>
    <xf numFmtId="182" fontId="30" fillId="44" borderId="30" xfId="0" applyNumberFormat="1" applyFont="1" applyFill="1" applyBorder="1" applyAlignment="1">
      <alignment horizontal="center" vertical="center" wrapText="1"/>
    </xf>
    <xf numFmtId="182" fontId="30" fillId="44" borderId="27" xfId="0" applyNumberFormat="1" applyFont="1" applyFill="1" applyBorder="1" applyAlignment="1">
      <alignment horizontal="center" vertical="center" wrapText="1"/>
    </xf>
    <xf numFmtId="182" fontId="30" fillId="0" borderId="26" xfId="9" applyNumberFormat="1" applyFont="1" applyBorder="1">
      <alignment horizontal="center" vertical="center"/>
    </xf>
    <xf numFmtId="182" fontId="30" fillId="0" borderId="27" xfId="9" applyNumberFormat="1" applyFont="1" applyBorder="1">
      <alignment horizontal="center" vertical="center"/>
    </xf>
    <xf numFmtId="182" fontId="30" fillId="44" borderId="26" xfId="0" applyNumberFormat="1" applyFont="1" applyFill="1" applyBorder="1" applyAlignment="1">
      <alignment horizontal="center" vertical="center" wrapText="1"/>
    </xf>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26E66EE6-E33F-4D77-BAE4-0FB4F5BBF673}"/>
    <cellStyle name="千位分隔" xfId="4" builtinId="3" customBuiltin="1"/>
    <cellStyle name="千位分隔[0]" xfId="14" builtinId="6" customBuiltin="1"/>
    <cellStyle name="已访问的超链接" xfId="13" builtinId="9" customBuiltin="1"/>
    <cellStyle name="日期" xfId="10" xr:uid="{229918B6-DD13-4F5A-97B9-305F7E002AA3}"/>
    <cellStyle name="计算" xfId="23" builtinId="22" customBuiltin="1"/>
    <cellStyle name="汇总" xfId="29" builtinId="25" customBuiltin="1"/>
    <cellStyle name="任务" xfId="12" xr:uid="{6391D789-272B-4DD2-9BF3-2CDCF610FA41}"/>
    <cellStyle name="好" xfId="18" builtinId="26" customBuiltin="1"/>
    <cellStyle name="百分比" xfId="2" builtinId="5" customBuiltin="1"/>
    <cellStyle name="姓名" xfId="11" xr:uid="{B2D3C1EE-6B41-4801-AAFC-C2274E49E503}"/>
    <cellStyle name="注释" xfId="27" builtinId="10" customBuiltin="1"/>
    <cellStyle name="货币" xfId="15" builtinId="4" customBuiltin="1"/>
    <cellStyle name="货币[0]" xfId="16" builtinId="7"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项目开始" xfId="9" xr:uid="{8EB8A09A-C31C-40A3-B2C1-9449520178B8}"/>
    <cellStyle name="差" xfId="19" builtinId="27" customBuiltin="1"/>
    <cellStyle name="适中" xfId="20" builtinId="28" customBuiltin="1"/>
    <cellStyle name="常规" xfId="0" builtinId="0" customBuiltin="1"/>
    <cellStyle name="检查单元格" xfId="25" builtinId="23"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超链接" xfId="1" builtinId="8" customBuiltin="1"/>
    <cellStyle name="链接单元格" xfId="24" builtinId="24" customBuiltin="1"/>
    <cellStyle name="解释性文本" xfId="28" builtinId="53" customBuiltin="1"/>
    <cellStyle name="输入" xfId="21" builtinId="20" customBuiltin="1"/>
    <cellStyle name="输出" xfId="22" builtinId="21" customBuiltin="1"/>
    <cellStyle name="警告文本" xfId="26" builtinId="11" customBuiltin="1"/>
  </cellStyles>
  <dxfs count="18">
    <dxf>
      <fill>
        <patternFill>
          <bgColor rgb="FF79B8C9"/>
        </patternFill>
      </fill>
      <border>
        <left/>
        <right/>
      </border>
    </dxf>
    <dxf>
      <fill>
        <patternFill>
          <bgColor theme="0" tint="-0.499984740745262"/>
        </patternFill>
      </fill>
    </dxf>
    <dxf>
      <fill>
        <patternFill>
          <bgColor theme="8" tint="-0.24994659260841701"/>
        </patternFill>
      </fill>
      <border>
        <left/>
        <right/>
      </border>
    </dxf>
    <dxf>
      <fill>
        <patternFill>
          <bgColor theme="0" tint="-0.499984740745262"/>
        </patternFill>
      </fill>
    </dxf>
    <dxf>
      <fill>
        <patternFill>
          <bgColor theme="0" tint="-0.499984740745262"/>
        </patternFill>
      </fill>
    </dxf>
    <dxf>
      <fill>
        <patternFill>
          <bgColor theme="9" tint="-0.24994659260841701"/>
        </patternFill>
      </fill>
      <border>
        <left/>
        <right/>
      </border>
    </dxf>
    <dxf>
      <fill>
        <patternFill>
          <bgColor theme="0" tint="-0.499984740745262"/>
        </patternFill>
      </fill>
    </dxf>
    <dxf>
      <fill>
        <patternFill>
          <bgColor theme="0" tint="-0.499984740745262"/>
        </patternFill>
      </fill>
    </dxf>
    <dxf>
      <border>
        <left style="thin">
          <color theme="8" tint="-0.24994659260841701"/>
        </left>
        <right style="thin">
          <color theme="8" tint="-0.24994659260841701"/>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9B8C9"/>
      <color rgb="FF6EB2C4"/>
      <color rgb="FF71B2B7"/>
      <color rgb="FF215881"/>
      <color rgb="FF42648A"/>
      <color rgb="FF969696"/>
      <color rgb="FFC0C0C0"/>
      <color rgb="FF427FC2"/>
      <color rgb="FF44678E"/>
      <color rgb="FF4A6F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图片 1" descr="Vertex42 徽标">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中性">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N35"/>
  <sheetViews>
    <sheetView showGridLines="0" tabSelected="1" showRuler="0" topLeftCell="A8" zoomScale="85" zoomScaleNormal="85" zoomScalePageLayoutView="70" workbookViewId="0">
      <selection activeCell="C20" sqref="C20:E20"/>
    </sheetView>
  </sheetViews>
  <sheetFormatPr defaultRowHeight="30" customHeight="1" x14ac:dyDescent="0.35"/>
  <cols>
    <col min="1" max="1" width="5.54296875" style="16" customWidth="1"/>
    <col min="2" max="2" width="6.08984375" style="17" customWidth="1"/>
    <col min="3" max="3" width="19.7265625" style="16" customWidth="1"/>
    <col min="4" max="4" width="30.54296875" style="16" customWidth="1"/>
    <col min="5" max="5" width="38.453125" style="16" customWidth="1"/>
    <col min="6" max="6" width="12.6328125" style="18" customWidth="1"/>
    <col min="7" max="7" width="12.36328125" style="16" customWidth="1"/>
    <col min="8" max="8" width="2.54296875" style="16" customWidth="1"/>
    <col min="9" max="9" width="6" style="16" hidden="1" customWidth="1"/>
    <col min="10" max="65" width="4.453125" style="16" customWidth="1"/>
    <col min="66" max="66" width="6.08984375" style="16" customWidth="1"/>
    <col min="67" max="69" width="7.26953125" style="16"/>
    <col min="70" max="71" width="8.453125" style="16"/>
    <col min="72" max="16384" width="8.7265625" style="16"/>
  </cols>
  <sheetData>
    <row r="1" spans="2:66" ht="30" customHeight="1" thickBot="1" x14ac:dyDescent="0.4"/>
    <row r="2" spans="2:66" ht="30" customHeight="1" x14ac:dyDescent="0.35">
      <c r="B2" s="28"/>
      <c r="C2" s="29"/>
      <c r="D2" s="29"/>
      <c r="E2" s="29"/>
      <c r="F2" s="30"/>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31"/>
    </row>
    <row r="3" spans="2:66" s="43" customFormat="1" ht="54" customHeight="1" x14ac:dyDescent="0.35">
      <c r="B3" s="44"/>
      <c r="C3" s="155" t="s">
        <v>63</v>
      </c>
      <c r="D3" s="155"/>
      <c r="E3" s="155"/>
      <c r="F3" s="155"/>
      <c r="G3" s="155"/>
      <c r="H3" s="155"/>
      <c r="I3" s="155"/>
      <c r="J3" s="155"/>
      <c r="K3" s="155"/>
      <c r="L3" s="155"/>
      <c r="M3" s="155"/>
      <c r="N3" s="155"/>
      <c r="O3" s="155"/>
      <c r="P3" s="155"/>
      <c r="Q3" s="155"/>
      <c r="R3" s="155"/>
      <c r="S3" s="155"/>
      <c r="T3" s="155"/>
      <c r="U3" s="155"/>
      <c r="V3" s="155"/>
      <c r="W3" s="155"/>
      <c r="X3" s="155"/>
      <c r="Y3" s="155"/>
      <c r="Z3" s="155"/>
      <c r="AA3" s="155"/>
      <c r="AB3" s="155"/>
      <c r="AC3" s="155"/>
      <c r="AD3" s="155"/>
      <c r="AE3" s="155"/>
      <c r="AF3" s="155"/>
      <c r="AG3" s="155"/>
      <c r="AH3" s="155"/>
      <c r="AI3" s="155"/>
      <c r="AJ3" s="155"/>
      <c r="AK3" s="155"/>
      <c r="AL3" s="155"/>
      <c r="AM3" s="155"/>
      <c r="AN3" s="155"/>
      <c r="AO3" s="155"/>
      <c r="AP3" s="155"/>
      <c r="AQ3" s="155"/>
      <c r="AR3" s="155"/>
      <c r="AS3" s="155"/>
      <c r="AT3" s="155"/>
      <c r="AU3" s="155"/>
      <c r="AV3" s="155"/>
      <c r="AW3" s="155"/>
      <c r="AX3" s="155"/>
      <c r="AY3" s="155"/>
      <c r="AZ3" s="155"/>
      <c r="BA3" s="155"/>
      <c r="BB3" s="155"/>
      <c r="BC3" s="155"/>
      <c r="BD3" s="155"/>
      <c r="BE3" s="155"/>
      <c r="BF3" s="155"/>
      <c r="BG3" s="155"/>
      <c r="BH3" s="155"/>
      <c r="BI3" s="155"/>
      <c r="BJ3" s="155"/>
      <c r="BK3" s="155"/>
      <c r="BL3" s="155"/>
      <c r="BM3" s="155"/>
      <c r="BN3" s="156"/>
    </row>
    <row r="4" spans="2:66" s="43" customFormat="1" ht="32.4" customHeight="1" x14ac:dyDescent="0.35">
      <c r="B4" s="56"/>
      <c r="C4" s="48"/>
      <c r="D4" s="49"/>
      <c r="E4" s="50"/>
      <c r="F4" s="51"/>
      <c r="G4" s="51"/>
      <c r="H4" s="52"/>
      <c r="I4" s="53"/>
      <c r="J4" s="54"/>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5"/>
    </row>
    <row r="5" spans="2:66" ht="37.200000000000003" customHeight="1" x14ac:dyDescent="0.35">
      <c r="B5" s="32" t="s">
        <v>0</v>
      </c>
      <c r="C5" s="127" t="s">
        <v>59</v>
      </c>
      <c r="D5" s="128"/>
      <c r="E5" s="124" t="s">
        <v>28</v>
      </c>
      <c r="F5" s="125"/>
      <c r="G5" s="126"/>
      <c r="J5" s="33"/>
      <c r="BN5" s="34"/>
    </row>
    <row r="6" spans="2:66" ht="30" customHeight="1" x14ac:dyDescent="0.35">
      <c r="B6" s="32" t="s">
        <v>1</v>
      </c>
      <c r="C6" s="129"/>
      <c r="D6" s="130"/>
      <c r="E6" s="46" t="s">
        <v>34</v>
      </c>
      <c r="F6" s="159">
        <v>45224</v>
      </c>
      <c r="G6" s="160"/>
      <c r="BN6" s="34"/>
    </row>
    <row r="7" spans="2:66" ht="30.6" customHeight="1" x14ac:dyDescent="0.35">
      <c r="B7" s="35" t="s">
        <v>2</v>
      </c>
      <c r="C7" s="131"/>
      <c r="D7" s="132"/>
      <c r="E7" s="46" t="s">
        <v>35</v>
      </c>
      <c r="F7" s="153">
        <v>1</v>
      </c>
      <c r="G7" s="154"/>
      <c r="J7" s="161">
        <f>J8</f>
        <v>45222</v>
      </c>
      <c r="K7" s="157"/>
      <c r="L7" s="157"/>
      <c r="M7" s="157"/>
      <c r="N7" s="157"/>
      <c r="O7" s="157"/>
      <c r="P7" s="157"/>
      <c r="Q7" s="157">
        <f>Q8</f>
        <v>45229</v>
      </c>
      <c r="R7" s="157"/>
      <c r="S7" s="157"/>
      <c r="T7" s="157"/>
      <c r="U7" s="157"/>
      <c r="V7" s="157"/>
      <c r="W7" s="157"/>
      <c r="X7" s="157">
        <f>X8</f>
        <v>45236</v>
      </c>
      <c r="Y7" s="157"/>
      <c r="Z7" s="157"/>
      <c r="AA7" s="157"/>
      <c r="AB7" s="157"/>
      <c r="AC7" s="157"/>
      <c r="AD7" s="157"/>
      <c r="AE7" s="157">
        <f>AE8</f>
        <v>45243</v>
      </c>
      <c r="AF7" s="157"/>
      <c r="AG7" s="157"/>
      <c r="AH7" s="157"/>
      <c r="AI7" s="157"/>
      <c r="AJ7" s="157"/>
      <c r="AK7" s="157"/>
      <c r="AL7" s="157">
        <f>AL8</f>
        <v>45250</v>
      </c>
      <c r="AM7" s="157"/>
      <c r="AN7" s="157"/>
      <c r="AO7" s="157"/>
      <c r="AP7" s="157"/>
      <c r="AQ7" s="157"/>
      <c r="AR7" s="157"/>
      <c r="AS7" s="157">
        <f>AS8</f>
        <v>45257</v>
      </c>
      <c r="AT7" s="157"/>
      <c r="AU7" s="157"/>
      <c r="AV7" s="157"/>
      <c r="AW7" s="157"/>
      <c r="AX7" s="157"/>
      <c r="AY7" s="157"/>
      <c r="AZ7" s="157">
        <f>AZ8</f>
        <v>45264</v>
      </c>
      <c r="BA7" s="157"/>
      <c r="BB7" s="157"/>
      <c r="BC7" s="157"/>
      <c r="BD7" s="157"/>
      <c r="BE7" s="157"/>
      <c r="BF7" s="157"/>
      <c r="BG7" s="157">
        <f>BG8</f>
        <v>45271</v>
      </c>
      <c r="BH7" s="157"/>
      <c r="BI7" s="157"/>
      <c r="BJ7" s="157"/>
      <c r="BK7" s="157"/>
      <c r="BL7" s="157"/>
      <c r="BM7" s="158"/>
      <c r="BN7" s="34"/>
    </row>
    <row r="8" spans="2:66" ht="15" customHeight="1" x14ac:dyDescent="0.35">
      <c r="B8" s="35" t="s">
        <v>3</v>
      </c>
      <c r="F8" s="16"/>
      <c r="J8" s="58">
        <f>项目开始-WEEKDAY(项目开始,1)+2+7*(显示周数-1)</f>
        <v>45222</v>
      </c>
      <c r="K8" s="47">
        <f>J8+1</f>
        <v>45223</v>
      </c>
      <c r="L8" s="47">
        <f t="shared" ref="L8:AY8" si="0">K8+1</f>
        <v>45224</v>
      </c>
      <c r="M8" s="47">
        <f t="shared" si="0"/>
        <v>45225</v>
      </c>
      <c r="N8" s="47">
        <f t="shared" si="0"/>
        <v>45226</v>
      </c>
      <c r="O8" s="47">
        <f t="shared" si="0"/>
        <v>45227</v>
      </c>
      <c r="P8" s="47">
        <f t="shared" si="0"/>
        <v>45228</v>
      </c>
      <c r="Q8" s="47">
        <f>P8+1</f>
        <v>45229</v>
      </c>
      <c r="R8" s="47">
        <f>Q8+1</f>
        <v>45230</v>
      </c>
      <c r="S8" s="47">
        <f t="shared" si="0"/>
        <v>45231</v>
      </c>
      <c r="T8" s="47">
        <f t="shared" si="0"/>
        <v>45232</v>
      </c>
      <c r="U8" s="47">
        <f t="shared" si="0"/>
        <v>45233</v>
      </c>
      <c r="V8" s="47">
        <f t="shared" si="0"/>
        <v>45234</v>
      </c>
      <c r="W8" s="47">
        <f t="shared" si="0"/>
        <v>45235</v>
      </c>
      <c r="X8" s="47">
        <f>W8+1</f>
        <v>45236</v>
      </c>
      <c r="Y8" s="47">
        <f>X8+1</f>
        <v>45237</v>
      </c>
      <c r="Z8" s="47">
        <f t="shared" si="0"/>
        <v>45238</v>
      </c>
      <c r="AA8" s="47">
        <f t="shared" si="0"/>
        <v>45239</v>
      </c>
      <c r="AB8" s="47">
        <f t="shared" si="0"/>
        <v>45240</v>
      </c>
      <c r="AC8" s="47">
        <f t="shared" si="0"/>
        <v>45241</v>
      </c>
      <c r="AD8" s="47">
        <f t="shared" si="0"/>
        <v>45242</v>
      </c>
      <c r="AE8" s="47">
        <f>AD8+1</f>
        <v>45243</v>
      </c>
      <c r="AF8" s="47">
        <f>AE8+1</f>
        <v>45244</v>
      </c>
      <c r="AG8" s="47">
        <f t="shared" si="0"/>
        <v>45245</v>
      </c>
      <c r="AH8" s="47">
        <f t="shared" si="0"/>
        <v>45246</v>
      </c>
      <c r="AI8" s="47">
        <f t="shared" si="0"/>
        <v>45247</v>
      </c>
      <c r="AJ8" s="47">
        <f t="shared" si="0"/>
        <v>45248</v>
      </c>
      <c r="AK8" s="47">
        <f t="shared" si="0"/>
        <v>45249</v>
      </c>
      <c r="AL8" s="47">
        <f>AK8+1</f>
        <v>45250</v>
      </c>
      <c r="AM8" s="47">
        <f>AL8+1</f>
        <v>45251</v>
      </c>
      <c r="AN8" s="47">
        <f t="shared" si="0"/>
        <v>45252</v>
      </c>
      <c r="AO8" s="47">
        <f t="shared" si="0"/>
        <v>45253</v>
      </c>
      <c r="AP8" s="47">
        <f t="shared" si="0"/>
        <v>45254</v>
      </c>
      <c r="AQ8" s="47">
        <f t="shared" si="0"/>
        <v>45255</v>
      </c>
      <c r="AR8" s="47">
        <f t="shared" si="0"/>
        <v>45256</v>
      </c>
      <c r="AS8" s="47">
        <f>AR8+1</f>
        <v>45257</v>
      </c>
      <c r="AT8" s="47">
        <f>AS8+1</f>
        <v>45258</v>
      </c>
      <c r="AU8" s="47">
        <f t="shared" si="0"/>
        <v>45259</v>
      </c>
      <c r="AV8" s="47">
        <f t="shared" si="0"/>
        <v>45260</v>
      </c>
      <c r="AW8" s="47">
        <f t="shared" si="0"/>
        <v>45261</v>
      </c>
      <c r="AX8" s="47">
        <f t="shared" si="0"/>
        <v>45262</v>
      </c>
      <c r="AY8" s="47">
        <f t="shared" si="0"/>
        <v>45263</v>
      </c>
      <c r="AZ8" s="47">
        <f>AY8+1</f>
        <v>45264</v>
      </c>
      <c r="BA8" s="47">
        <f>AZ8+1</f>
        <v>45265</v>
      </c>
      <c r="BB8" s="47">
        <f t="shared" ref="BB8:BF8" si="1">BA8+1</f>
        <v>45266</v>
      </c>
      <c r="BC8" s="47">
        <f t="shared" si="1"/>
        <v>45267</v>
      </c>
      <c r="BD8" s="47">
        <f t="shared" si="1"/>
        <v>45268</v>
      </c>
      <c r="BE8" s="47">
        <f t="shared" si="1"/>
        <v>45269</v>
      </c>
      <c r="BF8" s="47">
        <f t="shared" si="1"/>
        <v>45270</v>
      </c>
      <c r="BG8" s="47">
        <f>BF8+1</f>
        <v>45271</v>
      </c>
      <c r="BH8" s="47">
        <f>BG8+1</f>
        <v>45272</v>
      </c>
      <c r="BI8" s="47">
        <f t="shared" ref="BI8:BM8" si="2">BH8+1</f>
        <v>45273</v>
      </c>
      <c r="BJ8" s="47">
        <f t="shared" si="2"/>
        <v>45274</v>
      </c>
      <c r="BK8" s="47">
        <f t="shared" si="2"/>
        <v>45275</v>
      </c>
      <c r="BL8" s="47">
        <f t="shared" si="2"/>
        <v>45276</v>
      </c>
      <c r="BM8" s="59">
        <f t="shared" si="2"/>
        <v>45277</v>
      </c>
      <c r="BN8" s="34"/>
    </row>
    <row r="9" spans="2:66" ht="41.4" customHeight="1" thickBot="1" x14ac:dyDescent="0.4">
      <c r="B9" s="35" t="s">
        <v>4</v>
      </c>
      <c r="C9" s="67" t="s">
        <v>29</v>
      </c>
      <c r="D9" s="68"/>
      <c r="E9" s="68"/>
      <c r="F9" s="139" t="s">
        <v>60</v>
      </c>
      <c r="G9" s="140"/>
      <c r="H9" s="69"/>
      <c r="I9" s="27" t="s">
        <v>12</v>
      </c>
      <c r="J9" s="60" t="s">
        <v>30</v>
      </c>
      <c r="K9" s="57" t="s">
        <v>31</v>
      </c>
      <c r="L9" s="57" t="s">
        <v>54</v>
      </c>
      <c r="M9" s="57" t="s">
        <v>55</v>
      </c>
      <c r="N9" s="57" t="s">
        <v>56</v>
      </c>
      <c r="O9" s="57" t="s">
        <v>57</v>
      </c>
      <c r="P9" s="57" t="s">
        <v>58</v>
      </c>
      <c r="Q9" s="57" t="s">
        <v>30</v>
      </c>
      <c r="R9" s="57" t="s">
        <v>31</v>
      </c>
      <c r="S9" s="57" t="s">
        <v>54</v>
      </c>
      <c r="T9" s="57" t="s">
        <v>55</v>
      </c>
      <c r="U9" s="57" t="s">
        <v>56</v>
      </c>
      <c r="V9" s="57" t="s">
        <v>57</v>
      </c>
      <c r="W9" s="57" t="s">
        <v>58</v>
      </c>
      <c r="X9" s="57" t="s">
        <v>30</v>
      </c>
      <c r="Y9" s="57" t="s">
        <v>31</v>
      </c>
      <c r="Z9" s="57" t="s">
        <v>54</v>
      </c>
      <c r="AA9" s="57" t="s">
        <v>55</v>
      </c>
      <c r="AB9" s="57" t="s">
        <v>56</v>
      </c>
      <c r="AC9" s="57" t="s">
        <v>57</v>
      </c>
      <c r="AD9" s="57" t="s">
        <v>58</v>
      </c>
      <c r="AE9" s="57" t="s">
        <v>30</v>
      </c>
      <c r="AF9" s="57" t="s">
        <v>31</v>
      </c>
      <c r="AG9" s="57" t="s">
        <v>54</v>
      </c>
      <c r="AH9" s="57" t="s">
        <v>55</v>
      </c>
      <c r="AI9" s="57" t="s">
        <v>56</v>
      </c>
      <c r="AJ9" s="57" t="s">
        <v>57</v>
      </c>
      <c r="AK9" s="57" t="s">
        <v>58</v>
      </c>
      <c r="AL9" s="57" t="s">
        <v>30</v>
      </c>
      <c r="AM9" s="57" t="s">
        <v>31</v>
      </c>
      <c r="AN9" s="57" t="s">
        <v>54</v>
      </c>
      <c r="AO9" s="57" t="s">
        <v>55</v>
      </c>
      <c r="AP9" s="57" t="s">
        <v>56</v>
      </c>
      <c r="AQ9" s="57" t="s">
        <v>57</v>
      </c>
      <c r="AR9" s="57" t="s">
        <v>58</v>
      </c>
      <c r="AS9" s="57" t="s">
        <v>30</v>
      </c>
      <c r="AT9" s="57" t="s">
        <v>31</v>
      </c>
      <c r="AU9" s="57" t="s">
        <v>54</v>
      </c>
      <c r="AV9" s="57" t="s">
        <v>55</v>
      </c>
      <c r="AW9" s="57" t="s">
        <v>56</v>
      </c>
      <c r="AX9" s="57" t="s">
        <v>57</v>
      </c>
      <c r="AY9" s="57" t="s">
        <v>58</v>
      </c>
      <c r="AZ9" s="57" t="s">
        <v>30</v>
      </c>
      <c r="BA9" s="57" t="s">
        <v>31</v>
      </c>
      <c r="BB9" s="57" t="s">
        <v>54</v>
      </c>
      <c r="BC9" s="57" t="s">
        <v>55</v>
      </c>
      <c r="BD9" s="57" t="s">
        <v>56</v>
      </c>
      <c r="BE9" s="57" t="s">
        <v>57</v>
      </c>
      <c r="BF9" s="57" t="s">
        <v>58</v>
      </c>
      <c r="BG9" s="57" t="s">
        <v>30</v>
      </c>
      <c r="BH9" s="57" t="s">
        <v>31</v>
      </c>
      <c r="BI9" s="57" t="s">
        <v>54</v>
      </c>
      <c r="BJ9" s="57" t="s">
        <v>55</v>
      </c>
      <c r="BK9" s="57" t="s">
        <v>56</v>
      </c>
      <c r="BL9" s="57" t="s">
        <v>57</v>
      </c>
      <c r="BM9" s="61" t="s">
        <v>58</v>
      </c>
      <c r="BN9" s="34"/>
    </row>
    <row r="10" spans="2:66" ht="75" hidden="1" customHeight="1" thickBot="1" x14ac:dyDescent="0.4">
      <c r="B10" s="32" t="s">
        <v>5</v>
      </c>
      <c r="C10" s="45"/>
      <c r="D10" s="36"/>
      <c r="F10" s="45"/>
      <c r="G10" s="70"/>
      <c r="H10" s="70"/>
      <c r="I10" s="16" t="str">
        <f>IF(OR(ISBLANK(task_start),ISBLANK(task_end)),"",task_end-task_start+1)</f>
        <v/>
      </c>
      <c r="J10" s="98"/>
      <c r="K10" s="99"/>
      <c r="L10" s="99"/>
      <c r="M10" s="99"/>
      <c r="N10" s="99"/>
      <c r="O10" s="99"/>
      <c r="P10" s="99"/>
      <c r="Q10" s="99"/>
      <c r="R10" s="99"/>
      <c r="S10" s="99"/>
      <c r="T10" s="99"/>
      <c r="U10" s="99"/>
      <c r="V10" s="99"/>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100"/>
      <c r="BN10" s="34"/>
    </row>
    <row r="11" spans="2:66" s="21" customFormat="1" ht="36.6" customHeight="1" thickBot="1" x14ac:dyDescent="0.4">
      <c r="B11" s="35" t="s">
        <v>6</v>
      </c>
      <c r="C11" s="133" t="s">
        <v>36</v>
      </c>
      <c r="D11" s="134"/>
      <c r="E11" s="134"/>
      <c r="F11" s="89" t="s">
        <v>33</v>
      </c>
      <c r="G11" s="87" t="s">
        <v>62</v>
      </c>
      <c r="H11" s="106"/>
      <c r="I11" s="107" t="e">
        <f t="shared" ref="I11:I32" si="3">IF(OR(ISBLANK(task_start),ISBLANK(task_end)),"",task_end-task_start+1)</f>
        <v>#VALUE!</v>
      </c>
      <c r="J11" s="108"/>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10"/>
      <c r="BN11" s="37"/>
    </row>
    <row r="12" spans="2:66" s="21" customFormat="1" ht="36.6" customHeight="1" thickBot="1" x14ac:dyDescent="0.4">
      <c r="B12" s="35" t="s">
        <v>7</v>
      </c>
      <c r="C12" s="147" t="s">
        <v>39</v>
      </c>
      <c r="D12" s="148"/>
      <c r="E12" s="148"/>
      <c r="F12" s="90">
        <f>项目开始</f>
        <v>45224</v>
      </c>
      <c r="G12" s="86">
        <v>45229</v>
      </c>
      <c r="H12" s="71"/>
      <c r="I12" s="20">
        <f t="shared" si="3"/>
        <v>6</v>
      </c>
      <c r="J12" s="62"/>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63"/>
      <c r="BN12" s="37"/>
    </row>
    <row r="13" spans="2:66" s="21" customFormat="1" ht="36.6" customHeight="1" thickBot="1" x14ac:dyDescent="0.4">
      <c r="B13" s="35" t="s">
        <v>8</v>
      </c>
      <c r="C13" s="149" t="s">
        <v>50</v>
      </c>
      <c r="D13" s="150"/>
      <c r="E13" s="150"/>
      <c r="F13" s="91">
        <v>45229</v>
      </c>
      <c r="G13" s="76">
        <f>F13+2</f>
        <v>45231</v>
      </c>
      <c r="H13" s="71"/>
      <c r="I13" s="20">
        <f t="shared" si="3"/>
        <v>3</v>
      </c>
      <c r="J13" s="62"/>
      <c r="K13" s="19"/>
      <c r="L13" s="19"/>
      <c r="M13" s="19"/>
      <c r="N13" s="19"/>
      <c r="O13" s="19"/>
      <c r="P13" s="19"/>
      <c r="Q13" s="19"/>
      <c r="R13" s="19"/>
      <c r="S13" s="19"/>
      <c r="T13" s="19"/>
      <c r="U13" s="19"/>
      <c r="V13" s="22"/>
      <c r="W13" s="22"/>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63"/>
      <c r="BN13" s="37"/>
    </row>
    <row r="14" spans="2:66" s="21" customFormat="1" ht="36.6" customHeight="1" thickBot="1" x14ac:dyDescent="0.4">
      <c r="B14" s="32"/>
      <c r="C14" s="149" t="s">
        <v>51</v>
      </c>
      <c r="D14" s="150"/>
      <c r="E14" s="150"/>
      <c r="F14" s="91">
        <v>45229</v>
      </c>
      <c r="G14" s="76">
        <f>F14+4</f>
        <v>45233</v>
      </c>
      <c r="H14" s="71"/>
      <c r="I14" s="20">
        <f t="shared" si="3"/>
        <v>5</v>
      </c>
      <c r="J14" s="62"/>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63"/>
      <c r="BN14" s="37"/>
    </row>
    <row r="15" spans="2:66" s="21" customFormat="1" ht="36.6" customHeight="1" thickBot="1" x14ac:dyDescent="0.4">
      <c r="B15" s="32"/>
      <c r="C15" s="149" t="s">
        <v>52</v>
      </c>
      <c r="D15" s="150"/>
      <c r="E15" s="150"/>
      <c r="F15" s="91">
        <v>45232</v>
      </c>
      <c r="G15" s="76">
        <v>45233</v>
      </c>
      <c r="H15" s="71"/>
      <c r="I15" s="20">
        <f t="shared" si="3"/>
        <v>2</v>
      </c>
      <c r="J15" s="62"/>
      <c r="K15" s="19"/>
      <c r="L15" s="19"/>
      <c r="M15" s="19"/>
      <c r="N15" s="19"/>
      <c r="O15" s="19"/>
      <c r="P15" s="19"/>
      <c r="Q15" s="19"/>
      <c r="R15" s="19"/>
      <c r="S15" s="19"/>
      <c r="T15" s="19"/>
      <c r="U15" s="19"/>
      <c r="V15" s="19"/>
      <c r="W15" s="19"/>
      <c r="X15" s="19"/>
      <c r="Y15" s="19"/>
      <c r="Z15" s="22"/>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63"/>
      <c r="BN15" s="37"/>
    </row>
    <row r="16" spans="2:66" s="21" customFormat="1" ht="36.6" customHeight="1" x14ac:dyDescent="0.35">
      <c r="B16" s="32"/>
      <c r="C16" s="151" t="s">
        <v>53</v>
      </c>
      <c r="D16" s="152"/>
      <c r="E16" s="152"/>
      <c r="F16" s="111">
        <v>45233</v>
      </c>
      <c r="G16" s="77">
        <v>45236</v>
      </c>
      <c r="H16" s="112"/>
      <c r="I16" s="113">
        <f t="shared" si="3"/>
        <v>4</v>
      </c>
      <c r="J16" s="114"/>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6"/>
      <c r="BN16" s="37"/>
    </row>
    <row r="17" spans="2:66" s="21" customFormat="1" ht="36.6" customHeight="1" thickBot="1" x14ac:dyDescent="0.4">
      <c r="B17" s="35" t="s">
        <v>9</v>
      </c>
      <c r="C17" s="135" t="s">
        <v>37</v>
      </c>
      <c r="D17" s="136"/>
      <c r="E17" s="136"/>
      <c r="F17" s="92" t="s">
        <v>32</v>
      </c>
      <c r="G17" s="88" t="s">
        <v>61</v>
      </c>
      <c r="H17" s="106"/>
      <c r="I17" s="107" t="e">
        <f t="shared" si="3"/>
        <v>#VALUE!</v>
      </c>
      <c r="J17" s="108"/>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10"/>
      <c r="BN17" s="37"/>
    </row>
    <row r="18" spans="2:66" s="21" customFormat="1" ht="36.6" customHeight="1" thickBot="1" x14ac:dyDescent="0.4">
      <c r="B18" s="35"/>
      <c r="C18" s="145" t="s">
        <v>64</v>
      </c>
      <c r="D18" s="146"/>
      <c r="E18" s="146"/>
      <c r="F18" s="93">
        <v>45236</v>
      </c>
      <c r="G18" s="85">
        <v>45242</v>
      </c>
      <c r="H18" s="71"/>
      <c r="I18" s="20">
        <f t="shared" si="3"/>
        <v>7</v>
      </c>
      <c r="J18" s="62"/>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63"/>
      <c r="BN18" s="37"/>
    </row>
    <row r="19" spans="2:66" s="21" customFormat="1" ht="36.6" customHeight="1" thickBot="1" x14ac:dyDescent="0.4">
      <c r="B19" s="32"/>
      <c r="C19" s="141" t="s">
        <v>40</v>
      </c>
      <c r="D19" s="142"/>
      <c r="E19" s="142"/>
      <c r="F19" s="94">
        <f t="shared" ref="F19:F24" si="4">G18</f>
        <v>45242</v>
      </c>
      <c r="G19" s="78">
        <v>45246</v>
      </c>
      <c r="H19" s="71"/>
      <c r="I19" s="20">
        <f t="shared" si="3"/>
        <v>5</v>
      </c>
      <c r="J19" s="62"/>
      <c r="K19" s="19"/>
      <c r="L19" s="19"/>
      <c r="M19" s="19"/>
      <c r="N19" s="19"/>
      <c r="O19" s="19"/>
      <c r="P19" s="19"/>
      <c r="Q19" s="19"/>
      <c r="R19" s="19"/>
      <c r="S19" s="19"/>
      <c r="T19" s="19"/>
      <c r="U19" s="19"/>
      <c r="V19" s="22"/>
      <c r="W19" s="22"/>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63"/>
      <c r="BN19" s="37"/>
    </row>
    <row r="20" spans="2:66" s="21" customFormat="1" ht="36.6" customHeight="1" thickBot="1" x14ac:dyDescent="0.4">
      <c r="B20" s="32"/>
      <c r="C20" s="141" t="s">
        <v>66</v>
      </c>
      <c r="D20" s="142"/>
      <c r="E20" s="142"/>
      <c r="F20" s="94">
        <f t="shared" si="4"/>
        <v>45246</v>
      </c>
      <c r="G20" s="78">
        <v>45248</v>
      </c>
      <c r="H20" s="71"/>
      <c r="I20" s="20">
        <f t="shared" si="3"/>
        <v>3</v>
      </c>
      <c r="J20" s="62"/>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63"/>
      <c r="BN20" s="37"/>
    </row>
    <row r="21" spans="2:66" s="21" customFormat="1" ht="36.6" customHeight="1" thickBot="1" x14ac:dyDescent="0.4">
      <c r="B21" s="32"/>
      <c r="C21" s="141" t="s">
        <v>65</v>
      </c>
      <c r="D21" s="142"/>
      <c r="E21" s="142"/>
      <c r="F21" s="94">
        <f t="shared" si="4"/>
        <v>45248</v>
      </c>
      <c r="G21" s="78">
        <v>45252</v>
      </c>
      <c r="H21" s="71"/>
      <c r="I21" s="20">
        <f t="shared" si="3"/>
        <v>5</v>
      </c>
      <c r="J21" s="62"/>
      <c r="K21" s="19"/>
      <c r="L21" s="19"/>
      <c r="M21" s="19"/>
      <c r="N21" s="19"/>
      <c r="O21" s="19"/>
      <c r="P21" s="19"/>
      <c r="Q21" s="19"/>
      <c r="R21" s="19"/>
      <c r="S21" s="19"/>
      <c r="T21" s="19"/>
      <c r="U21" s="19"/>
      <c r="V21" s="19"/>
      <c r="W21" s="19"/>
      <c r="X21" s="19"/>
      <c r="Y21" s="19"/>
      <c r="Z21" s="22"/>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63"/>
      <c r="BN21" s="37"/>
    </row>
    <row r="22" spans="2:66" s="21" customFormat="1" ht="36.6" customHeight="1" thickBot="1" x14ac:dyDescent="0.4">
      <c r="B22" s="32"/>
      <c r="C22" s="141" t="s">
        <v>41</v>
      </c>
      <c r="D22" s="142"/>
      <c r="E22" s="142"/>
      <c r="F22" s="94">
        <f t="shared" si="4"/>
        <v>45252</v>
      </c>
      <c r="G22" s="78">
        <v>45257</v>
      </c>
      <c r="H22" s="71"/>
      <c r="I22" s="20">
        <f t="shared" si="3"/>
        <v>6</v>
      </c>
      <c r="J22" s="62"/>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63"/>
      <c r="BN22" s="37"/>
    </row>
    <row r="23" spans="2:66" s="21" customFormat="1" ht="36.6" customHeight="1" thickBot="1" x14ac:dyDescent="0.4">
      <c r="B23" s="32"/>
      <c r="C23" s="141" t="s">
        <v>42</v>
      </c>
      <c r="D23" s="142"/>
      <c r="E23" s="142"/>
      <c r="F23" s="94">
        <f t="shared" si="4"/>
        <v>45257</v>
      </c>
      <c r="G23" s="78">
        <v>45262</v>
      </c>
      <c r="H23" s="71"/>
      <c r="I23" s="20"/>
      <c r="J23" s="62"/>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63"/>
      <c r="BN23" s="37"/>
    </row>
    <row r="24" spans="2:66" s="21" customFormat="1" ht="36.6" customHeight="1" x14ac:dyDescent="0.35">
      <c r="B24" s="32"/>
      <c r="C24" s="119" t="s">
        <v>43</v>
      </c>
      <c r="D24" s="120"/>
      <c r="E24" s="120"/>
      <c r="F24" s="121">
        <f t="shared" si="4"/>
        <v>45262</v>
      </c>
      <c r="G24" s="79">
        <v>45264</v>
      </c>
      <c r="H24" s="112"/>
      <c r="I24" s="113"/>
      <c r="J24" s="114"/>
      <c r="K24" s="115"/>
      <c r="L24" s="115"/>
      <c r="M24" s="115"/>
      <c r="N24" s="115"/>
      <c r="O24" s="115"/>
      <c r="P24" s="115"/>
      <c r="Q24" s="115"/>
      <c r="R24" s="115"/>
      <c r="S24" s="115"/>
      <c r="T24" s="115"/>
      <c r="U24" s="115"/>
      <c r="V24" s="115"/>
      <c r="W24" s="115"/>
      <c r="X24" s="115"/>
      <c r="Y24" s="115"/>
      <c r="Z24" s="115"/>
      <c r="AA24" s="115"/>
      <c r="AB24" s="115"/>
      <c r="AC24" s="115"/>
      <c r="AD24" s="115"/>
      <c r="AE24" s="115"/>
      <c r="AF24" s="115"/>
      <c r="AG24" s="115"/>
      <c r="AH24" s="115"/>
      <c r="AI24" s="115"/>
      <c r="AJ24" s="115"/>
      <c r="AK24" s="115"/>
      <c r="AL24" s="115"/>
      <c r="AM24" s="115"/>
      <c r="AN24" s="115"/>
      <c r="AO24" s="115"/>
      <c r="AP24" s="115"/>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6"/>
      <c r="BN24" s="37"/>
    </row>
    <row r="25" spans="2:66" s="21" customFormat="1" ht="36.6" customHeight="1" thickBot="1" x14ac:dyDescent="0.4">
      <c r="B25" s="32" t="s">
        <v>10</v>
      </c>
      <c r="C25" s="137" t="s">
        <v>38</v>
      </c>
      <c r="D25" s="138"/>
      <c r="E25" s="138"/>
      <c r="F25" s="117" t="s">
        <v>32</v>
      </c>
      <c r="G25" s="118" t="s">
        <v>61</v>
      </c>
      <c r="H25" s="101"/>
      <c r="I25" s="102" t="e">
        <f t="shared" si="3"/>
        <v>#VALUE!</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5"/>
      <c r="BN25" s="37"/>
    </row>
    <row r="26" spans="2:66" s="21" customFormat="1" ht="36.6" customHeight="1" thickBot="1" x14ac:dyDescent="0.4">
      <c r="B26" s="32"/>
      <c r="C26" s="143" t="s">
        <v>47</v>
      </c>
      <c r="D26" s="144"/>
      <c r="E26" s="144"/>
      <c r="F26" s="95">
        <v>45263</v>
      </c>
      <c r="G26" s="84">
        <v>45266</v>
      </c>
      <c r="H26" s="71"/>
      <c r="I26" s="20">
        <f t="shared" si="3"/>
        <v>4</v>
      </c>
      <c r="J26" s="62"/>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63"/>
      <c r="BN26" s="37"/>
    </row>
    <row r="27" spans="2:66" s="21" customFormat="1" ht="36.6" customHeight="1" thickBot="1" x14ac:dyDescent="0.4">
      <c r="B27" s="32"/>
      <c r="C27" s="122" t="s">
        <v>44</v>
      </c>
      <c r="D27" s="123"/>
      <c r="E27" s="123"/>
      <c r="F27" s="96">
        <f>G26</f>
        <v>45266</v>
      </c>
      <c r="G27" s="82">
        <v>45268</v>
      </c>
      <c r="H27" s="71"/>
      <c r="I27" s="20">
        <f t="shared" si="3"/>
        <v>3</v>
      </c>
      <c r="J27" s="62"/>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63"/>
      <c r="BN27" s="37"/>
    </row>
    <row r="28" spans="2:66" s="21" customFormat="1" ht="36.6" customHeight="1" thickBot="1" x14ac:dyDescent="0.4">
      <c r="B28" s="32"/>
      <c r="C28" s="122" t="s">
        <v>45</v>
      </c>
      <c r="D28" s="123"/>
      <c r="E28" s="123"/>
      <c r="F28" s="96">
        <f>G27</f>
        <v>45268</v>
      </c>
      <c r="G28" s="82">
        <v>45269</v>
      </c>
      <c r="H28" s="71"/>
      <c r="I28" s="20">
        <f t="shared" si="3"/>
        <v>2</v>
      </c>
      <c r="J28" s="62"/>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63"/>
      <c r="BN28" s="37"/>
    </row>
    <row r="29" spans="2:66" s="21" customFormat="1" ht="36.6" customHeight="1" thickBot="1" x14ac:dyDescent="0.4">
      <c r="B29" s="32"/>
      <c r="C29" s="122" t="s">
        <v>46</v>
      </c>
      <c r="D29" s="123"/>
      <c r="E29" s="123"/>
      <c r="F29" s="96">
        <f>G28</f>
        <v>45269</v>
      </c>
      <c r="G29" s="82">
        <v>45271</v>
      </c>
      <c r="H29" s="71"/>
      <c r="I29" s="20">
        <f t="shared" si="3"/>
        <v>3</v>
      </c>
      <c r="J29" s="62"/>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63"/>
      <c r="BN29" s="37"/>
    </row>
    <row r="30" spans="2:66" s="21" customFormat="1" ht="36.6" customHeight="1" thickBot="1" x14ac:dyDescent="0.4">
      <c r="B30" s="32"/>
      <c r="C30" s="122" t="s">
        <v>48</v>
      </c>
      <c r="D30" s="123"/>
      <c r="E30" s="123"/>
      <c r="F30" s="96">
        <f>G29</f>
        <v>45271</v>
      </c>
      <c r="G30" s="82">
        <v>45274</v>
      </c>
      <c r="H30" s="71"/>
      <c r="I30" s="20">
        <f t="shared" si="3"/>
        <v>4</v>
      </c>
      <c r="J30" s="62"/>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63"/>
      <c r="BN30" s="37"/>
    </row>
    <row r="31" spans="2:66" s="21" customFormat="1" ht="36.6" customHeight="1" thickBot="1" x14ac:dyDescent="0.4">
      <c r="B31" s="32"/>
      <c r="C31" s="122" t="s">
        <v>49</v>
      </c>
      <c r="D31" s="123"/>
      <c r="E31" s="123"/>
      <c r="F31" s="97">
        <f>G30</f>
        <v>45274</v>
      </c>
      <c r="G31" s="83">
        <v>45277</v>
      </c>
      <c r="H31" s="71"/>
      <c r="I31" s="20"/>
      <c r="J31" s="62"/>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63"/>
      <c r="BN31" s="37"/>
    </row>
    <row r="32" spans="2:66" s="21" customFormat="1" ht="36.6" customHeight="1" thickBot="1" x14ac:dyDescent="0.4">
      <c r="B32" s="35" t="s">
        <v>11</v>
      </c>
      <c r="C32" s="72"/>
      <c r="D32" s="73"/>
      <c r="E32" s="74"/>
      <c r="F32" s="80"/>
      <c r="G32" s="81"/>
      <c r="H32" s="75"/>
      <c r="I32" s="23" t="str">
        <f t="shared" si="3"/>
        <v/>
      </c>
      <c r="J32" s="64"/>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6"/>
      <c r="BN32" s="37"/>
    </row>
    <row r="33" spans="2:66" ht="30" customHeight="1" thickBot="1" x14ac:dyDescent="0.4">
      <c r="B33" s="38"/>
      <c r="C33" s="39"/>
      <c r="D33" s="39"/>
      <c r="E33" s="39"/>
      <c r="F33" s="40"/>
      <c r="G33" s="39"/>
      <c r="H33" s="41"/>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42"/>
    </row>
    <row r="34" spans="2:66" ht="30" customHeight="1" x14ac:dyDescent="0.4">
      <c r="D34" s="24"/>
      <c r="G34" s="25"/>
    </row>
    <row r="35" spans="2:66" ht="30" customHeight="1" x14ac:dyDescent="0.35">
      <c r="D35" s="26"/>
    </row>
  </sheetData>
  <mergeCells count="34">
    <mergeCell ref="F7:G7"/>
    <mergeCell ref="C3:BN3"/>
    <mergeCell ref="AL7:AR7"/>
    <mergeCell ref="AS7:AY7"/>
    <mergeCell ref="AZ7:BF7"/>
    <mergeCell ref="BG7:BM7"/>
    <mergeCell ref="F6:G6"/>
    <mergeCell ref="J7:P7"/>
    <mergeCell ref="Q7:W7"/>
    <mergeCell ref="X7:AD7"/>
    <mergeCell ref="AE7:AK7"/>
    <mergeCell ref="C22:E22"/>
    <mergeCell ref="C30:E30"/>
    <mergeCell ref="C12:E12"/>
    <mergeCell ref="C13:E13"/>
    <mergeCell ref="C14:E14"/>
    <mergeCell ref="C15:E15"/>
    <mergeCell ref="C16:E16"/>
    <mergeCell ref="C31:E31"/>
    <mergeCell ref="E5:G5"/>
    <mergeCell ref="C5:D7"/>
    <mergeCell ref="C11:E11"/>
    <mergeCell ref="C17:E17"/>
    <mergeCell ref="C25:E25"/>
    <mergeCell ref="F9:G9"/>
    <mergeCell ref="C23:E23"/>
    <mergeCell ref="C26:E26"/>
    <mergeCell ref="C27:E27"/>
    <mergeCell ref="C28:E28"/>
    <mergeCell ref="C29:E29"/>
    <mergeCell ref="C19:E19"/>
    <mergeCell ref="C18:E18"/>
    <mergeCell ref="C20:E20"/>
    <mergeCell ref="C21:E21"/>
  </mergeCells>
  <phoneticPr fontId="29" type="noConversion"/>
  <conditionalFormatting sqref="E32 E10">
    <cfRule type="dataBar" priority="20">
      <dataBar>
        <cfvo type="num" val="0"/>
        <cfvo type="num" val="1"/>
        <color theme="4" tint="0.39997558519241921"/>
      </dataBar>
      <extLst>
        <ext xmlns:x14="http://schemas.microsoft.com/office/spreadsheetml/2009/9/main" uri="{B025F937-C7B1-47D3-B67F-A62EFF666E3E}">
          <x14:id>{B0389232-4C98-4A03-AD0E-39F63BAD1F53}</x14:id>
        </ext>
      </extLst>
    </cfRule>
  </conditionalFormatting>
  <conditionalFormatting sqref="J8:BM32">
    <cfRule type="expression" dxfId="8" priority="39" stopIfTrue="1">
      <formula>AND(TODAY()&gt;=J$8,TODAY()&lt;K$8)</formula>
    </cfRule>
  </conditionalFormatting>
  <conditionalFormatting sqref="J11:BM16">
    <cfRule type="expression" dxfId="7" priority="5">
      <formula>AND(task_start&lt;=J$8,ROUNDDOWN((task_end-task_start+1)*task_progress,0)+task_start-1&gt;=J$8)</formula>
    </cfRule>
  </conditionalFormatting>
  <conditionalFormatting sqref="J18:BM24">
    <cfRule type="expression" dxfId="6" priority="2" stopIfTrue="1">
      <formula>AND(task_start&lt;=J$8,ROUNDDOWN((task_end-task_start+1)*task_progress,0)+task_start-1&gt;=J$8)</formula>
    </cfRule>
    <cfRule type="expression" dxfId="5" priority="4" stopIfTrue="1">
      <formula>AND(task_end&gt;=J$8,task_start&lt;K$8)</formula>
    </cfRule>
  </conditionalFormatting>
  <conditionalFormatting sqref="J25:BM31">
    <cfRule type="expression" dxfId="4" priority="6" stopIfTrue="1">
      <formula>AND(task_start&lt;=J$8,ROUNDDOWN((task_end-task_start+1)*task_progress,0)+task_start-1&gt;=J$8)</formula>
    </cfRule>
    <cfRule type="expression" dxfId="3" priority="33">
      <formula>AND(task_start&lt;=J$8,ROUNDDOWN((task_end-task_start+1)*task_progress,0)+task_start-1&gt;=J$8)</formula>
    </cfRule>
    <cfRule type="expression" dxfId="2" priority="34" stopIfTrue="1">
      <formula>AND(task_end&gt;=J$8,task_start&lt;K$8)</formula>
    </cfRule>
  </conditionalFormatting>
  <conditionalFormatting sqref="J11:BM17">
    <cfRule type="expression" dxfId="1" priority="1" stopIfTrue="1">
      <formula>AND(task_start&lt;=J$8,ROUNDDOWN((task_end-task_start+1)*task_progress,0)+task_start-1&gt;=J$8)</formula>
    </cfRule>
    <cfRule type="expression" dxfId="0" priority="3" stopIfTrue="1">
      <formula>AND(task_end&gt;=J$8,task_start&lt;K$8)</formula>
    </cfRule>
  </conditionalFormatting>
  <dataValidations disablePrompts="1" count="1">
    <dataValidation type="whole" operator="greaterThanOrEqual" allowBlank="1" showInputMessage="1" promptTitle="显示周数" prompt="更改此数字将滚动甘特图视图。" sqref="F7"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E32 E10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 defaultRowHeight="12" x14ac:dyDescent="0.15"/>
  <cols>
    <col min="1" max="1" width="87" style="2" customWidth="1"/>
    <col min="2" max="16384" width="9" style="1"/>
  </cols>
  <sheetData>
    <row r="1" spans="1:2" ht="46.5" customHeight="1" x14ac:dyDescent="0.35">
      <c r="A1" s="9"/>
      <c r="B1" s="8"/>
    </row>
    <row r="2" spans="1:2" s="3" customFormat="1" ht="17.399999999999999" x14ac:dyDescent="0.35">
      <c r="A2" s="10" t="s">
        <v>13</v>
      </c>
      <c r="B2" s="10"/>
    </row>
    <row r="3" spans="1:2" s="5" customFormat="1" ht="27" customHeight="1" x14ac:dyDescent="0.35">
      <c r="A3" s="11" t="s">
        <v>14</v>
      </c>
      <c r="B3" s="12"/>
    </row>
    <row r="4" spans="1:2" s="4" customFormat="1" ht="27.6" x14ac:dyDescent="0.55000000000000004">
      <c r="A4" s="13" t="s">
        <v>15</v>
      </c>
      <c r="B4" s="14"/>
    </row>
    <row r="5" spans="1:2" ht="49.2" customHeight="1" x14ac:dyDescent="0.35">
      <c r="A5" s="15" t="s">
        <v>16</v>
      </c>
      <c r="B5" s="8"/>
    </row>
    <row r="6" spans="1:2" ht="26.25" customHeight="1" x14ac:dyDescent="0.35">
      <c r="A6" s="13" t="s">
        <v>17</v>
      </c>
      <c r="B6" s="8"/>
    </row>
    <row r="7" spans="1:2" s="2" customFormat="1" ht="204.9" customHeight="1" x14ac:dyDescent="0.35">
      <c r="A7" s="7" t="s">
        <v>18</v>
      </c>
      <c r="B7" s="9"/>
    </row>
    <row r="8" spans="1:2" s="4" customFormat="1" ht="27.6" x14ac:dyDescent="0.55000000000000004">
      <c r="A8" s="13" t="s">
        <v>19</v>
      </c>
      <c r="B8" s="14"/>
    </row>
    <row r="9" spans="1:2" ht="34.200000000000003" customHeight="1" x14ac:dyDescent="0.35">
      <c r="A9" s="15" t="s">
        <v>20</v>
      </c>
      <c r="B9" s="8"/>
    </row>
    <row r="10" spans="1:2" s="2" customFormat="1" ht="27.9" customHeight="1" x14ac:dyDescent="0.35">
      <c r="A10" s="6" t="s">
        <v>21</v>
      </c>
      <c r="B10" s="9"/>
    </row>
    <row r="11" spans="1:2" s="4" customFormat="1" ht="27.6" x14ac:dyDescent="0.55000000000000004">
      <c r="A11" s="13" t="s">
        <v>22</v>
      </c>
      <c r="B11" s="14"/>
    </row>
    <row r="12" spans="1:2" ht="18.600000000000001" customHeight="1" x14ac:dyDescent="0.35">
      <c r="A12" s="15" t="s">
        <v>23</v>
      </c>
      <c r="B12" s="8"/>
    </row>
    <row r="13" spans="1:2" s="2" customFormat="1" ht="27.9" customHeight="1" x14ac:dyDescent="0.35">
      <c r="A13" s="6" t="s">
        <v>24</v>
      </c>
      <c r="B13" s="9"/>
    </row>
    <row r="14" spans="1:2" s="4" customFormat="1" ht="27.6" x14ac:dyDescent="0.55000000000000004">
      <c r="A14" s="13" t="s">
        <v>25</v>
      </c>
      <c r="B14" s="14"/>
    </row>
    <row r="15" spans="1:2" ht="49.2" customHeight="1" x14ac:dyDescent="0.35">
      <c r="A15" s="15" t="s">
        <v>26</v>
      </c>
      <c r="B15" s="8"/>
    </row>
    <row r="16" spans="1:2" ht="46.8" x14ac:dyDescent="0.35">
      <c r="A16" s="15" t="s">
        <v>27</v>
      </c>
      <c r="B16" s="8"/>
    </row>
  </sheetData>
  <phoneticPr fontId="29"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2</vt:i4>
      </vt:variant>
      <vt:variant>
        <vt:lpstr>命名范围</vt:lpstr>
      </vt:variant>
      <vt:variant>
        <vt:i4>6</vt:i4>
      </vt:variant>
    </vt:vector>
  </HeadingPairs>
  <TitlesOfParts>
    <vt:vector size="8" baseType="lpstr">
      <vt:lpstr>项目日程安排</vt:lpstr>
      <vt:lpstr>关于</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2023-11-04T14:12:54Z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