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电脑端文件\下载\"/>
    </mc:Choice>
  </mc:AlternateContent>
  <xr:revisionPtr revIDLastSave="0" documentId="13_ncr:1_{9B42179F-6A61-4951-9F1E-C349BD539DEB}" xr6:coauthVersionLast="47" xr6:coauthVersionMax="47" xr10:uidLastSave="{00000000-0000-0000-0000-000000000000}"/>
  <bookViews>
    <workbookView xWindow="4272" yWindow="6792" windowWidth="34560" windowHeight="18600" xr2:uid="{390CEAEF-93D7-47B7-9573-8017B880842D}"/>
  </bookViews>
  <sheets>
    <sheet name="Sheet1" sheetId="1" r:id="rId1"/>
  </sheets>
  <definedNames>
    <definedName name="solver_adj" localSheetId="0" hidden="1">Sheet1!$C$2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Sheet1!$J$57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" i="1"/>
  <c r="I44" i="1" l="1"/>
  <c r="J28" i="1"/>
  <c r="I13" i="1"/>
  <c r="I10" i="1"/>
  <c r="J26" i="1"/>
  <c r="I41" i="1"/>
  <c r="I47" i="1"/>
  <c r="J56" i="1"/>
  <c r="J6" i="1"/>
  <c r="I42" i="1"/>
  <c r="J25" i="1"/>
  <c r="I43" i="1"/>
  <c r="J27" i="1"/>
  <c r="I45" i="1"/>
  <c r="I40" i="1"/>
  <c r="I12" i="1"/>
  <c r="J24" i="1"/>
  <c r="I51" i="1"/>
  <c r="I18" i="1"/>
  <c r="I49" i="1"/>
  <c r="J32" i="1"/>
  <c r="J38" i="1"/>
  <c r="J33" i="1"/>
  <c r="I16" i="1"/>
  <c r="J46" i="1"/>
  <c r="I8" i="1"/>
  <c r="I17" i="1"/>
  <c r="I48" i="1"/>
  <c r="I30" i="1"/>
  <c r="I37" i="1"/>
  <c r="J36" i="1"/>
  <c r="I19" i="1"/>
  <c r="I50" i="1"/>
  <c r="I7" i="1"/>
  <c r="J29" i="1"/>
  <c r="J55" i="1"/>
  <c r="I39" i="1"/>
  <c r="I9" i="1"/>
  <c r="I15" i="1"/>
  <c r="J23" i="1"/>
  <c r="J31" i="1"/>
  <c r="I38" i="1"/>
  <c r="I36" i="1"/>
  <c r="I11" i="1"/>
  <c r="J37" i="1"/>
  <c r="I46" i="1"/>
  <c r="J30" i="1"/>
  <c r="I14" i="1"/>
  <c r="J47" i="1"/>
  <c r="I31" i="1"/>
  <c r="J11" i="1"/>
  <c r="I26" i="1"/>
  <c r="I6" i="1"/>
  <c r="J40" i="1"/>
  <c r="J14" i="1"/>
  <c r="I29" i="1"/>
  <c r="J44" i="1"/>
  <c r="J43" i="1"/>
  <c r="J10" i="1"/>
  <c r="J39" i="1"/>
  <c r="I28" i="1"/>
  <c r="J9" i="1"/>
  <c r="I56" i="1"/>
  <c r="I24" i="1"/>
  <c r="I23" i="1"/>
  <c r="I54" i="1"/>
  <c r="I20" i="1"/>
  <c r="J19" i="1"/>
  <c r="J15" i="1"/>
  <c r="J45" i="1"/>
  <c r="J13" i="1"/>
  <c r="I25" i="1"/>
  <c r="J8" i="1"/>
  <c r="I21" i="1"/>
  <c r="J35" i="1"/>
  <c r="J34" i="1"/>
  <c r="J49" i="1"/>
  <c r="I33" i="1"/>
  <c r="J17" i="1"/>
  <c r="J7" i="1"/>
  <c r="I22" i="1"/>
  <c r="I52" i="1"/>
  <c r="J18" i="1"/>
  <c r="J12" i="1"/>
  <c r="I27" i="1"/>
  <c r="J42" i="1"/>
  <c r="J41" i="1"/>
  <c r="I55" i="1"/>
  <c r="I53" i="1"/>
  <c r="J51" i="1"/>
  <c r="J50" i="1"/>
  <c r="J48" i="1"/>
  <c r="I32" i="1"/>
  <c r="J16" i="1"/>
  <c r="I35" i="1"/>
  <c r="J54" i="1"/>
  <c r="J22" i="1"/>
  <c r="I34" i="1"/>
  <c r="J53" i="1"/>
  <c r="J21" i="1"/>
  <c r="J52" i="1"/>
  <c r="J20" i="1"/>
  <c r="J57" i="1" l="1"/>
</calcChain>
</file>

<file path=xl/sharedStrings.xml><?xml version="1.0" encoding="utf-8"?>
<sst xmlns="http://schemas.openxmlformats.org/spreadsheetml/2006/main" count="119" uniqueCount="67">
  <si>
    <t>from_station</t>
  </si>
  <si>
    <t>to_station</t>
  </si>
  <si>
    <t>travel_time</t>
  </si>
  <si>
    <t>12th Street</t>
  </si>
  <si>
    <t>19th Street</t>
  </si>
  <si>
    <t>Lake Merritt</t>
  </si>
  <si>
    <t>West Oakland</t>
  </si>
  <si>
    <t>16th Street Mission</t>
  </si>
  <si>
    <t>24th Street Mission</t>
  </si>
  <si>
    <t>Civic Center</t>
  </si>
  <si>
    <t>MacArthur</t>
  </si>
  <si>
    <t>Glen Park</t>
  </si>
  <si>
    <t>Antioch</t>
  </si>
  <si>
    <t>Pittsburg Center</t>
  </si>
  <si>
    <t>Ashby</t>
  </si>
  <si>
    <t>Downtown Berkeley</t>
  </si>
  <si>
    <t>Balboa Park</t>
  </si>
  <si>
    <t>Daly City</t>
  </si>
  <si>
    <t>Bay Fair</t>
  </si>
  <si>
    <t>Castro Valley</t>
  </si>
  <si>
    <t>Hayward</t>
  </si>
  <si>
    <t>San Leandro</t>
  </si>
  <si>
    <t>Berryessa</t>
  </si>
  <si>
    <t>Milpitas</t>
  </si>
  <si>
    <t>West Dublin</t>
  </si>
  <si>
    <t>Powell Street</t>
  </si>
  <si>
    <t>Coliseum</t>
  </si>
  <si>
    <t>Fruitvale</t>
  </si>
  <si>
    <t>OAK</t>
  </si>
  <si>
    <t>Colma</t>
  </si>
  <si>
    <t>South San Francisco</t>
  </si>
  <si>
    <t>Concord</t>
  </si>
  <si>
    <t>North Concord</t>
  </si>
  <si>
    <t>Pleasant Hill</t>
  </si>
  <si>
    <t>North Berkeley</t>
  </si>
  <si>
    <t>Dublin</t>
  </si>
  <si>
    <t>El Cerrito del Norte</t>
  </si>
  <si>
    <t>El Cerrito Plaza</t>
  </si>
  <si>
    <t>Richmond</t>
  </si>
  <si>
    <t>Embarcadero</t>
  </si>
  <si>
    <t>Montgomery Street</t>
  </si>
  <si>
    <t>Fremont</t>
  </si>
  <si>
    <t>Union City</t>
  </si>
  <si>
    <t>Warm Springs</t>
  </si>
  <si>
    <t>South Hayward</t>
  </si>
  <si>
    <t>Lafayette</t>
  </si>
  <si>
    <t>Orinda</t>
  </si>
  <si>
    <t>Walnut Creek</t>
  </si>
  <si>
    <t>Rockridge</t>
  </si>
  <si>
    <t>Millbrae</t>
  </si>
  <si>
    <t>San Bruno</t>
  </si>
  <si>
    <t>SFO</t>
  </si>
  <si>
    <t>Pittsburg</t>
  </si>
  <si>
    <t>total_monthly_capacity</t>
  </si>
  <si>
    <t>Factor_1</t>
    <phoneticPr fontId="1" type="noConversion"/>
  </si>
  <si>
    <t>Factor_2</t>
    <phoneticPr fontId="1" type="noConversion"/>
  </si>
  <si>
    <t>Weights</t>
    <phoneticPr fontId="1" type="noConversion"/>
  </si>
  <si>
    <t>Difference</t>
    <phoneticPr fontId="1" type="noConversion"/>
  </si>
  <si>
    <t>Factor</t>
    <phoneticPr fontId="1" type="noConversion"/>
  </si>
  <si>
    <t>Value</t>
    <phoneticPr fontId="1" type="noConversion"/>
  </si>
  <si>
    <t>ID</t>
    <phoneticPr fontId="1" type="noConversion"/>
  </si>
  <si>
    <t>Sum</t>
    <phoneticPr fontId="1" type="noConversion"/>
  </si>
  <si>
    <t>1/Capacity</t>
    <phoneticPr fontId="1" type="noConversion"/>
  </si>
  <si>
    <t>Capacity Contribution</t>
    <phoneticPr fontId="1" type="noConversion"/>
  </si>
  <si>
    <t>Travel_Time_Contribution</t>
    <phoneticPr fontId="1" type="noConversion"/>
  </si>
  <si>
    <t>Capacity</t>
    <phoneticPr fontId="1" type="noConversion"/>
  </si>
  <si>
    <t>Travel_Time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</si>
</sst>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Differences b/w Capacity &amp; 1/Travel_times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Sheet1!$J$6:$J$56</c:f>
              <c:numCache>
                <c:formatCode>General</c:formatCode>
                <c:ptCount val="51"/>
                <c:pt idx="0">
                  <c:v>-195.89619193935363</c:v>
                </c:pt>
                <c:pt idx="1">
                  <c:v>-68.91492780892257</c:v>
                </c:pt>
                <c:pt idx="2">
                  <c:v>-109.53972632027023</c:v>
                </c:pt>
                <c:pt idx="3">
                  <c:v>-284.45662161932557</c:v>
                </c:pt>
                <c:pt idx="4">
                  <c:v>-564.13642530845516</c:v>
                </c:pt>
                <c:pt idx="5">
                  <c:v>-137.68828682255759</c:v>
                </c:pt>
                <c:pt idx="6">
                  <c:v>-73.490047489636197</c:v>
                </c:pt>
                <c:pt idx="7">
                  <c:v>504.71516148099062</c:v>
                </c:pt>
                <c:pt idx="8">
                  <c:v>-217.23197938679877</c:v>
                </c:pt>
                <c:pt idx="9">
                  <c:v>-137.68828682255759</c:v>
                </c:pt>
                <c:pt idx="10">
                  <c:v>-171.34381967834477</c:v>
                </c:pt>
                <c:pt idx="11">
                  <c:v>-73.490047489636197</c:v>
                </c:pt>
                <c:pt idx="12">
                  <c:v>246.02466650736667</c:v>
                </c:pt>
                <c:pt idx="13">
                  <c:v>17.296452403803755</c:v>
                </c:pt>
                <c:pt idx="14">
                  <c:v>-87.840090970542562</c:v>
                </c:pt>
                <c:pt idx="15">
                  <c:v>481.6969022649663</c:v>
                </c:pt>
                <c:pt idx="16">
                  <c:v>251.2414805666568</c:v>
                </c:pt>
                <c:pt idx="17">
                  <c:v>-721.12257904661544</c:v>
                </c:pt>
                <c:pt idx="18">
                  <c:v>-185.90436399198796</c:v>
                </c:pt>
                <c:pt idx="19">
                  <c:v>500.7164872717762</c:v>
                </c:pt>
                <c:pt idx="20">
                  <c:v>-87.840090970542562</c:v>
                </c:pt>
                <c:pt idx="21">
                  <c:v>-171.34381967834477</c:v>
                </c:pt>
                <c:pt idx="22">
                  <c:v>176.2280333710809</c:v>
                </c:pt>
                <c:pt idx="23">
                  <c:v>484.523936792526</c:v>
                </c:pt>
                <c:pt idx="24">
                  <c:v>0.36481249529091997</c:v>
                </c:pt>
                <c:pt idx="25">
                  <c:v>122.03981153420455</c:v>
                </c:pt>
                <c:pt idx="26">
                  <c:v>251.2414805666568</c:v>
                </c:pt>
                <c:pt idx="27">
                  <c:v>55.450537353975704</c:v>
                </c:pt>
                <c:pt idx="28">
                  <c:v>-14.76137223721085</c:v>
                </c:pt>
                <c:pt idx="29">
                  <c:v>122.03981153420455</c:v>
                </c:pt>
                <c:pt idx="30">
                  <c:v>-799.5533154719127</c:v>
                </c:pt>
                <c:pt idx="31">
                  <c:v>-109.53972632027023</c:v>
                </c:pt>
                <c:pt idx="32">
                  <c:v>94.918603752304904</c:v>
                </c:pt>
                <c:pt idx="33">
                  <c:v>218.3763682833798</c:v>
                </c:pt>
                <c:pt idx="34">
                  <c:v>-68.91492780892257</c:v>
                </c:pt>
                <c:pt idx="35">
                  <c:v>150.19121066645553</c:v>
                </c:pt>
                <c:pt idx="36">
                  <c:v>291.05310170831444</c:v>
                </c:pt>
                <c:pt idx="37">
                  <c:v>-1.6370228802375379</c:v>
                </c:pt>
                <c:pt idx="38">
                  <c:v>-109.53972632027023</c:v>
                </c:pt>
                <c:pt idx="39">
                  <c:v>51.809935870908802</c:v>
                </c:pt>
                <c:pt idx="40">
                  <c:v>158.35054708409933</c:v>
                </c:pt>
                <c:pt idx="41">
                  <c:v>-86.221725427339848</c:v>
                </c:pt>
                <c:pt idx="42">
                  <c:v>218.3763682833798</c:v>
                </c:pt>
                <c:pt idx="43">
                  <c:v>-721.12257904661544</c:v>
                </c:pt>
                <c:pt idx="44">
                  <c:v>62.739008098437836</c:v>
                </c:pt>
                <c:pt idx="45">
                  <c:v>51.809935870908802</c:v>
                </c:pt>
                <c:pt idx="46">
                  <c:v>504.71516148099062</c:v>
                </c:pt>
                <c:pt idx="47">
                  <c:v>-1.6370228802375379</c:v>
                </c:pt>
                <c:pt idx="48">
                  <c:v>-86.221725427339848</c:v>
                </c:pt>
                <c:pt idx="49">
                  <c:v>176.2280333710809</c:v>
                </c:pt>
                <c:pt idx="50">
                  <c:v>94.918603752304904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2-4DC5-A9CB-D41979E70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309984"/>
        <c:axId val="885290784"/>
      </c:barChart>
      <c:catAx>
        <c:axId val="8853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290784"/>
        <c:crosses val="autoZero"/>
        <c:auto val="1"/>
        <c:lblAlgn val="ctr"/>
        <c:lblOffset val="100"/>
        <c:noMultiLvlLbl val="0"/>
      </c:catAx>
      <c:valAx>
        <c:axId val="8852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3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435685</xdr:colOff>
      <xdr:row>9</xdr:row>
      <xdr:rowOff>47737</xdr:rowOff>
    </xdr:from>
    <xdr:to>
      <xdr:col>18</xdr:col>
      <xdr:colOff>130885</xdr:colOff>
      <xdr:row>24</xdr:row>
      <xdr:rowOff>166071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3B6AA4-E292-0EFE-CF8E-944F4EF65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7CE1-95DF-430F-8104-7464090F98D7}">
  <dimension ref="A1:J57"/>
  <sheetViews>
    <sheetView tabSelected="1" zoomScale="85" zoomScaleNormal="85" workbookViewId="0">
      <selection activeCell="C2" sqref="C2"/>
    </sheetView>
  </sheetViews>
  <sheetFormatPr defaultRowHeight="13.8" x14ac:dyDescent="0.25"/>
  <cols>
    <col min="2" max="2" width="19.21875" bestFit="1" customWidth="1"/>
    <col min="3" max="3" width="20.33203125" bestFit="1" customWidth="1"/>
    <col min="4" max="4" width="10.88671875" bestFit="1" customWidth="1"/>
    <col min="5" max="5" width="21.88671875" bestFit="1" customWidth="1"/>
    <col min="6" max="6" width="21.88671875" customWidth="1"/>
    <col min="7" max="7" width="23.6640625" bestFit="1" customWidth="1"/>
    <col min="8" max="8" width="21.33203125" bestFit="1" customWidth="1"/>
    <col min="10" max="10" width="13.88671875" bestFit="1" customWidth="1"/>
  </cols>
  <sheetData>
    <row r="1" spans="1:10" x14ac:dyDescent="0.25">
      <c r="B1" s="7" t="s">
        <v>58</v>
      </c>
      <c r="C1" s="8" t="s">
        <v>59</v>
      </c>
    </row>
    <row r="2" spans="1:10" x14ac:dyDescent="0.25">
      <c r="B2" s="9" t="s">
        <v>54</v>
      </c>
      <c r="C2" s="1">
        <v>2.27714301718447</v>
      </c>
      <c r="D2" t="s">
        <v>66</v>
      </c>
    </row>
    <row r="3" spans="1:10" x14ac:dyDescent="0.25">
      <c r="B3" s="9" t="s">
        <v>55</v>
      </c>
      <c r="C3" s="1">
        <v>10000</v>
      </c>
      <c r="D3" t="s">
        <v>65</v>
      </c>
    </row>
    <row r="5" spans="1:10" x14ac:dyDescent="0.25">
      <c r="A5" s="3" t="s">
        <v>60</v>
      </c>
      <c r="B5" s="3" t="s">
        <v>0</v>
      </c>
      <c r="C5" s="3" t="s">
        <v>1</v>
      </c>
      <c r="D5" s="3" t="s">
        <v>2</v>
      </c>
      <c r="E5" s="3" t="s">
        <v>53</v>
      </c>
      <c r="F5" s="3" t="s">
        <v>62</v>
      </c>
      <c r="G5" s="3" t="s">
        <v>63</v>
      </c>
      <c r="H5" s="3" t="s">
        <v>64</v>
      </c>
      <c r="I5" s="3" t="s">
        <v>56</v>
      </c>
      <c r="J5" s="3" t="s">
        <v>57</v>
      </c>
    </row>
    <row r="6" spans="1:10" x14ac:dyDescent="0.25">
      <c r="A6" s="2">
        <v>0</v>
      </c>
      <c r="B6" s="2" t="s">
        <v>3</v>
      </c>
      <c r="C6" s="2" t="s">
        <v>4</v>
      </c>
      <c r="D6" s="2">
        <v>120</v>
      </c>
      <c r="E6" s="2">
        <v>122.01761904761899</v>
      </c>
      <c r="F6" s="2">
        <f>1/E6</f>
        <v>8.1955377248406781E-3</v>
      </c>
      <c r="G6" s="2">
        <f>F6*$C$3</f>
        <v>81.955377248406776</v>
      </c>
      <c r="H6" s="2">
        <f>$C$2*E6</f>
        <v>277.85156918776039</v>
      </c>
      <c r="I6" s="2">
        <f>G6+H6</f>
        <v>359.80694643616715</v>
      </c>
      <c r="J6" s="2">
        <f>G6-H6</f>
        <v>-195.89619193935363</v>
      </c>
    </row>
    <row r="7" spans="1:10" x14ac:dyDescent="0.25">
      <c r="A7" s="2">
        <v>1</v>
      </c>
      <c r="B7" s="2" t="s">
        <v>3</v>
      </c>
      <c r="C7" s="2" t="s">
        <v>5</v>
      </c>
      <c r="D7" s="2">
        <v>180</v>
      </c>
      <c r="E7" s="2">
        <v>83.1057142857142</v>
      </c>
      <c r="F7" s="2">
        <f t="shared" ref="F7:F56" si="0">1/E7</f>
        <v>1.2032866916491917E-2</v>
      </c>
      <c r="G7" s="2">
        <f t="shared" ref="G7:G56" si="1">F7*$C$3</f>
        <v>120.32866916491916</v>
      </c>
      <c r="H7" s="2">
        <f t="shared" ref="H7:H56" si="2">$C$2*E7</f>
        <v>189.24359697384173</v>
      </c>
      <c r="I7" s="2">
        <f t="shared" ref="I7:I56" si="3">G7+H7</f>
        <v>309.57226613876088</v>
      </c>
      <c r="J7" s="2">
        <f t="shared" ref="J7:J56" si="4">G7-H7</f>
        <v>-68.91492780892257</v>
      </c>
    </row>
    <row r="8" spans="1:10" x14ac:dyDescent="0.25">
      <c r="A8" s="2">
        <v>2</v>
      </c>
      <c r="B8" s="2" t="s">
        <v>3</v>
      </c>
      <c r="C8" s="2" t="s">
        <v>6</v>
      </c>
      <c r="D8" s="2">
        <v>300</v>
      </c>
      <c r="E8" s="2">
        <v>94.55</v>
      </c>
      <c r="F8" s="2">
        <f t="shared" si="0"/>
        <v>1.0576414595452142E-2</v>
      </c>
      <c r="G8" s="2">
        <f t="shared" si="1"/>
        <v>105.76414595452141</v>
      </c>
      <c r="H8" s="2">
        <f t="shared" si="2"/>
        <v>215.30387227479164</v>
      </c>
      <c r="I8" s="2">
        <f t="shared" si="3"/>
        <v>321.06801822931305</v>
      </c>
      <c r="J8" s="2">
        <f t="shared" si="4"/>
        <v>-109.53972632027023</v>
      </c>
    </row>
    <row r="9" spans="1:10" x14ac:dyDescent="0.25">
      <c r="A9" s="2">
        <v>3</v>
      </c>
      <c r="B9" s="2" t="s">
        <v>7</v>
      </c>
      <c r="C9" s="2" t="s">
        <v>8</v>
      </c>
      <c r="D9" s="2">
        <v>120</v>
      </c>
      <c r="E9" s="2">
        <v>153.52285714285699</v>
      </c>
      <c r="F9" s="2">
        <f t="shared" si="0"/>
        <v>6.5136880501740152E-3</v>
      </c>
      <c r="G9" s="2">
        <f t="shared" si="1"/>
        <v>65.136880501740151</v>
      </c>
      <c r="H9" s="2">
        <f t="shared" si="2"/>
        <v>349.59350212106574</v>
      </c>
      <c r="I9" s="2">
        <f t="shared" si="3"/>
        <v>414.73038262280591</v>
      </c>
      <c r="J9" s="2">
        <f t="shared" si="4"/>
        <v>-284.45662161932557</v>
      </c>
    </row>
    <row r="10" spans="1:10" x14ac:dyDescent="0.25">
      <c r="A10" s="2">
        <v>4</v>
      </c>
      <c r="B10" s="2" t="s">
        <v>7</v>
      </c>
      <c r="C10" s="2" t="s">
        <v>9</v>
      </c>
      <c r="D10" s="2">
        <v>180</v>
      </c>
      <c r="E10" s="2">
        <v>264.35095238095198</v>
      </c>
      <c r="F10" s="2">
        <f t="shared" si="0"/>
        <v>3.7828499991893949E-3</v>
      </c>
      <c r="G10" s="2">
        <f t="shared" si="1"/>
        <v>37.828499991893949</v>
      </c>
      <c r="H10" s="2">
        <f t="shared" si="2"/>
        <v>601.96492530034914</v>
      </c>
      <c r="I10" s="2">
        <f t="shared" si="3"/>
        <v>639.79342529224311</v>
      </c>
      <c r="J10" s="2">
        <f t="shared" si="4"/>
        <v>-564.13642530845516</v>
      </c>
    </row>
    <row r="11" spans="1:10" x14ac:dyDescent="0.25">
      <c r="A11" s="2">
        <v>5</v>
      </c>
      <c r="B11" s="2" t="s">
        <v>4</v>
      </c>
      <c r="C11" s="2" t="s">
        <v>10</v>
      </c>
      <c r="D11" s="2">
        <v>180</v>
      </c>
      <c r="E11" s="2">
        <v>103.071428571428</v>
      </c>
      <c r="F11" s="2">
        <f t="shared" si="0"/>
        <v>9.7020097020097552E-3</v>
      </c>
      <c r="G11" s="2">
        <f t="shared" si="1"/>
        <v>97.020097020097552</v>
      </c>
      <c r="H11" s="2">
        <f t="shared" si="2"/>
        <v>234.70838384265514</v>
      </c>
      <c r="I11" s="2">
        <f t="shared" si="3"/>
        <v>331.72848086275269</v>
      </c>
      <c r="J11" s="2">
        <f t="shared" si="4"/>
        <v>-137.68828682255759</v>
      </c>
    </row>
    <row r="12" spans="1:10" x14ac:dyDescent="0.25">
      <c r="A12" s="2">
        <v>6</v>
      </c>
      <c r="B12" s="2" t="s">
        <v>8</v>
      </c>
      <c r="C12" s="2" t="s">
        <v>11</v>
      </c>
      <c r="D12" s="2">
        <v>180</v>
      </c>
      <c r="E12" s="2">
        <v>84.340952380952302</v>
      </c>
      <c r="F12" s="2">
        <f t="shared" si="0"/>
        <v>1.1856636328733723E-2</v>
      </c>
      <c r="G12" s="2">
        <f t="shared" si="1"/>
        <v>118.56636328733723</v>
      </c>
      <c r="H12" s="2">
        <f t="shared" si="2"/>
        <v>192.05641077697342</v>
      </c>
      <c r="I12" s="2">
        <f t="shared" si="3"/>
        <v>310.62277406431065</v>
      </c>
      <c r="J12" s="2">
        <f t="shared" si="4"/>
        <v>-73.490047489636197</v>
      </c>
    </row>
    <row r="13" spans="1:10" x14ac:dyDescent="0.25">
      <c r="A13" s="2">
        <v>7</v>
      </c>
      <c r="B13" s="2" t="s">
        <v>12</v>
      </c>
      <c r="C13" s="2" t="s">
        <v>13</v>
      </c>
      <c r="D13" s="2">
        <v>420</v>
      </c>
      <c r="E13" s="2">
        <v>18.301904761904702</v>
      </c>
      <c r="F13" s="2">
        <f t="shared" si="0"/>
        <v>5.4639121611073711E-2</v>
      </c>
      <c r="G13" s="2">
        <f t="shared" si="1"/>
        <v>546.3912161107371</v>
      </c>
      <c r="H13" s="2">
        <f t="shared" si="2"/>
        <v>41.676054629746488</v>
      </c>
      <c r="I13" s="2">
        <f t="shared" si="3"/>
        <v>588.06727074048354</v>
      </c>
      <c r="J13" s="2">
        <f t="shared" si="4"/>
        <v>504.71516148099062</v>
      </c>
    </row>
    <row r="14" spans="1:10" x14ac:dyDescent="0.25">
      <c r="A14" s="2">
        <v>8</v>
      </c>
      <c r="B14" s="2" t="s">
        <v>14</v>
      </c>
      <c r="C14" s="2" t="s">
        <v>15</v>
      </c>
      <c r="D14" s="2">
        <v>180</v>
      </c>
      <c r="E14" s="2">
        <v>129.34761904761899</v>
      </c>
      <c r="F14" s="2">
        <f t="shared" si="0"/>
        <v>7.731104811692379E-3</v>
      </c>
      <c r="G14" s="2">
        <f t="shared" si="1"/>
        <v>77.311048116923786</v>
      </c>
      <c r="H14" s="2">
        <f t="shared" si="2"/>
        <v>294.54302750372256</v>
      </c>
      <c r="I14" s="2">
        <f t="shared" si="3"/>
        <v>371.85407562064631</v>
      </c>
      <c r="J14" s="2">
        <f t="shared" si="4"/>
        <v>-217.23197938679877</v>
      </c>
    </row>
    <row r="15" spans="1:10" x14ac:dyDescent="0.25">
      <c r="A15" s="2">
        <v>9</v>
      </c>
      <c r="B15" s="2" t="s">
        <v>14</v>
      </c>
      <c r="C15" s="2" t="s">
        <v>10</v>
      </c>
      <c r="D15" s="2">
        <v>240</v>
      </c>
      <c r="E15" s="2">
        <v>103.071428571428</v>
      </c>
      <c r="F15" s="2">
        <f t="shared" si="0"/>
        <v>9.7020097020097552E-3</v>
      </c>
      <c r="G15" s="2">
        <f t="shared" si="1"/>
        <v>97.020097020097552</v>
      </c>
      <c r="H15" s="2">
        <f t="shared" si="2"/>
        <v>234.70838384265514</v>
      </c>
      <c r="I15" s="2">
        <f t="shared" si="3"/>
        <v>331.72848086275269</v>
      </c>
      <c r="J15" s="2">
        <f t="shared" si="4"/>
        <v>-137.68828682255759</v>
      </c>
    </row>
    <row r="16" spans="1:10" x14ac:dyDescent="0.25">
      <c r="A16" s="2">
        <v>10</v>
      </c>
      <c r="B16" s="2" t="s">
        <v>16</v>
      </c>
      <c r="C16" s="2" t="s">
        <v>17</v>
      </c>
      <c r="D16" s="2">
        <v>240</v>
      </c>
      <c r="E16" s="2">
        <v>113.825714285714</v>
      </c>
      <c r="F16" s="2">
        <f t="shared" si="0"/>
        <v>8.7853610783403414E-3</v>
      </c>
      <c r="G16" s="2">
        <f t="shared" si="1"/>
        <v>87.853610783403411</v>
      </c>
      <c r="H16" s="2">
        <f t="shared" si="2"/>
        <v>259.19743046174818</v>
      </c>
      <c r="I16" s="2">
        <f t="shared" si="3"/>
        <v>347.05104124515162</v>
      </c>
      <c r="J16" s="2">
        <f t="shared" si="4"/>
        <v>-171.34381967834477</v>
      </c>
    </row>
    <row r="17" spans="1:10" x14ac:dyDescent="0.25">
      <c r="A17" s="2">
        <v>11</v>
      </c>
      <c r="B17" s="2" t="s">
        <v>16</v>
      </c>
      <c r="C17" s="2" t="s">
        <v>11</v>
      </c>
      <c r="D17" s="2">
        <v>120</v>
      </c>
      <c r="E17" s="2">
        <v>84.340952380952302</v>
      </c>
      <c r="F17" s="2">
        <f t="shared" si="0"/>
        <v>1.1856636328733723E-2</v>
      </c>
      <c r="G17" s="2">
        <f t="shared" si="1"/>
        <v>118.56636328733723</v>
      </c>
      <c r="H17" s="2">
        <f t="shared" si="2"/>
        <v>192.05641077697342</v>
      </c>
      <c r="I17" s="2">
        <f t="shared" si="3"/>
        <v>310.62277406431065</v>
      </c>
      <c r="J17" s="2">
        <f t="shared" si="4"/>
        <v>-73.490047489636197</v>
      </c>
    </row>
    <row r="18" spans="1:10" x14ac:dyDescent="0.25">
      <c r="A18" s="2">
        <v>12</v>
      </c>
      <c r="B18" s="2" t="s">
        <v>18</v>
      </c>
      <c r="C18" s="2" t="s">
        <v>19</v>
      </c>
      <c r="D18" s="2">
        <v>240</v>
      </c>
      <c r="E18" s="2">
        <v>31.4761904761904</v>
      </c>
      <c r="F18" s="2">
        <f t="shared" si="0"/>
        <v>3.1770045385779197E-2</v>
      </c>
      <c r="G18" s="2">
        <f t="shared" si="1"/>
        <v>317.70045385779196</v>
      </c>
      <c r="H18" s="2">
        <f t="shared" si="2"/>
        <v>71.675787350425281</v>
      </c>
      <c r="I18" s="2">
        <f t="shared" si="3"/>
        <v>389.37624120821727</v>
      </c>
      <c r="J18" s="2">
        <f t="shared" si="4"/>
        <v>246.02466650736667</v>
      </c>
    </row>
    <row r="19" spans="1:10" x14ac:dyDescent="0.25">
      <c r="A19" s="2">
        <v>13</v>
      </c>
      <c r="B19" s="2" t="s">
        <v>18</v>
      </c>
      <c r="C19" s="2" t="s">
        <v>20</v>
      </c>
      <c r="D19" s="2">
        <v>240</v>
      </c>
      <c r="E19" s="2">
        <v>62.5790476190476</v>
      </c>
      <c r="F19" s="2">
        <f t="shared" si="0"/>
        <v>1.5979789371157245E-2</v>
      </c>
      <c r="G19" s="2">
        <f t="shared" si="1"/>
        <v>159.79789371157244</v>
      </c>
      <c r="H19" s="2">
        <f t="shared" si="2"/>
        <v>142.50144130776869</v>
      </c>
      <c r="I19" s="2">
        <f t="shared" si="3"/>
        <v>302.29933501934113</v>
      </c>
      <c r="J19" s="2">
        <f t="shared" si="4"/>
        <v>17.296452403803755</v>
      </c>
    </row>
    <row r="20" spans="1:10" x14ac:dyDescent="0.25">
      <c r="A20" s="2">
        <v>14</v>
      </c>
      <c r="B20" s="2" t="s">
        <v>18</v>
      </c>
      <c r="C20" s="2" t="s">
        <v>21</v>
      </c>
      <c r="D20" s="2">
        <v>240</v>
      </c>
      <c r="E20" s="2">
        <v>88.305238095238096</v>
      </c>
      <c r="F20" s="2">
        <f t="shared" si="0"/>
        <v>1.1324356533884092E-2</v>
      </c>
      <c r="G20" s="2">
        <f t="shared" si="1"/>
        <v>113.24356533884092</v>
      </c>
      <c r="H20" s="2">
        <f t="shared" si="2"/>
        <v>201.08365630938349</v>
      </c>
      <c r="I20" s="2">
        <f t="shared" si="3"/>
        <v>314.32722164822439</v>
      </c>
      <c r="J20" s="2">
        <f t="shared" si="4"/>
        <v>-87.840090970542562</v>
      </c>
    </row>
    <row r="21" spans="1:10" x14ac:dyDescent="0.25">
      <c r="A21" s="2">
        <v>15</v>
      </c>
      <c r="B21" s="2" t="s">
        <v>22</v>
      </c>
      <c r="C21" s="2" t="s">
        <v>23</v>
      </c>
      <c r="D21" s="2">
        <v>300</v>
      </c>
      <c r="E21" s="2">
        <v>19.045238095237998</v>
      </c>
      <c r="F21" s="2">
        <f t="shared" si="0"/>
        <v>5.2506563320415318E-2</v>
      </c>
      <c r="G21" s="2">
        <f t="shared" si="1"/>
        <v>525.06563320415319</v>
      </c>
      <c r="H21" s="2">
        <f t="shared" si="2"/>
        <v>43.368730939186861</v>
      </c>
      <c r="I21" s="2">
        <f t="shared" si="3"/>
        <v>568.43436414334008</v>
      </c>
      <c r="J21" s="2">
        <f t="shared" si="4"/>
        <v>481.6969022649663</v>
      </c>
    </row>
    <row r="22" spans="1:10" x14ac:dyDescent="0.25">
      <c r="A22" s="2">
        <v>16</v>
      </c>
      <c r="B22" s="2" t="s">
        <v>19</v>
      </c>
      <c r="C22" s="2" t="s">
        <v>24</v>
      </c>
      <c r="D22" s="2">
        <v>600</v>
      </c>
      <c r="E22" s="2">
        <v>31.0590476190476</v>
      </c>
      <c r="F22" s="2">
        <f t="shared" si="0"/>
        <v>3.2196737397277096E-2</v>
      </c>
      <c r="G22" s="2">
        <f t="shared" si="1"/>
        <v>321.96737397277099</v>
      </c>
      <c r="H22" s="2">
        <f t="shared" si="2"/>
        <v>70.725893406114182</v>
      </c>
      <c r="I22" s="2">
        <f t="shared" si="3"/>
        <v>392.69326737888514</v>
      </c>
      <c r="J22" s="2">
        <f t="shared" si="4"/>
        <v>251.2414805666568</v>
      </c>
    </row>
    <row r="23" spans="1:10" x14ac:dyDescent="0.25">
      <c r="A23" s="2">
        <v>17</v>
      </c>
      <c r="B23" s="2" t="s">
        <v>9</v>
      </c>
      <c r="C23" s="2" t="s">
        <v>25</v>
      </c>
      <c r="D23" s="2">
        <v>60</v>
      </c>
      <c r="E23" s="2">
        <v>329.986666666666</v>
      </c>
      <c r="F23" s="2">
        <f t="shared" si="0"/>
        <v>3.030425471736238E-3</v>
      </c>
      <c r="G23" s="2">
        <f t="shared" si="1"/>
        <v>30.30425471736238</v>
      </c>
      <c r="H23" s="2">
        <f t="shared" si="2"/>
        <v>751.42683376397781</v>
      </c>
      <c r="I23" s="2">
        <f t="shared" si="3"/>
        <v>781.73108848134018</v>
      </c>
      <c r="J23" s="2">
        <f t="shared" si="4"/>
        <v>-721.12257904661544</v>
      </c>
    </row>
    <row r="24" spans="1:10" x14ac:dyDescent="0.25">
      <c r="A24" s="2">
        <v>18</v>
      </c>
      <c r="B24" s="2" t="s">
        <v>26</v>
      </c>
      <c r="C24" s="2" t="s">
        <v>27</v>
      </c>
      <c r="D24" s="2">
        <v>240</v>
      </c>
      <c r="E24" s="2">
        <v>118.65095238095201</v>
      </c>
      <c r="F24" s="2">
        <f t="shared" si="0"/>
        <v>8.4280823704583931E-3</v>
      </c>
      <c r="G24" s="2">
        <f t="shared" si="1"/>
        <v>84.280823704583938</v>
      </c>
      <c r="H24" s="2">
        <f t="shared" si="2"/>
        <v>270.18518769657192</v>
      </c>
      <c r="I24" s="2">
        <f t="shared" si="3"/>
        <v>354.46601140115587</v>
      </c>
      <c r="J24" s="2">
        <f t="shared" si="4"/>
        <v>-185.90436399198796</v>
      </c>
    </row>
    <row r="25" spans="1:10" x14ac:dyDescent="0.25">
      <c r="A25" s="2">
        <v>19</v>
      </c>
      <c r="B25" s="2" t="s">
        <v>26</v>
      </c>
      <c r="C25" s="2" t="s">
        <v>28</v>
      </c>
      <c r="D25" s="2">
        <v>480</v>
      </c>
      <c r="E25" s="2">
        <v>18.427142857142801</v>
      </c>
      <c r="F25" s="2">
        <f t="shared" si="0"/>
        <v>5.4267772695557957E-2</v>
      </c>
      <c r="G25" s="2">
        <f t="shared" si="1"/>
        <v>542.6777269555796</v>
      </c>
      <c r="H25" s="2">
        <f t="shared" si="2"/>
        <v>41.961239683803413</v>
      </c>
      <c r="I25" s="2">
        <f t="shared" si="3"/>
        <v>584.63896663938306</v>
      </c>
      <c r="J25" s="2">
        <f t="shared" si="4"/>
        <v>500.7164872717762</v>
      </c>
    </row>
    <row r="26" spans="1:10" x14ac:dyDescent="0.25">
      <c r="A26" s="2">
        <v>20</v>
      </c>
      <c r="B26" s="2" t="s">
        <v>26</v>
      </c>
      <c r="C26" s="2" t="s">
        <v>21</v>
      </c>
      <c r="D26" s="2">
        <v>240</v>
      </c>
      <c r="E26" s="2">
        <v>88.305238095238096</v>
      </c>
      <c r="F26" s="2">
        <f t="shared" si="0"/>
        <v>1.1324356533884092E-2</v>
      </c>
      <c r="G26" s="2">
        <f t="shared" si="1"/>
        <v>113.24356533884092</v>
      </c>
      <c r="H26" s="2">
        <f t="shared" si="2"/>
        <v>201.08365630938349</v>
      </c>
      <c r="I26" s="2">
        <f t="shared" si="3"/>
        <v>314.32722164822439</v>
      </c>
      <c r="J26" s="2">
        <f t="shared" si="4"/>
        <v>-87.840090970542562</v>
      </c>
    </row>
    <row r="27" spans="1:10" x14ac:dyDescent="0.25">
      <c r="A27" s="2">
        <v>21</v>
      </c>
      <c r="B27" s="2" t="s">
        <v>29</v>
      </c>
      <c r="C27" s="2" t="s">
        <v>17</v>
      </c>
      <c r="D27" s="2">
        <v>240</v>
      </c>
      <c r="E27" s="2">
        <v>113.825714285714</v>
      </c>
      <c r="F27" s="2">
        <f t="shared" si="0"/>
        <v>8.7853610783403414E-3</v>
      </c>
      <c r="G27" s="2">
        <f t="shared" si="1"/>
        <v>87.853610783403411</v>
      </c>
      <c r="H27" s="2">
        <f t="shared" si="2"/>
        <v>259.19743046174818</v>
      </c>
      <c r="I27" s="2">
        <f t="shared" si="3"/>
        <v>347.05104124515162</v>
      </c>
      <c r="J27" s="2">
        <f t="shared" si="4"/>
        <v>-171.34381967834477</v>
      </c>
    </row>
    <row r="28" spans="1:10" x14ac:dyDescent="0.25">
      <c r="A28" s="2">
        <v>22</v>
      </c>
      <c r="B28" s="2" t="s">
        <v>29</v>
      </c>
      <c r="C28" s="2" t="s">
        <v>30</v>
      </c>
      <c r="D28" s="2">
        <v>180</v>
      </c>
      <c r="E28" s="2">
        <v>38.043333333333301</v>
      </c>
      <c r="F28" s="2">
        <f t="shared" si="0"/>
        <v>2.6285814422150201E-2</v>
      </c>
      <c r="G28" s="2">
        <f t="shared" si="1"/>
        <v>262.85814422150202</v>
      </c>
      <c r="H28" s="2">
        <f t="shared" si="2"/>
        <v>86.630110850421119</v>
      </c>
      <c r="I28" s="2">
        <f t="shared" si="3"/>
        <v>349.48825507192316</v>
      </c>
      <c r="J28" s="2">
        <f t="shared" si="4"/>
        <v>176.2280333710809</v>
      </c>
    </row>
    <row r="29" spans="1:10" x14ac:dyDescent="0.25">
      <c r="A29" s="2">
        <v>23</v>
      </c>
      <c r="B29" s="2" t="s">
        <v>31</v>
      </c>
      <c r="C29" s="2" t="s">
        <v>32</v>
      </c>
      <c r="D29" s="2">
        <v>180</v>
      </c>
      <c r="E29" s="2">
        <v>18.950952380952302</v>
      </c>
      <c r="F29" s="2">
        <f t="shared" si="0"/>
        <v>5.276779656758069E-2</v>
      </c>
      <c r="G29" s="2">
        <f t="shared" si="1"/>
        <v>527.67796567580695</v>
      </c>
      <c r="H29" s="2">
        <f t="shared" si="2"/>
        <v>43.154028883280937</v>
      </c>
      <c r="I29" s="2">
        <f t="shared" si="3"/>
        <v>570.83199455908789</v>
      </c>
      <c r="J29" s="2">
        <f t="shared" si="4"/>
        <v>484.523936792526</v>
      </c>
    </row>
    <row r="30" spans="1:10" x14ac:dyDescent="0.25">
      <c r="A30" s="2">
        <v>24</v>
      </c>
      <c r="B30" s="2" t="s">
        <v>31</v>
      </c>
      <c r="C30" s="2" t="s">
        <v>33</v>
      </c>
      <c r="D30" s="2">
        <v>360</v>
      </c>
      <c r="E30" s="2">
        <v>66.188095238095201</v>
      </c>
      <c r="F30" s="2">
        <f t="shared" si="0"/>
        <v>1.5108457138746006E-2</v>
      </c>
      <c r="G30" s="2">
        <f t="shared" si="1"/>
        <v>151.08457138746007</v>
      </c>
      <c r="H30" s="2">
        <f t="shared" si="2"/>
        <v>150.71975889216915</v>
      </c>
      <c r="I30" s="2">
        <f t="shared" si="3"/>
        <v>301.8043302796292</v>
      </c>
      <c r="J30" s="2">
        <f t="shared" si="4"/>
        <v>0.36481249529091997</v>
      </c>
    </row>
    <row r="31" spans="1:10" x14ac:dyDescent="0.25">
      <c r="A31" s="2">
        <v>25</v>
      </c>
      <c r="B31" s="2" t="s">
        <v>15</v>
      </c>
      <c r="C31" s="2" t="s">
        <v>34</v>
      </c>
      <c r="D31" s="2">
        <v>120</v>
      </c>
      <c r="E31" s="2">
        <v>44.6842857142857</v>
      </c>
      <c r="F31" s="2">
        <f t="shared" si="0"/>
        <v>2.23792320726366E-2</v>
      </c>
      <c r="G31" s="2">
        <f t="shared" si="1"/>
        <v>223.792320726366</v>
      </c>
      <c r="H31" s="2">
        <f t="shared" si="2"/>
        <v>101.75250919216145</v>
      </c>
      <c r="I31" s="2">
        <f t="shared" si="3"/>
        <v>325.54482991852745</v>
      </c>
      <c r="J31" s="2">
        <f t="shared" si="4"/>
        <v>122.03981153420455</v>
      </c>
    </row>
    <row r="32" spans="1:10" x14ac:dyDescent="0.25">
      <c r="A32" s="2">
        <v>26</v>
      </c>
      <c r="B32" s="2" t="s">
        <v>35</v>
      </c>
      <c r="C32" s="2" t="s">
        <v>24</v>
      </c>
      <c r="D32" s="2">
        <v>180</v>
      </c>
      <c r="E32" s="2">
        <v>31.0590476190476</v>
      </c>
      <c r="F32" s="2">
        <f t="shared" si="0"/>
        <v>3.2196737397277096E-2</v>
      </c>
      <c r="G32" s="2">
        <f t="shared" si="1"/>
        <v>321.96737397277099</v>
      </c>
      <c r="H32" s="2">
        <f t="shared" si="2"/>
        <v>70.725893406114182</v>
      </c>
      <c r="I32" s="2">
        <f t="shared" si="3"/>
        <v>392.69326737888514</v>
      </c>
      <c r="J32" s="2">
        <f t="shared" si="4"/>
        <v>251.2414805666568</v>
      </c>
    </row>
    <row r="33" spans="1:10" x14ac:dyDescent="0.25">
      <c r="A33" s="2">
        <v>27</v>
      </c>
      <c r="B33" s="2" t="s">
        <v>36</v>
      </c>
      <c r="C33" s="2" t="s">
        <v>37</v>
      </c>
      <c r="D33" s="2">
        <v>180</v>
      </c>
      <c r="E33" s="2">
        <v>55.2019047619047</v>
      </c>
      <c r="F33" s="2">
        <f t="shared" si="0"/>
        <v>1.8115316931782914E-2</v>
      </c>
      <c r="G33" s="2">
        <f t="shared" si="1"/>
        <v>181.15316931782914</v>
      </c>
      <c r="H33" s="2">
        <f t="shared" si="2"/>
        <v>125.70263196385343</v>
      </c>
      <c r="I33" s="2">
        <f t="shared" si="3"/>
        <v>306.8558012816826</v>
      </c>
      <c r="J33" s="2">
        <f t="shared" si="4"/>
        <v>55.450537353975704</v>
      </c>
    </row>
    <row r="34" spans="1:10" x14ac:dyDescent="0.25">
      <c r="A34" s="2">
        <v>28</v>
      </c>
      <c r="B34" s="2" t="s">
        <v>36</v>
      </c>
      <c r="C34" s="2" t="s">
        <v>38</v>
      </c>
      <c r="D34" s="2">
        <v>300</v>
      </c>
      <c r="E34" s="2">
        <v>69.588571428571399</v>
      </c>
      <c r="F34" s="2">
        <f t="shared" si="0"/>
        <v>1.4370175726720322E-2</v>
      </c>
      <c r="G34" s="2">
        <f t="shared" si="1"/>
        <v>143.70175726720322</v>
      </c>
      <c r="H34" s="2">
        <f t="shared" si="2"/>
        <v>158.46312950441407</v>
      </c>
      <c r="I34" s="2">
        <f t="shared" si="3"/>
        <v>302.16488677161726</v>
      </c>
      <c r="J34" s="2">
        <f t="shared" si="4"/>
        <v>-14.76137223721085</v>
      </c>
    </row>
    <row r="35" spans="1:10" x14ac:dyDescent="0.25">
      <c r="A35" s="2">
        <v>29</v>
      </c>
      <c r="B35" s="2" t="s">
        <v>37</v>
      </c>
      <c r="C35" s="2" t="s">
        <v>34</v>
      </c>
      <c r="D35" s="2">
        <v>180</v>
      </c>
      <c r="E35" s="2">
        <v>44.6842857142857</v>
      </c>
      <c r="F35" s="2">
        <f t="shared" si="0"/>
        <v>2.23792320726366E-2</v>
      </c>
      <c r="G35" s="2">
        <f t="shared" si="1"/>
        <v>223.792320726366</v>
      </c>
      <c r="H35" s="2">
        <f t="shared" si="2"/>
        <v>101.75250919216145</v>
      </c>
      <c r="I35" s="2">
        <f t="shared" si="3"/>
        <v>325.54482991852745</v>
      </c>
      <c r="J35" s="2">
        <f t="shared" si="4"/>
        <v>122.03981153420455</v>
      </c>
    </row>
    <row r="36" spans="1:10" x14ac:dyDescent="0.25">
      <c r="A36" s="2">
        <v>30</v>
      </c>
      <c r="B36" s="2" t="s">
        <v>39</v>
      </c>
      <c r="C36" s="2" t="s">
        <v>40</v>
      </c>
      <c r="D36" s="2">
        <v>60</v>
      </c>
      <c r="E36" s="2">
        <v>363.21190476190401</v>
      </c>
      <c r="F36" s="2">
        <f t="shared" si="0"/>
        <v>2.7532137214927718E-3</v>
      </c>
      <c r="G36" s="2">
        <f t="shared" si="1"/>
        <v>27.532137214927719</v>
      </c>
      <c r="H36" s="2">
        <f t="shared" si="2"/>
        <v>827.08545268684043</v>
      </c>
      <c r="I36" s="2">
        <f t="shared" si="3"/>
        <v>854.61758990176816</v>
      </c>
      <c r="J36" s="2">
        <f t="shared" si="4"/>
        <v>-799.5533154719127</v>
      </c>
    </row>
    <row r="37" spans="1:10" x14ac:dyDescent="0.25">
      <c r="A37" s="2">
        <v>31</v>
      </c>
      <c r="B37" s="2" t="s">
        <v>39</v>
      </c>
      <c r="C37" s="2" t="s">
        <v>6</v>
      </c>
      <c r="D37" s="2">
        <v>420</v>
      </c>
      <c r="E37" s="2">
        <v>94.55</v>
      </c>
      <c r="F37" s="2">
        <f t="shared" si="0"/>
        <v>1.0576414595452142E-2</v>
      </c>
      <c r="G37" s="2">
        <f t="shared" si="1"/>
        <v>105.76414595452141</v>
      </c>
      <c r="H37" s="2">
        <f t="shared" si="2"/>
        <v>215.30387227479164</v>
      </c>
      <c r="I37" s="2">
        <f t="shared" si="3"/>
        <v>321.06801822931305</v>
      </c>
      <c r="J37" s="2">
        <f t="shared" si="4"/>
        <v>-109.53972632027023</v>
      </c>
    </row>
    <row r="38" spans="1:10" x14ac:dyDescent="0.25">
      <c r="A38" s="2">
        <v>32</v>
      </c>
      <c r="B38" s="2" t="s">
        <v>41</v>
      </c>
      <c r="C38" s="2" t="s">
        <v>42</v>
      </c>
      <c r="D38" s="2">
        <v>300</v>
      </c>
      <c r="E38" s="2">
        <v>48.626666666666601</v>
      </c>
      <c r="F38" s="2">
        <f t="shared" si="0"/>
        <v>2.0564847820126159E-2</v>
      </c>
      <c r="G38" s="2">
        <f t="shared" si="1"/>
        <v>205.64847820126158</v>
      </c>
      <c r="H38" s="2">
        <f t="shared" si="2"/>
        <v>110.72987444895668</v>
      </c>
      <c r="I38" s="2">
        <f t="shared" si="3"/>
        <v>316.37835265021829</v>
      </c>
      <c r="J38" s="2">
        <f t="shared" si="4"/>
        <v>94.918603752304904</v>
      </c>
    </row>
    <row r="39" spans="1:10" x14ac:dyDescent="0.25">
      <c r="A39" s="2">
        <v>33</v>
      </c>
      <c r="B39" s="2" t="s">
        <v>41</v>
      </c>
      <c r="C39" s="2" t="s">
        <v>43</v>
      </c>
      <c r="D39" s="2">
        <v>360</v>
      </c>
      <c r="E39" s="2">
        <v>33.8466666666666</v>
      </c>
      <c r="F39" s="2">
        <f t="shared" si="0"/>
        <v>2.9545006893835001E-2</v>
      </c>
      <c r="G39" s="2">
        <f t="shared" si="1"/>
        <v>295.45006893835</v>
      </c>
      <c r="H39" s="2">
        <f t="shared" si="2"/>
        <v>77.07370065497021</v>
      </c>
      <c r="I39" s="2">
        <f t="shared" si="3"/>
        <v>372.5237695933202</v>
      </c>
      <c r="J39" s="2">
        <f t="shared" si="4"/>
        <v>218.3763682833798</v>
      </c>
    </row>
    <row r="40" spans="1:10" x14ac:dyDescent="0.25">
      <c r="A40" s="2">
        <v>34</v>
      </c>
      <c r="B40" s="2" t="s">
        <v>27</v>
      </c>
      <c r="C40" s="2" t="s">
        <v>5</v>
      </c>
      <c r="D40" s="2">
        <v>300</v>
      </c>
      <c r="E40" s="2">
        <v>83.1057142857142</v>
      </c>
      <c r="F40" s="2">
        <f t="shared" si="0"/>
        <v>1.2032866916491917E-2</v>
      </c>
      <c r="G40" s="2">
        <f t="shared" si="1"/>
        <v>120.32866916491916</v>
      </c>
      <c r="H40" s="2">
        <f t="shared" si="2"/>
        <v>189.24359697384173</v>
      </c>
      <c r="I40" s="2">
        <f t="shared" si="3"/>
        <v>309.57226613876088</v>
      </c>
      <c r="J40" s="2">
        <f t="shared" si="4"/>
        <v>-68.91492780892257</v>
      </c>
    </row>
    <row r="41" spans="1:10" x14ac:dyDescent="0.25">
      <c r="A41" s="2">
        <v>35</v>
      </c>
      <c r="B41" s="2" t="s">
        <v>20</v>
      </c>
      <c r="C41" s="2" t="s">
        <v>44</v>
      </c>
      <c r="D41" s="2">
        <v>240</v>
      </c>
      <c r="E41" s="2">
        <v>41.042380952380903</v>
      </c>
      <c r="F41" s="2">
        <f t="shared" si="0"/>
        <v>2.4365058186079459E-2</v>
      </c>
      <c r="G41" s="2">
        <f t="shared" si="1"/>
        <v>243.6505818607946</v>
      </c>
      <c r="H41" s="2">
        <f t="shared" si="2"/>
        <v>93.45937119433907</v>
      </c>
      <c r="I41" s="2">
        <f t="shared" si="3"/>
        <v>337.1099530551337</v>
      </c>
      <c r="J41" s="2">
        <f t="shared" si="4"/>
        <v>150.19121066645553</v>
      </c>
    </row>
    <row r="42" spans="1:10" x14ac:dyDescent="0.25">
      <c r="A42" s="2">
        <v>36</v>
      </c>
      <c r="B42" s="2" t="s">
        <v>45</v>
      </c>
      <c r="C42" s="2" t="s">
        <v>46</v>
      </c>
      <c r="D42" s="2">
        <v>300</v>
      </c>
      <c r="E42" s="2">
        <v>28.1557142857142</v>
      </c>
      <c r="F42" s="2">
        <f t="shared" si="0"/>
        <v>3.5516768988786959E-2</v>
      </c>
      <c r="G42" s="2">
        <f t="shared" si="1"/>
        <v>355.16768988786959</v>
      </c>
      <c r="H42" s="2">
        <f t="shared" si="2"/>
        <v>64.114588179555113</v>
      </c>
      <c r="I42" s="2">
        <f t="shared" si="3"/>
        <v>419.28227806742473</v>
      </c>
      <c r="J42" s="2">
        <f t="shared" si="4"/>
        <v>291.05310170831444</v>
      </c>
    </row>
    <row r="43" spans="1:10" x14ac:dyDescent="0.25">
      <c r="A43" s="2">
        <v>37</v>
      </c>
      <c r="B43" s="2" t="s">
        <v>45</v>
      </c>
      <c r="C43" s="2" t="s">
        <v>47</v>
      </c>
      <c r="D43" s="2">
        <v>300</v>
      </c>
      <c r="E43" s="2">
        <v>66.628571428571405</v>
      </c>
      <c r="F43" s="2">
        <f t="shared" si="0"/>
        <v>1.5008576329331051E-2</v>
      </c>
      <c r="G43" s="2">
        <f t="shared" si="1"/>
        <v>150.08576329331052</v>
      </c>
      <c r="H43" s="2">
        <f t="shared" si="2"/>
        <v>151.72278617354806</v>
      </c>
      <c r="I43" s="2">
        <f t="shared" si="3"/>
        <v>301.80854946685861</v>
      </c>
      <c r="J43" s="2">
        <f t="shared" si="4"/>
        <v>-1.6370228802375379</v>
      </c>
    </row>
    <row r="44" spans="1:10" x14ac:dyDescent="0.25">
      <c r="A44" s="2">
        <v>38</v>
      </c>
      <c r="B44" s="2" t="s">
        <v>5</v>
      </c>
      <c r="C44" s="2" t="s">
        <v>6</v>
      </c>
      <c r="D44" s="2">
        <v>360</v>
      </c>
      <c r="E44" s="2">
        <v>94.55</v>
      </c>
      <c r="F44" s="2">
        <f t="shared" si="0"/>
        <v>1.0576414595452142E-2</v>
      </c>
      <c r="G44" s="2">
        <f t="shared" si="1"/>
        <v>105.76414595452141</v>
      </c>
      <c r="H44" s="2">
        <f t="shared" si="2"/>
        <v>215.30387227479164</v>
      </c>
      <c r="I44" s="2">
        <f t="shared" si="3"/>
        <v>321.06801822931305</v>
      </c>
      <c r="J44" s="2">
        <f t="shared" si="4"/>
        <v>-109.53972632027023</v>
      </c>
    </row>
    <row r="45" spans="1:10" x14ac:dyDescent="0.25">
      <c r="A45" s="2">
        <v>39</v>
      </c>
      <c r="B45" s="2" t="s">
        <v>10</v>
      </c>
      <c r="C45" s="2" t="s">
        <v>48</v>
      </c>
      <c r="D45" s="2">
        <v>240</v>
      </c>
      <c r="E45" s="2">
        <v>55.861428571428497</v>
      </c>
      <c r="F45" s="2">
        <f t="shared" si="0"/>
        <v>1.7901439787228624E-2</v>
      </c>
      <c r="G45" s="2">
        <f t="shared" si="1"/>
        <v>179.01439787228625</v>
      </c>
      <c r="H45" s="2">
        <f t="shared" si="2"/>
        <v>127.20446200137745</v>
      </c>
      <c r="I45" s="2">
        <f t="shared" si="3"/>
        <v>306.21885987366369</v>
      </c>
      <c r="J45" s="2">
        <f t="shared" si="4"/>
        <v>51.809935870908802</v>
      </c>
    </row>
    <row r="46" spans="1:10" x14ac:dyDescent="0.25">
      <c r="A46" s="2">
        <v>40</v>
      </c>
      <c r="B46" s="2" t="s">
        <v>49</v>
      </c>
      <c r="C46" s="2" t="s">
        <v>50</v>
      </c>
      <c r="D46" s="2">
        <v>420</v>
      </c>
      <c r="E46" s="2">
        <v>40.0661904761904</v>
      </c>
      <c r="F46" s="2">
        <f t="shared" si="0"/>
        <v>2.495869929521392E-2</v>
      </c>
      <c r="G46" s="2">
        <f t="shared" si="1"/>
        <v>249.58699295213921</v>
      </c>
      <c r="H46" s="2">
        <f t="shared" si="2"/>
        <v>91.23644586803988</v>
      </c>
      <c r="I46" s="2">
        <f t="shared" si="3"/>
        <v>340.82343882017909</v>
      </c>
      <c r="J46" s="2">
        <f t="shared" si="4"/>
        <v>158.35054708409933</v>
      </c>
    </row>
    <row r="47" spans="1:10" x14ac:dyDescent="0.25">
      <c r="A47" s="2">
        <v>41</v>
      </c>
      <c r="B47" s="2" t="s">
        <v>49</v>
      </c>
      <c r="C47" s="2" t="s">
        <v>51</v>
      </c>
      <c r="D47" s="2">
        <v>300</v>
      </c>
      <c r="E47" s="2">
        <v>87.851428571428499</v>
      </c>
      <c r="F47" s="2">
        <f t="shared" si="0"/>
        <v>1.138285416937688E-2</v>
      </c>
      <c r="G47" s="2">
        <f t="shared" si="1"/>
        <v>113.8285416937688</v>
      </c>
      <c r="H47" s="2">
        <f t="shared" si="2"/>
        <v>200.05026712110865</v>
      </c>
      <c r="I47" s="2">
        <f t="shared" si="3"/>
        <v>313.87880881487746</v>
      </c>
      <c r="J47" s="2">
        <f t="shared" si="4"/>
        <v>-86.221725427339848</v>
      </c>
    </row>
    <row r="48" spans="1:10" x14ac:dyDescent="0.25">
      <c r="A48" s="2">
        <v>42</v>
      </c>
      <c r="B48" s="2" t="s">
        <v>23</v>
      </c>
      <c r="C48" s="2" t="s">
        <v>43</v>
      </c>
      <c r="D48" s="2">
        <v>540</v>
      </c>
      <c r="E48" s="2">
        <v>33.8466666666666</v>
      </c>
      <c r="F48" s="2">
        <f t="shared" si="0"/>
        <v>2.9545006893835001E-2</v>
      </c>
      <c r="G48" s="2">
        <f t="shared" si="1"/>
        <v>295.45006893835</v>
      </c>
      <c r="H48" s="2">
        <f t="shared" si="2"/>
        <v>77.07370065497021</v>
      </c>
      <c r="I48" s="2">
        <f t="shared" si="3"/>
        <v>372.5237695933202</v>
      </c>
      <c r="J48" s="2">
        <f t="shared" si="4"/>
        <v>218.3763682833798</v>
      </c>
    </row>
    <row r="49" spans="1:10" x14ac:dyDescent="0.25">
      <c r="A49" s="2">
        <v>43</v>
      </c>
      <c r="B49" s="2" t="s">
        <v>40</v>
      </c>
      <c r="C49" s="2" t="s">
        <v>25</v>
      </c>
      <c r="D49" s="2">
        <v>120</v>
      </c>
      <c r="E49" s="2">
        <v>329.986666666666</v>
      </c>
      <c r="F49" s="2">
        <f t="shared" si="0"/>
        <v>3.030425471736238E-3</v>
      </c>
      <c r="G49" s="2">
        <f t="shared" si="1"/>
        <v>30.30425471736238</v>
      </c>
      <c r="H49" s="2">
        <f t="shared" si="2"/>
        <v>751.42683376397781</v>
      </c>
      <c r="I49" s="2">
        <f t="shared" si="3"/>
        <v>781.73108848134018</v>
      </c>
      <c r="J49" s="2">
        <f t="shared" si="4"/>
        <v>-721.12257904661544</v>
      </c>
    </row>
    <row r="50" spans="1:10" x14ac:dyDescent="0.25">
      <c r="A50" s="2">
        <v>44</v>
      </c>
      <c r="B50" s="2" t="s">
        <v>32</v>
      </c>
      <c r="C50" s="2" t="s">
        <v>52</v>
      </c>
      <c r="D50" s="2">
        <v>360</v>
      </c>
      <c r="E50" s="2">
        <v>53.909047619047598</v>
      </c>
      <c r="F50" s="2">
        <f t="shared" si="0"/>
        <v>1.8549761944721715E-2</v>
      </c>
      <c r="G50" s="2">
        <f t="shared" si="1"/>
        <v>185.49761944721715</v>
      </c>
      <c r="H50" s="2">
        <f t="shared" si="2"/>
        <v>122.75861134877931</v>
      </c>
      <c r="I50" s="2">
        <f t="shared" si="3"/>
        <v>308.25623079599643</v>
      </c>
      <c r="J50" s="2">
        <f t="shared" si="4"/>
        <v>62.739008098437836</v>
      </c>
    </row>
    <row r="51" spans="1:10" x14ac:dyDescent="0.25">
      <c r="A51" s="2">
        <v>45</v>
      </c>
      <c r="B51" s="2" t="s">
        <v>46</v>
      </c>
      <c r="C51" s="2" t="s">
        <v>48</v>
      </c>
      <c r="D51" s="2">
        <v>300</v>
      </c>
      <c r="E51" s="2">
        <v>55.861428571428497</v>
      </c>
      <c r="F51" s="2">
        <f t="shared" si="0"/>
        <v>1.7901439787228624E-2</v>
      </c>
      <c r="G51" s="2">
        <f t="shared" si="1"/>
        <v>179.01439787228625</v>
      </c>
      <c r="H51" s="2">
        <f t="shared" si="2"/>
        <v>127.20446200137745</v>
      </c>
      <c r="I51" s="2">
        <f t="shared" si="3"/>
        <v>306.21885987366369</v>
      </c>
      <c r="J51" s="2">
        <f t="shared" si="4"/>
        <v>51.809935870908802</v>
      </c>
    </row>
    <row r="52" spans="1:10" x14ac:dyDescent="0.25">
      <c r="A52" s="2">
        <v>46</v>
      </c>
      <c r="B52" s="2" t="s">
        <v>52</v>
      </c>
      <c r="C52" s="2" t="s">
        <v>13</v>
      </c>
      <c r="D52" s="2">
        <v>600</v>
      </c>
      <c r="E52" s="2">
        <v>18.301904761904702</v>
      </c>
      <c r="F52" s="2">
        <f t="shared" si="0"/>
        <v>5.4639121611073711E-2</v>
      </c>
      <c r="G52" s="2">
        <f t="shared" si="1"/>
        <v>546.3912161107371</v>
      </c>
      <c r="H52" s="2">
        <f t="shared" si="2"/>
        <v>41.676054629746488</v>
      </c>
      <c r="I52" s="2">
        <f t="shared" si="3"/>
        <v>588.06727074048354</v>
      </c>
      <c r="J52" s="2">
        <f t="shared" si="4"/>
        <v>504.71516148099062</v>
      </c>
    </row>
    <row r="53" spans="1:10" x14ac:dyDescent="0.25">
      <c r="A53" s="2">
        <v>47</v>
      </c>
      <c r="B53" s="2" t="s">
        <v>33</v>
      </c>
      <c r="C53" s="2" t="s">
        <v>47</v>
      </c>
      <c r="D53" s="2">
        <v>120</v>
      </c>
      <c r="E53" s="2">
        <v>66.628571428571405</v>
      </c>
      <c r="F53" s="2">
        <f t="shared" si="0"/>
        <v>1.5008576329331051E-2</v>
      </c>
      <c r="G53" s="2">
        <f t="shared" si="1"/>
        <v>150.08576329331052</v>
      </c>
      <c r="H53" s="2">
        <f t="shared" si="2"/>
        <v>151.72278617354806</v>
      </c>
      <c r="I53" s="2">
        <f t="shared" si="3"/>
        <v>301.80854946685861</v>
      </c>
      <c r="J53" s="2">
        <f t="shared" si="4"/>
        <v>-1.6370228802375379</v>
      </c>
    </row>
    <row r="54" spans="1:10" x14ac:dyDescent="0.25">
      <c r="A54" s="2">
        <v>48</v>
      </c>
      <c r="B54" s="2" t="s">
        <v>50</v>
      </c>
      <c r="C54" s="2" t="s">
        <v>51</v>
      </c>
      <c r="D54" s="2">
        <v>240</v>
      </c>
      <c r="E54" s="2">
        <v>87.851428571428499</v>
      </c>
      <c r="F54" s="2">
        <f t="shared" si="0"/>
        <v>1.138285416937688E-2</v>
      </c>
      <c r="G54" s="2">
        <f t="shared" si="1"/>
        <v>113.8285416937688</v>
      </c>
      <c r="H54" s="2">
        <f t="shared" si="2"/>
        <v>200.05026712110865</v>
      </c>
      <c r="I54" s="2">
        <f t="shared" si="3"/>
        <v>313.87880881487746</v>
      </c>
      <c r="J54" s="2">
        <f t="shared" si="4"/>
        <v>-86.221725427339848</v>
      </c>
    </row>
    <row r="55" spans="1:10" x14ac:dyDescent="0.25">
      <c r="A55" s="2">
        <v>49</v>
      </c>
      <c r="B55" s="2" t="s">
        <v>50</v>
      </c>
      <c r="C55" s="2" t="s">
        <v>30</v>
      </c>
      <c r="D55" s="2">
        <v>240</v>
      </c>
      <c r="E55" s="2">
        <v>38.043333333333301</v>
      </c>
      <c r="F55" s="2">
        <f t="shared" si="0"/>
        <v>2.6285814422150201E-2</v>
      </c>
      <c r="G55" s="2">
        <f t="shared" si="1"/>
        <v>262.85814422150202</v>
      </c>
      <c r="H55" s="2">
        <f t="shared" si="2"/>
        <v>86.630110850421119</v>
      </c>
      <c r="I55" s="2">
        <f t="shared" si="3"/>
        <v>349.48825507192316</v>
      </c>
      <c r="J55" s="2">
        <f t="shared" si="4"/>
        <v>176.2280333710809</v>
      </c>
    </row>
    <row r="56" spans="1:10" x14ac:dyDescent="0.25">
      <c r="A56" s="2">
        <v>50</v>
      </c>
      <c r="B56" s="2" t="s">
        <v>44</v>
      </c>
      <c r="C56" s="2" t="s">
        <v>42</v>
      </c>
      <c r="D56" s="2">
        <v>300</v>
      </c>
      <c r="E56" s="2">
        <v>48.626666666666601</v>
      </c>
      <c r="F56" s="2">
        <f t="shared" si="0"/>
        <v>2.0564847820126159E-2</v>
      </c>
      <c r="G56" s="2">
        <f t="shared" si="1"/>
        <v>205.64847820126158</v>
      </c>
      <c r="H56" s="2">
        <f t="shared" si="2"/>
        <v>110.72987444895668</v>
      </c>
      <c r="I56" s="2">
        <f t="shared" si="3"/>
        <v>316.37835265021829</v>
      </c>
      <c r="J56" s="2">
        <f t="shared" si="4"/>
        <v>94.918603752304904</v>
      </c>
    </row>
    <row r="57" spans="1:10" x14ac:dyDescent="0.25">
      <c r="A57" s="4" t="s">
        <v>61</v>
      </c>
      <c r="B57" s="5"/>
      <c r="C57" s="5"/>
      <c r="D57" s="5"/>
      <c r="E57" s="5"/>
      <c r="F57" s="5"/>
      <c r="G57" s="5"/>
      <c r="H57" s="5"/>
      <c r="I57" s="5"/>
      <c r="J57" s="6">
        <f>SUM(J6:J56)</f>
        <v>-9.9967981828399388E-3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2023-08-05T13:58:13Z</dcterms:created>
  <dcterms:modified xsi:type="dcterms:W3CDTF">2023-08-09T12:14:29Z</dcterms:modified>
</cp:coreProperties>
</file>