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ANDRITZ" sheetId="1" state="visible" r:id="rId1"/>
    <sheet name="AT &amp; S" sheetId="2" state="visible" r:id="rId2"/>
    <sheet name="BAWAG GROUP AG" sheetId="3" state="visible" r:id="rId3"/>
    <sheet name="CA IMMOBILIEN ANLAGEN" sheetId="4" state="visible" r:id="rId4"/>
    <sheet name="DO&amp;CO REST.&amp;CATERING" sheetId="5" state="visible" r:id="rId5"/>
    <sheet name="ERSTE GROUP" sheetId="6" state="visible" r:id="rId6"/>
    <sheet name="IMMOFINANZ IMMOBILIEN ANLAGEN" sheetId="7" state="visible" r:id="rId7"/>
    <sheet name="INDEX" sheetId="8" state="visible" r:id="rId8"/>
    <sheet name="LENZING" sheetId="9" state="visible" r:id="rId9"/>
    <sheet name="MAYR-MELNHOF" sheetId="10" state="visible" r:id="rId10"/>
    <sheet name="OMV" sheetId="11" state="visible" r:id="rId11"/>
    <sheet name="RAIFFEISEN BANK" sheetId="12" state="visible" r:id="rId12"/>
    <sheet name="S IMMO" sheetId="13" state="visible" r:id="rId13"/>
    <sheet name="SCHOELLER-BLECKMANN OILFIELD" sheetId="14" state="visible" r:id="rId14"/>
    <sheet name="TELEKOM AUSTRIA" sheetId="15" state="visible" r:id="rId15"/>
    <sheet name="UNIQA VERSICHERUNGEN" sheetId="16" state="visible" r:id="rId16"/>
    <sheet name="VERBUND" sheetId="17" state="visible" r:id="rId17"/>
    <sheet name="VIENNA INSURANCE" sheetId="18" state="visible" r:id="rId18"/>
    <sheet name="VOESTALPINE" sheetId="19" state="visible" r:id="rId19"/>
    <sheet name="WIENERBERGER" sheetId="20" state="visible" r:id="rId20"/>
    <sheet name="ÖSTERREICHISCHE POST" sheetId="21" state="visible" r:id="rId21"/>
  </sheets>
  <definedNames/>
  <calcPr calcId="124519" fullCalcOnLoad="1"/>
</workbook>
</file>

<file path=xl/styles.xml><?xml version="1.0" encoding="utf-8"?>
<styleSheet xmlns="http://schemas.openxmlformats.org/spreadsheetml/2006/main">
  <numFmts count="0"/>
  <fonts count="3">
    <font>
      <name val="Calibri"/>
      <family val="2"/>
      <color theme="1"/>
      <sz val="11"/>
      <scheme val="minor"/>
    </font>
    <font>
      <b val="1"/>
    </font>
    <font>
      <b val="1"/>
      <sz val="14"/>
    </font>
  </fonts>
  <fills count="5">
    <fill>
      <patternFill/>
    </fill>
    <fill>
      <patternFill patternType="gray125"/>
    </fill>
    <fill>
      <patternFill patternType="solid">
        <fgColor rgb="00fbfce1"/>
        <bgColor rgb="00fbfce1"/>
      </patternFill>
    </fill>
    <fill>
      <patternFill patternType="solid">
        <fgColor rgb="00babab6"/>
        <bgColor rgb="00babab6"/>
      </patternFill>
    </fill>
    <fill>
      <patternFill patternType="solid">
        <fgColor rgb="00c7ffcd"/>
        <bgColor rgb="00fffbc7"/>
      </patternFill>
    </fill>
  </fills>
  <borders count="3">
    <border>
      <left/>
      <right/>
      <top/>
      <bottom/>
      <diagonal/>
    </border>
    <border>
      <left style="thin"/>
      <right style="thin"/>
      <top style="thin"/>
      <bottom style="thin"/>
      <diagonal/>
    </border>
    <border>
      <left/>
      <right/>
      <top style="thin"/>
      <bottom style="thin"/>
      <diagonal/>
    </border>
  </borders>
  <cellStyleXfs count="1">
    <xf borderId="0" fillId="0" fontId="0" numFmtId="0"/>
  </cellStyleXfs>
  <cellXfs count="6">
    <xf borderId="0" fillId="0" fontId="0" numFmtId="0" pivotButton="0" quotePrefix="0" xfId="0"/>
    <xf borderId="1" fillId="4" fontId="2" numFmtId="0" pivotButton="0" quotePrefix="0" xfId="0"/>
    <xf borderId="1" fillId="4" fontId="1" numFmtId="0" pivotButton="0" quotePrefix="0" xfId="0"/>
    <xf borderId="2" fillId="3" fontId="1" numFmtId="0" pivotButton="0" quotePrefix="0" xfId="0"/>
    <xf borderId="2" fillId="3" fontId="0" numFmtId="0" pivotButton="0" quotePrefix="0" xfId="0"/>
    <xf borderId="1" fillId="2" fontId="1" numFmtId="0" pivotButton="0" quotePrefix="0" xfId="0"/>
  </cellXfs>
  <cellStyles count="1">
    <cellStyle builtinId="0" hidden="0" name="Normal" xfId="0"/>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styles.xml" Type="http://schemas.openxmlformats.org/officeDocument/2006/relationships/styles" /><Relationship Id="rId23"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W96"/>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10"/>
    <col customWidth="1" max="13" min="13" width="10"/>
    <col customWidth="1" max="14" min="14" width="10"/>
    <col customWidth="1" max="15" min="15" width="20"/>
    <col customWidth="1" max="16" min="16" width="10"/>
    <col customWidth="1" max="17" min="17" width="10"/>
    <col customWidth="1" max="18" min="18" width="20"/>
    <col customWidth="1" max="19" min="19" width="10"/>
    <col customWidth="1" max="20" min="20" width="20"/>
    <col customWidth="1" max="21" min="21" width="21"/>
    <col customWidth="1" max="22" min="22" width="10"/>
    <col customWidth="1" max="23" min="23" width="8"/>
  </cols>
  <sheetData>
    <row r="1">
      <c r="A1" s="1" t="inlineStr">
        <is>
          <t xml:space="preserve">ANDRITZ </t>
        </is>
      </c>
      <c r="B1" s="2" t="inlineStr">
        <is>
          <t>WKN: 632305  ISIN: AT0000730007  US-Symbol:ADRZF  Typ: Aktie</t>
        </is>
      </c>
      <c r="C1" s="2" t="inlineStr"/>
      <c r="D1" s="2" t="inlineStr"/>
      <c r="E1" s="2" t="inlineStr"/>
      <c r="F1" s="2">
        <f>HYPERLINK("atx_Stock_Data_EUR.xlsx#INDEX!A1", "Back to INDEX")</f>
        <v/>
      </c>
      <c r="G1" s="2" t="inlineStr"/>
      <c r="H1" s="2" t="inlineStr"/>
      <c r="I1" s="2" t="inlineStr"/>
      <c r="J1" s="2" t="inlineStr"/>
      <c r="K1" s="2" t="inlineStr"/>
      <c r="L1" s="2" t="inlineStr"/>
      <c r="M1" s="2" t="inlineStr"/>
      <c r="N1" s="2" t="inlineStr"/>
      <c r="O1" s="2" t="inlineStr"/>
      <c r="P1" s="2" t="inlineStr"/>
      <c r="Q1" s="2" t="inlineStr"/>
      <c r="R1" s="2" t="inlineStr"/>
      <c r="S1" s="2" t="inlineStr"/>
      <c r="T1" s="2" t="inlineStr"/>
      <c r="U1" s="2" t="inlineStr"/>
      <c r="V1" s="2" t="inlineStr"/>
      <c r="W1" s="2" t="inlineStr"/>
    </row>
    <row r="2">
      <c r="A2" s="3" t="inlineStr"/>
      <c r="B2" s="4" t="inlineStr"/>
      <c r="C2" s="4" t="inlineStr"/>
      <c r="D2" s="4" t="inlineStr"/>
      <c r="E2" s="4" t="inlineStr"/>
      <c r="F2" s="4" t="inlineStr"/>
      <c r="G2" s="4" t="inlineStr"/>
      <c r="H2" s="4" t="inlineStr"/>
      <c r="I2" s="4" t="inlineStr"/>
      <c r="J2" s="4" t="inlineStr"/>
      <c r="K2" s="4" t="inlineStr"/>
      <c r="L2" s="4" t="inlineStr"/>
      <c r="M2" s="4" t="inlineStr"/>
      <c r="N2" s="4" t="inlineStr"/>
      <c r="O2" s="4" t="inlineStr"/>
      <c r="P2" s="4" t="inlineStr"/>
      <c r="Q2" s="4" t="inlineStr"/>
      <c r="R2" s="4" t="inlineStr"/>
      <c r="S2" s="4" t="inlineStr"/>
      <c r="T2" s="4" t="inlineStr"/>
      <c r="U2" s="4" t="inlineStr"/>
      <c r="V2" s="4" t="inlineStr"/>
      <c r="W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1852</t>
        </is>
      </c>
      <c r="C4" s="5" t="inlineStr">
        <is>
          <t>Telefon / Phone</t>
        </is>
      </c>
      <c r="D4" s="5" t="inlineStr"/>
      <c r="E4" t="inlineStr">
        <is>
          <t>+43-316-6902-0</t>
        </is>
      </c>
      <c r="G4" t="inlineStr">
        <is>
          <t>04.03.2020</t>
        </is>
      </c>
      <c r="H4" t="inlineStr">
        <is>
          <t>Publication Of Annual Report</t>
        </is>
      </c>
      <c r="J4" t="inlineStr">
        <is>
          <t>Custos Vermögensverwaltungs GmbH</t>
        </is>
      </c>
      <c r="L4" t="inlineStr">
        <is>
          <t>25,01%</t>
        </is>
      </c>
    </row>
    <row r="5">
      <c r="A5" s="5" t="inlineStr">
        <is>
          <t>Ticker</t>
        </is>
      </c>
      <c r="B5" t="inlineStr">
        <is>
          <t>AZ2</t>
        </is>
      </c>
      <c r="C5" s="5" t="inlineStr">
        <is>
          <t>Fax</t>
        </is>
      </c>
      <c r="D5" s="5" t="inlineStr"/>
      <c r="E5" t="inlineStr">
        <is>
          <t>+43-316-6902-415</t>
        </is>
      </c>
      <c r="G5" t="inlineStr">
        <is>
          <t>25.03.2020</t>
        </is>
      </c>
      <c r="H5" t="inlineStr">
        <is>
          <t>Annual General Meeting (Postponed)</t>
        </is>
      </c>
      <c r="J5" t="inlineStr">
        <is>
          <t>BlackRock Inc.</t>
        </is>
      </c>
      <c r="L5" t="inlineStr">
        <is>
          <t>5,05%</t>
        </is>
      </c>
    </row>
    <row r="6">
      <c r="A6" s="5" t="inlineStr">
        <is>
          <t>Gelistet Seit / Listed Since</t>
        </is>
      </c>
      <c r="B6" t="inlineStr">
        <is>
          <t>25.06.2001</t>
        </is>
      </c>
      <c r="C6" s="5" t="inlineStr">
        <is>
          <t>Internet</t>
        </is>
      </c>
      <c r="D6" s="5" t="inlineStr"/>
      <c r="E6" t="inlineStr">
        <is>
          <t>http://www.andritz.com</t>
        </is>
      </c>
      <c r="G6" t="inlineStr">
        <is>
          <t>30.04.2020</t>
        </is>
      </c>
      <c r="H6" t="inlineStr">
        <is>
          <t>Result Q1</t>
        </is>
      </c>
      <c r="J6" t="inlineStr">
        <is>
          <t>Certus Beteiligungs-GmbH</t>
        </is>
      </c>
      <c r="L6" t="inlineStr">
        <is>
          <t>5,72%</t>
        </is>
      </c>
    </row>
    <row r="7">
      <c r="A7" s="5" t="inlineStr">
        <is>
          <t>Nominalwert / Nominal Value</t>
        </is>
      </c>
      <c r="B7" t="inlineStr">
        <is>
          <t>1,00</t>
        </is>
      </c>
      <c r="C7" s="5" t="inlineStr">
        <is>
          <t>E-Mail</t>
        </is>
      </c>
      <c r="D7" s="5" t="inlineStr"/>
      <c r="E7" t="inlineStr">
        <is>
          <t>welcome@andritz.com</t>
        </is>
      </c>
      <c r="G7" t="inlineStr">
        <is>
          <t>31.07.2020</t>
        </is>
      </c>
      <c r="H7" t="inlineStr">
        <is>
          <t>Score Half Year</t>
        </is>
      </c>
      <c r="J7" t="inlineStr">
        <is>
          <t>The Capital Group Companies, Inc.</t>
        </is>
      </c>
      <c r="L7" t="inlineStr">
        <is>
          <t>3,96%</t>
        </is>
      </c>
    </row>
    <row r="8">
      <c r="A8" s="5" t="inlineStr">
        <is>
          <t>Land / Country</t>
        </is>
      </c>
      <c r="B8" t="inlineStr">
        <is>
          <t>Österreich</t>
        </is>
      </c>
      <c r="C8" s="5" t="inlineStr">
        <is>
          <t>Inv. Relations Telefon / Phone</t>
        </is>
      </c>
      <c r="D8" s="5" t="inlineStr"/>
      <c r="E8" t="inlineStr">
        <is>
          <t>+43-316-6902-2722</t>
        </is>
      </c>
      <c r="G8" t="inlineStr">
        <is>
          <t>05.11.2020</t>
        </is>
      </c>
      <c r="H8" t="inlineStr">
        <is>
          <t>Q3 Earnings</t>
        </is>
      </c>
      <c r="J8" t="inlineStr">
        <is>
          <t>Cerberus Vermögensverwaltung GmbH</t>
        </is>
      </c>
      <c r="L8" t="inlineStr">
        <is>
          <t>0,77%</t>
        </is>
      </c>
    </row>
    <row r="9">
      <c r="A9" s="5" t="inlineStr">
        <is>
          <t>Währung / Currency</t>
        </is>
      </c>
      <c r="B9" t="inlineStr">
        <is>
          <t>EUR</t>
        </is>
      </c>
      <c r="C9" s="5" t="inlineStr">
        <is>
          <t>Inv. Relations E-Mail</t>
        </is>
      </c>
      <c r="D9" s="5" t="inlineStr"/>
      <c r="E9" t="inlineStr">
        <is>
          <t>investors@andritz.com</t>
        </is>
      </c>
      <c r="J9" t="inlineStr">
        <is>
          <t>Freefloat</t>
        </is>
      </c>
      <c r="L9" t="inlineStr">
        <is>
          <t>59,49%</t>
        </is>
      </c>
    </row>
    <row r="10">
      <c r="A10" s="5" t="inlineStr">
        <is>
          <t>Branche / Industry</t>
        </is>
      </c>
      <c r="B10" t="inlineStr">
        <is>
          <t>Mechanical Engineering</t>
        </is>
      </c>
      <c r="C10" s="5" t="inlineStr">
        <is>
          <t>Kontaktperson / Contact Person</t>
        </is>
      </c>
      <c r="D10" s="5" t="inlineStr"/>
      <c r="E10" t="inlineStr">
        <is>
          <t>Petra Wolf</t>
        </is>
      </c>
    </row>
    <row r="11">
      <c r="A11" s="5" t="inlineStr">
        <is>
          <t>Sektor / Sector</t>
        </is>
      </c>
      <c r="B11" t="inlineStr">
        <is>
          <t>Industry</t>
        </is>
      </c>
    </row>
    <row r="12">
      <c r="A12" s="5" t="inlineStr">
        <is>
          <t>Typ / Genre</t>
        </is>
      </c>
      <c r="B12" t="inlineStr">
        <is>
          <t>Stammaktie</t>
        </is>
      </c>
    </row>
    <row r="13">
      <c r="A13" s="5" t="inlineStr">
        <is>
          <t>Adresse / Address</t>
        </is>
      </c>
      <c r="B13" t="inlineStr">
        <is>
          <t>Andritz AGStattegger Straße 18  A-8045 Graz</t>
        </is>
      </c>
    </row>
    <row r="14">
      <c r="A14" s="5" t="inlineStr">
        <is>
          <t>Management</t>
        </is>
      </c>
      <c r="B14" t="inlineStr">
        <is>
          <t>Wolfgang Leitner, Humbert Köfler, Norbert Nettesheim, Joachim Schönbeck, Wolfgang Semper</t>
        </is>
      </c>
    </row>
    <row r="15">
      <c r="A15" s="5" t="inlineStr">
        <is>
          <t>Aufsichtsrat / Board</t>
        </is>
      </c>
      <c r="B15" t="inlineStr">
        <is>
          <t>Christian Nowotny, Fritz Oberlerchner, Jürgen Fechter, Dr. Alexander Isola, Dr. Monika Kircher, Alexander Leeb, Georg Auer, Andreas Martiner, Monika Suppan</t>
        </is>
      </c>
    </row>
    <row r="16">
      <c r="A16" s="5" t="inlineStr">
        <is>
          <t>Beschreibung</t>
        </is>
      </c>
      <c r="B16" t="inlineStr">
        <is>
          <t>Die Andritz AG ist ein weltweit tätiges Technologie-Unternehmen. Die Gruppe entwickelt und vertreibt Hightech-Produktionssysteme und industrielle Prozesslösungen für die Herstellung verschiedener Standardprodukte und hochspezialisierte Produkte. Andritz zählt zu den weltweit führenden Lieferanten von kundenindividuell maßgeschneiderten Anlagen, Systemen und Dienstleistungen für die Zellstoff- und Papierindustrie, die Stahlindustrie, Wasserkraftwerke und andere spezialisierte Industriezweige (Fest-Flüssig- Trennung, Futtermittel und Biomasse). Ende Oktober 2012 erwarb die Gesellschaft die niederländische Royal GMF-Gouda (Goudsche Maschinenfabrik) einschließlich der Niederlassungen in den USA, Indonesien, China, Singapur, Frankreich und Deutschland. Damit will Andritz sein Portfolio im Bereich Separation erweitern. Copyright 2014 FINANCE BASE AG</t>
        </is>
      </c>
    </row>
    <row r="17">
      <c r="A17" s="5" t="inlineStr">
        <is>
          <t>Profile</t>
        </is>
      </c>
      <c r="B17" t="inlineStr">
        <is>
          <t>Andritz is a global technology company. The group develops and distributes high-tech production systems and industrial process solutions for various standard products and highly specialized products. Andritz is one of the world's leading suppliers of customized plants, systems and services for the pulp and paper industry, the steel industry, hydroelectric power stations and other specialized industries (solid-liquid separation, feed and biofuel). End of October 2012, the Company acquired the Dutch Royal GMF-Gouda (Goudsche Maschinenfabrik), including the offices in the US, Indonesia, China, Singapore, France and Germany. Andritz intends to expand its portfolio in the area of ​​separation.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c r="M18" s="4" t="inlineStr"/>
      <c r="N18" s="4" t="inlineStr"/>
      <c r="O18" s="4" t="inlineStr"/>
      <c r="P18" s="4" t="inlineStr"/>
      <c r="Q18" s="4" t="inlineStr"/>
      <c r="R18" s="4" t="inlineStr"/>
      <c r="S18" s="4" t="inlineStr"/>
      <c r="T18" s="4" t="inlineStr"/>
      <c r="U18" s="4" t="inlineStr"/>
      <c r="V18" s="4" t="inlineStr"/>
      <c r="W18" s="4" t="inlineStr"/>
    </row>
    <row r="19">
      <c r="A19" s="5" t="inlineStr">
        <is>
          <t>Bilanz in Mio.  EUR per  31.12</t>
        </is>
      </c>
      <c r="B19" s="5" t="inlineStr">
        <is>
          <t>Balance Sheet in M  EUR per  31.12</t>
        </is>
      </c>
      <c r="C19" s="5" t="n">
        <v>2019</v>
      </c>
      <c r="D19" s="5" t="n">
        <v>2018</v>
      </c>
      <c r="E19" s="5" t="n">
        <v>2017</v>
      </c>
      <c r="F19" s="5" t="n">
        <v>2016</v>
      </c>
      <c r="G19" s="5" t="n">
        <v>2015</v>
      </c>
      <c r="H19" s="5" t="n">
        <v>2014</v>
      </c>
      <c r="I19" s="5" t="n">
        <v>2013</v>
      </c>
      <c r="J19" s="5" t="n">
        <v>2012</v>
      </c>
      <c r="K19" s="5" t="n">
        <v>2011</v>
      </c>
      <c r="L19" s="5" t="n">
        <v>2010</v>
      </c>
      <c r="M19" s="5" t="n">
        <v>2009</v>
      </c>
      <c r="N19" s="5" t="n">
        <v>2008</v>
      </c>
      <c r="O19" s="5" t="n">
        <v>2007</v>
      </c>
      <c r="P19" s="5" t="n">
        <v>2006</v>
      </c>
      <c r="Q19" s="5" t="n">
        <v>2005</v>
      </c>
      <c r="R19" s="5" t="n">
        <v>2004</v>
      </c>
      <c r="S19" s="5" t="n">
        <v>2003</v>
      </c>
      <c r="T19" s="5" t="n">
        <v>2002</v>
      </c>
      <c r="U19" s="5" t="n">
        <v>2001</v>
      </c>
      <c r="V19" s="5" t="n">
        <v>2000</v>
      </c>
      <c r="W19" s="5" t="n">
        <v>1999</v>
      </c>
    </row>
    <row r="20">
      <c r="A20" s="5" t="inlineStr">
        <is>
          <t>Umsatz</t>
        </is>
      </c>
      <c r="B20" s="5" t="inlineStr">
        <is>
          <t>Revenue</t>
        </is>
      </c>
      <c r="C20" t="n">
        <v>6674</v>
      </c>
      <c r="D20" t="n">
        <v>6032</v>
      </c>
      <c r="E20" t="n">
        <v>5889</v>
      </c>
      <c r="F20" t="n">
        <v>6039</v>
      </c>
      <c r="G20" t="n">
        <v>6377</v>
      </c>
      <c r="H20" t="n">
        <v>5859</v>
      </c>
      <c r="I20" t="n">
        <v>5711</v>
      </c>
      <c r="J20" t="n">
        <v>5177</v>
      </c>
      <c r="K20" t="n">
        <v>4596</v>
      </c>
      <c r="L20" t="n">
        <v>3554</v>
      </c>
      <c r="M20" t="n">
        <v>3198</v>
      </c>
      <c r="N20" t="n">
        <v>3610</v>
      </c>
      <c r="O20" t="n">
        <v>3283</v>
      </c>
      <c r="P20" t="n">
        <v>2710</v>
      </c>
      <c r="Q20" t="n">
        <v>1744</v>
      </c>
      <c r="R20" t="n">
        <v>1481</v>
      </c>
      <c r="S20" t="n">
        <v>1225</v>
      </c>
      <c r="T20" t="n">
        <v>1110</v>
      </c>
      <c r="U20" t="n">
        <v>1319</v>
      </c>
      <c r="V20" t="n">
        <v>936.8</v>
      </c>
      <c r="W20" t="n">
        <v>646.9</v>
      </c>
    </row>
    <row r="21">
      <c r="A21" s="5" t="inlineStr">
        <is>
          <t>Operatives Ergebnis (EBIT)</t>
        </is>
      </c>
      <c r="B21" s="5" t="inlineStr">
        <is>
          <t>EBIT Earning Before Interest &amp; Tax</t>
        </is>
      </c>
      <c r="C21" t="n">
        <v>237.9</v>
      </c>
      <c r="D21" t="n">
        <v>321.6</v>
      </c>
      <c r="E21" t="n">
        <v>399.3</v>
      </c>
      <c r="F21" t="n">
        <v>385.8</v>
      </c>
      <c r="G21" t="n">
        <v>369.1</v>
      </c>
      <c r="H21" t="n">
        <v>295.7</v>
      </c>
      <c r="I21" t="n">
        <v>89.8</v>
      </c>
      <c r="J21" t="n">
        <v>334.5</v>
      </c>
      <c r="K21" t="n">
        <v>312.7</v>
      </c>
      <c r="L21" t="n">
        <v>245.5</v>
      </c>
      <c r="M21" t="n">
        <v>147.1</v>
      </c>
      <c r="N21" t="n">
        <v>218.5</v>
      </c>
      <c r="O21" t="n">
        <v>192.6</v>
      </c>
      <c r="P21" t="n">
        <v>159.8</v>
      </c>
      <c r="Q21" t="n">
        <v>106.7</v>
      </c>
      <c r="R21" t="n">
        <v>76.09999999999999</v>
      </c>
      <c r="S21" t="n">
        <v>48.9</v>
      </c>
      <c r="T21" t="n">
        <v>45.3</v>
      </c>
      <c r="U21" t="n">
        <v>54.6</v>
      </c>
      <c r="V21" t="n">
        <v>34</v>
      </c>
      <c r="W21" t="n">
        <v>21.2</v>
      </c>
    </row>
    <row r="22">
      <c r="A22" s="5" t="inlineStr">
        <is>
          <t>Finanzergebnis</t>
        </is>
      </c>
      <c r="B22" s="5" t="inlineStr">
        <is>
          <t>Financial Result</t>
        </is>
      </c>
      <c r="C22" t="n">
        <v>-57</v>
      </c>
      <c r="D22" t="n">
        <v>-17.4</v>
      </c>
      <c r="E22" t="n">
        <v>1.3</v>
      </c>
      <c r="F22" t="n">
        <v>12.6</v>
      </c>
      <c r="G22" t="n">
        <v>7.3</v>
      </c>
      <c r="H22" t="n">
        <v>3.7</v>
      </c>
      <c r="I22" t="n">
        <v>-9.5</v>
      </c>
      <c r="J22" t="n">
        <v>-2.9</v>
      </c>
      <c r="K22" t="n">
        <v>9</v>
      </c>
      <c r="L22" t="n">
        <v>2.4</v>
      </c>
      <c r="M22" t="n">
        <v>2.5</v>
      </c>
      <c r="N22" t="n">
        <v>-8</v>
      </c>
      <c r="O22" t="n">
        <v>5.4</v>
      </c>
      <c r="P22" t="n">
        <v>6.1</v>
      </c>
      <c r="Q22" t="n">
        <v>3.3</v>
      </c>
      <c r="R22" t="n">
        <v>1.1</v>
      </c>
      <c r="S22" t="n">
        <v>0.4</v>
      </c>
      <c r="T22" t="n">
        <v>0.4</v>
      </c>
      <c r="U22" t="n">
        <v>5.5</v>
      </c>
      <c r="V22" t="n">
        <v>-0.1</v>
      </c>
      <c r="W22" t="n">
        <v>10.6</v>
      </c>
    </row>
    <row r="23">
      <c r="A23" s="5" t="inlineStr">
        <is>
          <t>Ergebnis vor Steuer (EBT)</t>
        </is>
      </c>
      <c r="B23" s="5" t="inlineStr">
        <is>
          <t>EBT Earning Before Tax</t>
        </is>
      </c>
      <c r="C23" t="n">
        <v>180.9</v>
      </c>
      <c r="D23" t="n">
        <v>304.2</v>
      </c>
      <c r="E23" t="n">
        <v>400.6</v>
      </c>
      <c r="F23" t="n">
        <v>398.4</v>
      </c>
      <c r="G23" t="n">
        <v>376.4</v>
      </c>
      <c r="H23" t="n">
        <v>299.4</v>
      </c>
      <c r="I23" t="n">
        <v>80.3</v>
      </c>
      <c r="J23" t="n">
        <v>331.6</v>
      </c>
      <c r="K23" t="n">
        <v>321.7</v>
      </c>
      <c r="L23" t="n">
        <v>247.9</v>
      </c>
      <c r="M23" t="n">
        <v>149.6</v>
      </c>
      <c r="N23" t="n">
        <v>210.5</v>
      </c>
      <c r="O23" t="n">
        <v>198</v>
      </c>
      <c r="P23" t="n">
        <v>165.9</v>
      </c>
      <c r="Q23" t="n">
        <v>110</v>
      </c>
      <c r="R23" t="n">
        <v>77.2</v>
      </c>
      <c r="S23" t="n">
        <v>49.3</v>
      </c>
      <c r="T23" t="n">
        <v>45.7</v>
      </c>
      <c r="U23" t="n">
        <v>60.1</v>
      </c>
      <c r="V23" t="n">
        <v>33.9</v>
      </c>
      <c r="W23" t="n">
        <v>31.8</v>
      </c>
    </row>
    <row r="24">
      <c r="A24" s="5" t="inlineStr">
        <is>
          <t>Steuern auf Einkommen und Ertrag</t>
        </is>
      </c>
      <c r="B24" s="5" t="inlineStr">
        <is>
          <t>Taxes on income and earnings</t>
        </is>
      </c>
      <c r="C24" t="n">
        <v>58.2</v>
      </c>
      <c r="D24" t="n">
        <v>84.5</v>
      </c>
      <c r="E24" t="n">
        <v>135</v>
      </c>
      <c r="F24" t="n">
        <v>123.6</v>
      </c>
      <c r="G24" t="n">
        <v>106</v>
      </c>
      <c r="H24" t="n">
        <v>89.40000000000001</v>
      </c>
      <c r="I24" t="n">
        <v>27.1</v>
      </c>
      <c r="J24" t="n">
        <v>89.40000000000001</v>
      </c>
      <c r="K24" t="n">
        <v>90.3</v>
      </c>
      <c r="L24" t="n">
        <v>71</v>
      </c>
      <c r="M24" t="n">
        <v>46.7</v>
      </c>
      <c r="N24" t="n">
        <v>63.4</v>
      </c>
      <c r="O24" t="n">
        <v>61.9</v>
      </c>
      <c r="P24" t="n">
        <v>44.6</v>
      </c>
      <c r="Q24" t="n">
        <v>29.8</v>
      </c>
      <c r="R24" t="n">
        <v>22.8</v>
      </c>
      <c r="S24" t="n">
        <v>18.8</v>
      </c>
      <c r="T24" t="n">
        <v>18.1</v>
      </c>
      <c r="U24" t="n">
        <v>22.6</v>
      </c>
      <c r="V24" t="n">
        <v>13.7</v>
      </c>
      <c r="W24" t="n">
        <v>11.7</v>
      </c>
    </row>
    <row r="25">
      <c r="A25" s="5" t="inlineStr">
        <is>
          <t>Ergebnis nach Steuer</t>
        </is>
      </c>
      <c r="B25" s="5" t="inlineStr">
        <is>
          <t>Earnings after tax</t>
        </is>
      </c>
      <c r="C25" t="n">
        <v>122.8</v>
      </c>
      <c r="D25" t="n">
        <v>219.7</v>
      </c>
      <c r="E25" t="n">
        <v>265.6</v>
      </c>
      <c r="F25" t="n">
        <v>274.8</v>
      </c>
      <c r="G25" t="n">
        <v>270.4</v>
      </c>
      <c r="H25" t="n">
        <v>210</v>
      </c>
      <c r="I25" t="n">
        <v>53.2</v>
      </c>
      <c r="J25" t="n">
        <v>242.2</v>
      </c>
      <c r="K25" t="n">
        <v>231.5</v>
      </c>
      <c r="L25" t="n">
        <v>177</v>
      </c>
      <c r="M25" t="n">
        <v>102.9</v>
      </c>
      <c r="N25" t="n">
        <v>147</v>
      </c>
      <c r="O25" t="n">
        <v>136.1</v>
      </c>
      <c r="P25" t="n">
        <v>121.4</v>
      </c>
      <c r="Q25" t="n">
        <v>80.2</v>
      </c>
      <c r="R25" t="n">
        <v>54.4</v>
      </c>
      <c r="S25" t="n">
        <v>30.5</v>
      </c>
      <c r="T25" t="n">
        <v>27.6</v>
      </c>
      <c r="U25" t="n">
        <v>37.5</v>
      </c>
      <c r="V25" t="n">
        <v>20.2</v>
      </c>
      <c r="W25" t="n">
        <v>20.1</v>
      </c>
    </row>
    <row r="26">
      <c r="A26" s="5" t="inlineStr">
        <is>
          <t>Minderheitenanteil</t>
        </is>
      </c>
      <c r="B26" s="5" t="inlineStr">
        <is>
          <t>Minority Share</t>
        </is>
      </c>
      <c r="C26" t="n">
        <v>5.1</v>
      </c>
      <c r="D26" t="n">
        <v>2.3</v>
      </c>
      <c r="E26" t="n">
        <v>-2.7</v>
      </c>
      <c r="F26" t="n">
        <v>-0.2</v>
      </c>
      <c r="G26" t="n">
        <v>-2.7</v>
      </c>
      <c r="H26" t="n">
        <v>0.9</v>
      </c>
      <c r="I26" t="n">
        <v>13.4</v>
      </c>
      <c r="J26" t="n">
        <v>1.4</v>
      </c>
      <c r="K26" t="n">
        <v>-0.8</v>
      </c>
      <c r="L26" t="n">
        <v>2.6</v>
      </c>
      <c r="M26" t="n">
        <v>-6.1</v>
      </c>
      <c r="N26" t="n">
        <v>-7.4</v>
      </c>
      <c r="O26" t="n">
        <v>-3.4</v>
      </c>
      <c r="P26" t="n">
        <v>-2.9</v>
      </c>
      <c r="Q26" t="n">
        <v>-1.6</v>
      </c>
      <c r="R26" t="n">
        <v>-1</v>
      </c>
      <c r="S26" t="n">
        <v>-1.4</v>
      </c>
      <c r="T26" t="n">
        <v>-1.2</v>
      </c>
      <c r="U26" t="n">
        <v>-3.9</v>
      </c>
      <c r="V26" t="n">
        <v>-2.4</v>
      </c>
      <c r="W26" t="n">
        <v>-1.1</v>
      </c>
    </row>
    <row r="27">
      <c r="A27" s="5" t="inlineStr">
        <is>
          <t>Jahresüberschuss/-fehlbetrag</t>
        </is>
      </c>
      <c r="B27" s="5" t="inlineStr">
        <is>
          <t>Net Profit</t>
        </is>
      </c>
      <c r="C27" t="n">
        <v>127.8</v>
      </c>
      <c r="D27" t="n">
        <v>222</v>
      </c>
      <c r="E27" t="n">
        <v>263</v>
      </c>
      <c r="F27" t="n">
        <v>274.6</v>
      </c>
      <c r="G27" t="n">
        <v>267.7</v>
      </c>
      <c r="H27" t="n">
        <v>210.9</v>
      </c>
      <c r="I27" t="n">
        <v>66.59999999999999</v>
      </c>
      <c r="J27" t="n">
        <v>243.6</v>
      </c>
      <c r="K27" t="n">
        <v>230.7</v>
      </c>
      <c r="L27" t="n">
        <v>179.6</v>
      </c>
      <c r="M27" t="n">
        <v>96.8</v>
      </c>
      <c r="N27" t="n">
        <v>139.7</v>
      </c>
      <c r="O27" t="n">
        <v>132.7</v>
      </c>
      <c r="P27" t="n">
        <v>118.5</v>
      </c>
      <c r="Q27" t="n">
        <v>78.7</v>
      </c>
      <c r="R27" t="n">
        <v>53.4</v>
      </c>
      <c r="S27" t="n">
        <v>29.1</v>
      </c>
      <c r="T27" t="n">
        <v>26.5</v>
      </c>
      <c r="U27" t="n">
        <v>33.6</v>
      </c>
      <c r="V27" t="n">
        <v>17.8</v>
      </c>
      <c r="W27" t="n">
        <v>19</v>
      </c>
    </row>
    <row r="28">
      <c r="A28" s="5" t="inlineStr">
        <is>
          <t>Summe Umlaufvermögen</t>
        </is>
      </c>
      <c r="B28" s="5" t="inlineStr">
        <is>
          <t>Current Assets</t>
        </is>
      </c>
      <c r="C28" t="n">
        <v>4529</v>
      </c>
      <c r="D28" t="n">
        <v>4289</v>
      </c>
      <c r="E28" t="n">
        <v>4405</v>
      </c>
      <c r="F28" t="n">
        <v>4285</v>
      </c>
      <c r="G28" t="n">
        <v>3933</v>
      </c>
      <c r="H28" t="n">
        <v>3988</v>
      </c>
      <c r="I28" t="n">
        <v>3720</v>
      </c>
      <c r="J28" t="n">
        <v>3674</v>
      </c>
      <c r="K28" t="n">
        <v>3359</v>
      </c>
      <c r="L28" t="n">
        <v>3138</v>
      </c>
      <c r="M28" t="n">
        <v>2540</v>
      </c>
      <c r="N28" t="n">
        <v>2322</v>
      </c>
      <c r="O28" t="n">
        <v>1867</v>
      </c>
      <c r="P28" t="n">
        <v>1773</v>
      </c>
      <c r="Q28" t="n">
        <v>1083</v>
      </c>
      <c r="R28" t="n">
        <v>877.1</v>
      </c>
      <c r="S28" t="n">
        <v>687.8</v>
      </c>
      <c r="T28" t="n">
        <v>617</v>
      </c>
      <c r="U28" t="n">
        <v>625.1</v>
      </c>
      <c r="V28" t="n">
        <v>595.5</v>
      </c>
      <c r="W28" t="n">
        <v>682</v>
      </c>
    </row>
    <row r="29">
      <c r="A29" s="5" t="inlineStr">
        <is>
          <t>Summe Anlagevermögen</t>
        </is>
      </c>
      <c r="B29" s="5" t="inlineStr">
        <is>
          <t>Fixed Assets</t>
        </is>
      </c>
      <c r="C29" t="n">
        <v>2706</v>
      </c>
      <c r="D29" t="n">
        <v>2630</v>
      </c>
      <c r="E29" t="n">
        <v>1861</v>
      </c>
      <c r="F29" t="n">
        <v>1914</v>
      </c>
      <c r="G29" t="n">
        <v>1845</v>
      </c>
      <c r="H29" t="n">
        <v>1980</v>
      </c>
      <c r="I29" t="n">
        <v>1651</v>
      </c>
      <c r="J29" t="n">
        <v>1365</v>
      </c>
      <c r="K29" t="n">
        <v>1100</v>
      </c>
      <c r="L29" t="n">
        <v>806.6</v>
      </c>
      <c r="M29" t="n">
        <v>680</v>
      </c>
      <c r="N29" t="n">
        <v>688.5</v>
      </c>
      <c r="O29" t="n">
        <v>583.6</v>
      </c>
      <c r="P29" t="n">
        <v>540.5</v>
      </c>
      <c r="Q29" t="n">
        <v>286.2</v>
      </c>
      <c r="R29" t="n">
        <v>254.4</v>
      </c>
      <c r="S29" t="n">
        <v>260.2</v>
      </c>
      <c r="T29" t="n">
        <v>275.2</v>
      </c>
      <c r="U29" t="n">
        <v>295.5</v>
      </c>
      <c r="V29" t="n">
        <v>316.8</v>
      </c>
      <c r="W29" t="n">
        <v>101.7</v>
      </c>
    </row>
    <row r="30">
      <c r="A30" s="5" t="inlineStr">
        <is>
          <t>Summe Aktiva</t>
        </is>
      </c>
      <c r="B30" s="5" t="inlineStr">
        <is>
          <t>Total Assets</t>
        </is>
      </c>
      <c r="C30" t="n">
        <v>7234</v>
      </c>
      <c r="D30" t="n">
        <v>6919</v>
      </c>
      <c r="E30" t="n">
        <v>6265</v>
      </c>
      <c r="F30" t="n">
        <v>6199</v>
      </c>
      <c r="G30" t="n">
        <v>5778</v>
      </c>
      <c r="H30" t="n">
        <v>5968</v>
      </c>
      <c r="I30" t="n">
        <v>5571</v>
      </c>
      <c r="J30" t="n">
        <v>5161</v>
      </c>
      <c r="K30" t="n">
        <v>4567</v>
      </c>
      <c r="L30" t="n">
        <v>4036</v>
      </c>
      <c r="M30" t="n">
        <v>3309</v>
      </c>
      <c r="N30" t="n">
        <v>3086</v>
      </c>
      <c r="O30" t="n">
        <v>2508</v>
      </c>
      <c r="P30" t="n">
        <v>2373</v>
      </c>
      <c r="Q30" t="n">
        <v>1391</v>
      </c>
      <c r="R30" t="n">
        <v>1153</v>
      </c>
      <c r="S30" t="n">
        <v>966.9</v>
      </c>
      <c r="T30" t="n">
        <v>909.9</v>
      </c>
      <c r="U30" t="n">
        <v>941.7</v>
      </c>
      <c r="V30" t="n">
        <v>934.4</v>
      </c>
      <c r="W30" t="n">
        <v>805.1</v>
      </c>
    </row>
    <row r="31">
      <c r="A31" s="5" t="inlineStr">
        <is>
          <t>Summe kurzfristiges Fremdkapital</t>
        </is>
      </c>
      <c r="B31" s="5" t="inlineStr">
        <is>
          <t>Short-Term Debt</t>
        </is>
      </c>
      <c r="C31" t="n">
        <v>3778</v>
      </c>
      <c r="D31" t="n">
        <v>3817</v>
      </c>
      <c r="E31" t="n">
        <v>3374</v>
      </c>
      <c r="F31" t="n">
        <v>3548</v>
      </c>
      <c r="G31" t="n">
        <v>3280</v>
      </c>
      <c r="H31" t="n">
        <v>3777</v>
      </c>
      <c r="I31" t="n">
        <v>3420</v>
      </c>
      <c r="J31" t="n">
        <v>3157</v>
      </c>
      <c r="K31" t="n">
        <v>2850</v>
      </c>
      <c r="L31" t="n">
        <v>2528</v>
      </c>
      <c r="M31" t="n">
        <v>1928</v>
      </c>
      <c r="N31" t="n">
        <v>1790</v>
      </c>
      <c r="O31" t="n">
        <v>1514</v>
      </c>
      <c r="P31" t="n">
        <v>1369</v>
      </c>
      <c r="Q31" t="n">
        <v>819</v>
      </c>
      <c r="R31" t="n">
        <v>634</v>
      </c>
      <c r="S31" t="n">
        <v>498.9</v>
      </c>
      <c r="T31" t="inlineStr">
        <is>
          <t>-</t>
        </is>
      </c>
      <c r="U31" t="inlineStr">
        <is>
          <t>-</t>
        </is>
      </c>
      <c r="V31" t="inlineStr">
        <is>
          <t>-</t>
        </is>
      </c>
      <c r="W31" t="inlineStr">
        <is>
          <t>-</t>
        </is>
      </c>
    </row>
    <row r="32">
      <c r="A32" s="5" t="inlineStr">
        <is>
          <t>Summe langfristiges Fremdkapital</t>
        </is>
      </c>
      <c r="B32" s="5" t="inlineStr">
        <is>
          <t>Long-Term Debt</t>
        </is>
      </c>
      <c r="C32" t="n">
        <v>2237</v>
      </c>
      <c r="D32" t="n">
        <v>1771</v>
      </c>
      <c r="E32" t="n">
        <v>1566</v>
      </c>
      <c r="F32" t="n">
        <v>1306</v>
      </c>
      <c r="G32" t="n">
        <v>1283</v>
      </c>
      <c r="H32" t="n">
        <v>1176</v>
      </c>
      <c r="I32" t="n">
        <v>1222</v>
      </c>
      <c r="J32" t="n">
        <v>970.1</v>
      </c>
      <c r="K32" t="n">
        <v>777.6</v>
      </c>
      <c r="L32" t="n">
        <v>713.6</v>
      </c>
      <c r="M32" t="n">
        <v>717.4</v>
      </c>
      <c r="N32" t="n">
        <v>719.2</v>
      </c>
      <c r="O32" t="n">
        <v>512.4</v>
      </c>
      <c r="P32" t="n">
        <v>589.2</v>
      </c>
      <c r="Q32" t="n">
        <v>198.5</v>
      </c>
      <c r="R32" t="n">
        <v>183.6</v>
      </c>
      <c r="S32" t="n">
        <v>178.4</v>
      </c>
      <c r="T32" t="inlineStr">
        <is>
          <t>-</t>
        </is>
      </c>
      <c r="U32" t="inlineStr">
        <is>
          <t>-</t>
        </is>
      </c>
      <c r="V32" t="inlineStr">
        <is>
          <t>-</t>
        </is>
      </c>
      <c r="W32" t="inlineStr">
        <is>
          <t>-</t>
        </is>
      </c>
    </row>
    <row r="33">
      <c r="A33" s="5" t="inlineStr">
        <is>
          <t>Summe Fremdkapital</t>
        </is>
      </c>
      <c r="B33" s="5" t="inlineStr">
        <is>
          <t>Total Liabilities</t>
        </is>
      </c>
      <c r="C33" t="n">
        <v>6015</v>
      </c>
      <c r="D33" t="n">
        <v>5588</v>
      </c>
      <c r="E33" t="n">
        <v>4940</v>
      </c>
      <c r="F33" t="n">
        <v>4854</v>
      </c>
      <c r="G33" t="n">
        <v>4562</v>
      </c>
      <c r="H33" t="n">
        <v>4953</v>
      </c>
      <c r="I33" t="n">
        <v>4642</v>
      </c>
      <c r="J33" t="n">
        <v>4127</v>
      </c>
      <c r="K33" t="n">
        <v>3628</v>
      </c>
      <c r="L33" t="n">
        <v>3241</v>
      </c>
      <c r="M33" t="n">
        <v>2646</v>
      </c>
      <c r="N33" t="n">
        <v>2509</v>
      </c>
      <c r="O33" t="n">
        <v>2026</v>
      </c>
      <c r="P33" t="n">
        <v>1958</v>
      </c>
      <c r="Q33" t="n">
        <v>1063</v>
      </c>
      <c r="R33" t="n">
        <v>876.3</v>
      </c>
      <c r="S33" t="n">
        <v>727.8</v>
      </c>
      <c r="T33" t="n">
        <v>680.8</v>
      </c>
      <c r="U33" t="n">
        <v>702.1</v>
      </c>
      <c r="V33" t="n">
        <v>713.5</v>
      </c>
      <c r="W33" t="n">
        <v>436.7</v>
      </c>
    </row>
    <row r="34">
      <c r="A34" s="5" t="inlineStr">
        <is>
          <t>Minderheitenanteil</t>
        </is>
      </c>
      <c r="B34" s="5" t="inlineStr">
        <is>
          <t>Minority Share</t>
        </is>
      </c>
      <c r="C34" t="n">
        <v>13</v>
      </c>
      <c r="D34" t="n">
        <v>15.5</v>
      </c>
      <c r="E34" t="n">
        <v>24.6</v>
      </c>
      <c r="F34" t="n">
        <v>16.7</v>
      </c>
      <c r="G34" t="n">
        <v>17.5</v>
      </c>
      <c r="H34" t="n">
        <v>16.7</v>
      </c>
      <c r="I34" t="n">
        <v>29.7</v>
      </c>
      <c r="J34" t="n">
        <v>26.3</v>
      </c>
      <c r="K34" t="n">
        <v>42.2</v>
      </c>
      <c r="L34" t="n">
        <v>37.8</v>
      </c>
      <c r="M34" t="n">
        <v>34.1</v>
      </c>
      <c r="N34" t="n">
        <v>34.9</v>
      </c>
      <c r="O34" t="n">
        <v>14.2</v>
      </c>
      <c r="P34" t="n">
        <v>11.7</v>
      </c>
      <c r="Q34" t="n">
        <v>8.300000000000001</v>
      </c>
      <c r="R34" t="n">
        <v>7.2</v>
      </c>
      <c r="S34" t="n">
        <v>6.6</v>
      </c>
      <c r="T34" t="n">
        <v>6.2</v>
      </c>
      <c r="U34" t="n">
        <v>9.300000000000001</v>
      </c>
      <c r="V34" t="n">
        <v>60.2</v>
      </c>
      <c r="W34" t="n">
        <v>9.9</v>
      </c>
    </row>
    <row r="35">
      <c r="A35" s="5" t="inlineStr">
        <is>
          <t>Summe Eigenkapital</t>
        </is>
      </c>
      <c r="B35" s="5" t="inlineStr">
        <is>
          <t>Equity</t>
        </is>
      </c>
      <c r="C35" t="n">
        <v>1207</v>
      </c>
      <c r="D35" t="n">
        <v>1315</v>
      </c>
      <c r="E35" t="n">
        <v>1301</v>
      </c>
      <c r="F35" t="n">
        <v>1328</v>
      </c>
      <c r="G35" t="n">
        <v>1198</v>
      </c>
      <c r="H35" t="n">
        <v>998.1</v>
      </c>
      <c r="I35" t="n">
        <v>899.7</v>
      </c>
      <c r="J35" t="n">
        <v>1008</v>
      </c>
      <c r="K35" t="n">
        <v>896.7</v>
      </c>
      <c r="L35" t="n">
        <v>756.6</v>
      </c>
      <c r="M35" t="n">
        <v>629.4</v>
      </c>
      <c r="N35" t="n">
        <v>542.5</v>
      </c>
      <c r="O35" t="n">
        <v>467.4</v>
      </c>
      <c r="P35" t="n">
        <v>402.8</v>
      </c>
      <c r="Q35" t="n">
        <v>320.4</v>
      </c>
      <c r="R35" t="n">
        <v>269.9</v>
      </c>
      <c r="S35" t="n">
        <v>232.5</v>
      </c>
      <c r="T35" t="n">
        <v>222.9</v>
      </c>
      <c r="U35" t="n">
        <v>230.3</v>
      </c>
      <c r="V35" t="n">
        <v>160.7</v>
      </c>
      <c r="W35" t="n">
        <v>358.5</v>
      </c>
    </row>
    <row r="36">
      <c r="A36" s="5" t="inlineStr">
        <is>
          <t>Summe Passiva</t>
        </is>
      </c>
      <c r="B36" s="5" t="inlineStr">
        <is>
          <t>Liabilities &amp; Shareholder Equity</t>
        </is>
      </c>
      <c r="C36" t="n">
        <v>7234</v>
      </c>
      <c r="D36" t="n">
        <v>6919</v>
      </c>
      <c r="E36" t="n">
        <v>6265</v>
      </c>
      <c r="F36" t="n">
        <v>6199</v>
      </c>
      <c r="G36" t="n">
        <v>5778</v>
      </c>
      <c r="H36" t="n">
        <v>5968</v>
      </c>
      <c r="I36" t="n">
        <v>5571</v>
      </c>
      <c r="J36" t="n">
        <v>5161</v>
      </c>
      <c r="K36" t="n">
        <v>4567</v>
      </c>
      <c r="L36" t="n">
        <v>4036</v>
      </c>
      <c r="M36" t="n">
        <v>3309</v>
      </c>
      <c r="N36" t="n">
        <v>3086</v>
      </c>
      <c r="O36" t="n">
        <v>2508</v>
      </c>
      <c r="P36" t="n">
        <v>2373</v>
      </c>
      <c r="Q36" t="n">
        <v>1391</v>
      </c>
      <c r="R36" t="n">
        <v>1153</v>
      </c>
      <c r="S36" t="n">
        <v>966.9</v>
      </c>
      <c r="T36" t="n">
        <v>909.9</v>
      </c>
      <c r="U36" t="n">
        <v>941.7</v>
      </c>
      <c r="V36" t="n">
        <v>934.4</v>
      </c>
      <c r="W36" t="n">
        <v>805.1</v>
      </c>
    </row>
    <row r="37">
      <c r="A37" s="5" t="inlineStr">
        <is>
          <t>Mio.Aktien im Umlauf</t>
        </is>
      </c>
      <c r="B37" s="5" t="inlineStr">
        <is>
          <t>Million shares outstanding</t>
        </is>
      </c>
      <c r="C37" t="n">
        <v>104</v>
      </c>
      <c r="D37" t="n">
        <v>104</v>
      </c>
      <c r="E37" t="n">
        <v>104</v>
      </c>
      <c r="F37" t="n">
        <v>104</v>
      </c>
      <c r="G37" t="n">
        <v>104</v>
      </c>
      <c r="H37" t="n">
        <v>104</v>
      </c>
      <c r="I37" t="n">
        <v>104</v>
      </c>
      <c r="J37" t="n">
        <v>104</v>
      </c>
      <c r="K37" t="n">
        <v>104</v>
      </c>
      <c r="L37" t="n">
        <v>104</v>
      </c>
      <c r="M37" t="n">
        <v>104</v>
      </c>
      <c r="N37" t="n">
        <v>104</v>
      </c>
      <c r="O37" t="n">
        <v>104</v>
      </c>
      <c r="P37" t="n">
        <v>104</v>
      </c>
      <c r="Q37" t="n">
        <v>104</v>
      </c>
      <c r="R37" t="n">
        <v>104</v>
      </c>
      <c r="S37" t="n">
        <v>104</v>
      </c>
      <c r="T37" t="n">
        <v>104</v>
      </c>
      <c r="U37" t="n">
        <v>95.2</v>
      </c>
      <c r="V37" t="n">
        <v>80</v>
      </c>
      <c r="W37" t="inlineStr">
        <is>
          <t>-</t>
        </is>
      </c>
    </row>
    <row r="38">
      <c r="A38" s="5" t="inlineStr">
        <is>
          <t>Ergebnis je Aktie (brutto)</t>
        </is>
      </c>
      <c r="B38" s="5" t="inlineStr">
        <is>
          <t>Earnings per share</t>
        </is>
      </c>
      <c r="C38" t="n">
        <v>1.74</v>
      </c>
      <c r="D38" t="n">
        <v>2.93</v>
      </c>
      <c r="E38" t="n">
        <v>3.85</v>
      </c>
      <c r="F38" t="n">
        <v>3.83</v>
      </c>
      <c r="G38" t="n">
        <v>3.62</v>
      </c>
      <c r="H38" t="n">
        <v>2.88</v>
      </c>
      <c r="I38" t="n">
        <v>0.77</v>
      </c>
      <c r="J38" t="n">
        <v>3.19</v>
      </c>
      <c r="K38" t="n">
        <v>3.09</v>
      </c>
      <c r="L38" t="n">
        <v>2.38</v>
      </c>
      <c r="M38" t="n">
        <v>1.44</v>
      </c>
      <c r="N38" t="n">
        <v>2.02</v>
      </c>
      <c r="O38" t="n">
        <v>1.9</v>
      </c>
      <c r="P38" t="n">
        <v>1.6</v>
      </c>
      <c r="Q38" t="n">
        <v>1.06</v>
      </c>
      <c r="R38" t="n">
        <v>0.74</v>
      </c>
      <c r="S38" t="n">
        <v>0.47</v>
      </c>
      <c r="T38" t="n">
        <v>0.44</v>
      </c>
      <c r="U38" t="n">
        <v>0.63</v>
      </c>
      <c r="V38" t="n">
        <v>0.42</v>
      </c>
      <c r="W38" t="inlineStr">
        <is>
          <t>-</t>
        </is>
      </c>
    </row>
    <row r="39">
      <c r="A39" s="5" t="inlineStr">
        <is>
          <t>Ergebnis je Aktie (unverwässert)</t>
        </is>
      </c>
      <c r="B39" s="5" t="inlineStr">
        <is>
          <t>Basic Earnings per share</t>
        </is>
      </c>
      <c r="C39" t="n">
        <v>1.27</v>
      </c>
      <c r="D39" t="n">
        <v>2.2</v>
      </c>
      <c r="E39" t="n">
        <v>2.58</v>
      </c>
      <c r="F39" t="n">
        <v>2.69</v>
      </c>
      <c r="G39" t="n">
        <v>2.6</v>
      </c>
      <c r="H39" t="n">
        <v>2.04</v>
      </c>
      <c r="I39" t="n">
        <v>0.64</v>
      </c>
      <c r="J39" t="n">
        <v>2.36</v>
      </c>
      <c r="K39" t="n">
        <v>2.23</v>
      </c>
      <c r="L39" t="n">
        <v>1.73</v>
      </c>
      <c r="M39" t="n">
        <v>0.95</v>
      </c>
      <c r="N39" t="n">
        <v>1.37</v>
      </c>
      <c r="O39" t="n">
        <v>1.29</v>
      </c>
      <c r="P39" t="n">
        <v>1.16</v>
      </c>
      <c r="Q39" t="n">
        <v>0.77</v>
      </c>
      <c r="R39" t="n">
        <v>0.52</v>
      </c>
      <c r="S39" t="n">
        <v>0.29</v>
      </c>
      <c r="T39" t="n">
        <v>0.26</v>
      </c>
      <c r="U39" t="n">
        <v>0.36</v>
      </c>
      <c r="V39" t="n">
        <v>0.23</v>
      </c>
      <c r="W39" t="n">
        <v>0.24</v>
      </c>
    </row>
    <row r="40">
      <c r="A40" s="5" t="inlineStr">
        <is>
          <t>Ergebnis je Aktie (verwässert)</t>
        </is>
      </c>
      <c r="B40" s="5" t="inlineStr">
        <is>
          <t>Diluted Earnings per share</t>
        </is>
      </c>
      <c r="C40" t="n">
        <v>1.27</v>
      </c>
      <c r="D40" t="n">
        <v>2.2</v>
      </c>
      <c r="E40" t="n">
        <v>2.58</v>
      </c>
      <c r="F40" t="n">
        <v>2.69</v>
      </c>
      <c r="G40" t="n">
        <v>2.6</v>
      </c>
      <c r="H40" t="n">
        <v>2.03</v>
      </c>
      <c r="I40" t="n">
        <v>0.64</v>
      </c>
      <c r="J40" t="n">
        <v>2.34</v>
      </c>
      <c r="K40" t="n">
        <v>2.23</v>
      </c>
      <c r="L40" t="n">
        <v>1.73</v>
      </c>
      <c r="M40" t="n">
        <v>0.95</v>
      </c>
      <c r="N40" t="n">
        <v>1.37</v>
      </c>
      <c r="O40" t="n">
        <v>1.28</v>
      </c>
      <c r="P40" t="n">
        <v>1.15</v>
      </c>
      <c r="Q40" t="n">
        <v>0.77</v>
      </c>
      <c r="R40" t="n">
        <v>0.52</v>
      </c>
      <c r="S40" t="n">
        <v>0.29</v>
      </c>
      <c r="T40" t="n">
        <v>0.26</v>
      </c>
      <c r="U40" t="n">
        <v>0.36</v>
      </c>
      <c r="V40" t="n">
        <v>0.23</v>
      </c>
      <c r="W40" t="n">
        <v>0.24</v>
      </c>
    </row>
    <row r="41">
      <c r="A41" s="5" t="inlineStr">
        <is>
          <t>Dividende je Aktie</t>
        </is>
      </c>
      <c r="B41" s="5" t="inlineStr">
        <is>
          <t>Dividend per share</t>
        </is>
      </c>
      <c r="C41" t="n">
        <v>0.7</v>
      </c>
      <c r="D41" t="n">
        <v>1.55</v>
      </c>
      <c r="E41" t="n">
        <v>1.55</v>
      </c>
      <c r="F41" t="n">
        <v>1.5</v>
      </c>
      <c r="G41" t="n">
        <v>1.35</v>
      </c>
      <c r="H41" t="n">
        <v>1</v>
      </c>
      <c r="I41" t="n">
        <v>0.5</v>
      </c>
      <c r="J41" t="n">
        <v>1.2</v>
      </c>
      <c r="K41" t="n">
        <v>1.1</v>
      </c>
      <c r="L41" t="n">
        <v>0.85</v>
      </c>
      <c r="M41" t="n">
        <v>0.5</v>
      </c>
      <c r="N41" t="n">
        <v>0.55</v>
      </c>
      <c r="O41" t="n">
        <v>0.5</v>
      </c>
      <c r="P41" t="n">
        <v>0.38</v>
      </c>
      <c r="Q41" t="n">
        <v>0.25</v>
      </c>
      <c r="R41" t="n">
        <v>0.18</v>
      </c>
      <c r="S41" t="n">
        <v>0.13</v>
      </c>
      <c r="T41" t="n">
        <v>0.12</v>
      </c>
      <c r="U41" t="n">
        <v>0.12</v>
      </c>
      <c r="V41" t="n">
        <v>0.04</v>
      </c>
      <c r="W41" t="inlineStr">
        <is>
          <t>-</t>
        </is>
      </c>
    </row>
    <row r="42">
      <c r="A42" s="5" t="inlineStr">
        <is>
          <t>Dividendenausschüttung in Mio</t>
        </is>
      </c>
      <c r="B42" s="5" t="inlineStr">
        <is>
          <t>Dividend Payment in M</t>
        </is>
      </c>
      <c r="C42" t="n">
        <v>69.90000000000001</v>
      </c>
      <c r="D42" t="n">
        <v>156.5</v>
      </c>
      <c r="E42" t="n">
        <v>156.6</v>
      </c>
      <c r="F42" t="n">
        <v>153.1</v>
      </c>
      <c r="G42" t="n">
        <v>137.8</v>
      </c>
      <c r="H42" t="n">
        <v>103.2</v>
      </c>
      <c r="I42" t="n">
        <v>52</v>
      </c>
      <c r="J42" t="n">
        <v>123.7</v>
      </c>
      <c r="K42" t="n">
        <v>113.7</v>
      </c>
      <c r="L42" t="n">
        <v>88.40000000000001</v>
      </c>
      <c r="M42" t="n">
        <v>52</v>
      </c>
      <c r="N42" t="n">
        <v>57.2</v>
      </c>
      <c r="O42" t="n">
        <v>52</v>
      </c>
      <c r="P42" t="n">
        <v>39</v>
      </c>
      <c r="Q42" t="n">
        <v>26</v>
      </c>
      <c r="R42" t="n">
        <v>18.2</v>
      </c>
      <c r="S42" t="n">
        <v>12.9</v>
      </c>
      <c r="T42" t="n">
        <v>11.5</v>
      </c>
      <c r="U42" t="n">
        <v>11.7</v>
      </c>
      <c r="V42" t="n">
        <v>11.7</v>
      </c>
      <c r="W42" t="n">
        <v>3</v>
      </c>
    </row>
    <row r="43">
      <c r="A43" s="5" t="inlineStr">
        <is>
          <t>Umsatz</t>
        </is>
      </c>
      <c r="B43" s="5" t="inlineStr">
        <is>
          <t>Revenue</t>
        </is>
      </c>
      <c r="C43" t="n">
        <v>64.17</v>
      </c>
      <c r="D43" t="n">
        <v>58</v>
      </c>
      <c r="E43" t="n">
        <v>56.63</v>
      </c>
      <c r="F43" t="n">
        <v>58.07</v>
      </c>
      <c r="G43" t="n">
        <v>61.32</v>
      </c>
      <c r="H43" t="n">
        <v>56.34</v>
      </c>
      <c r="I43" t="n">
        <v>54.91</v>
      </c>
      <c r="J43" t="n">
        <v>49.78</v>
      </c>
      <c r="K43" t="n">
        <v>44.19</v>
      </c>
      <c r="L43" t="n">
        <v>34.17</v>
      </c>
      <c r="M43" t="n">
        <v>30.75</v>
      </c>
      <c r="N43" t="n">
        <v>34.71</v>
      </c>
      <c r="O43" t="n">
        <v>31.56</v>
      </c>
      <c r="P43" t="n">
        <v>26.05</v>
      </c>
      <c r="Q43" t="n">
        <v>16.77</v>
      </c>
      <c r="R43" t="n">
        <v>14.24</v>
      </c>
      <c r="S43" t="n">
        <v>11.78</v>
      </c>
      <c r="T43" t="n">
        <v>10.67</v>
      </c>
      <c r="U43" t="n">
        <v>13.85</v>
      </c>
      <c r="V43" t="n">
        <v>11.71</v>
      </c>
      <c r="W43" t="inlineStr">
        <is>
          <t>-</t>
        </is>
      </c>
    </row>
    <row r="44">
      <c r="A44" s="5" t="inlineStr">
        <is>
          <t>Buchwert je Aktie</t>
        </is>
      </c>
      <c r="B44" s="5" t="inlineStr">
        <is>
          <t>Book value per share</t>
        </is>
      </c>
      <c r="C44" t="n">
        <v>11.6</v>
      </c>
      <c r="D44" t="n">
        <v>12.65</v>
      </c>
      <c r="E44" t="n">
        <v>12.51</v>
      </c>
      <c r="F44" t="n">
        <v>12.76</v>
      </c>
      <c r="G44" t="n">
        <v>11.52</v>
      </c>
      <c r="H44" t="n">
        <v>9.6</v>
      </c>
      <c r="I44" t="n">
        <v>8.65</v>
      </c>
      <c r="J44" t="n">
        <v>9.69</v>
      </c>
      <c r="K44" t="n">
        <v>8.619999999999999</v>
      </c>
      <c r="L44" t="n">
        <v>7.28</v>
      </c>
      <c r="M44" t="n">
        <v>6.05</v>
      </c>
      <c r="N44" t="n">
        <v>5.22</v>
      </c>
      <c r="O44" t="n">
        <v>4.49</v>
      </c>
      <c r="P44" t="n">
        <v>3.87</v>
      </c>
      <c r="Q44" t="n">
        <v>3.08</v>
      </c>
      <c r="R44" t="n">
        <v>2.6</v>
      </c>
      <c r="S44" t="n">
        <v>2.24</v>
      </c>
      <c r="T44" t="n">
        <v>2.14</v>
      </c>
      <c r="U44" t="n">
        <v>2.42</v>
      </c>
      <c r="V44" t="n">
        <v>2.01</v>
      </c>
      <c r="W44" t="inlineStr">
        <is>
          <t>-</t>
        </is>
      </c>
    </row>
    <row r="45">
      <c r="A45" s="5" t="inlineStr">
        <is>
          <t>Cashflow je Aktie</t>
        </is>
      </c>
      <c r="B45" s="5" t="inlineStr">
        <is>
          <t>Cashflow per share</t>
        </is>
      </c>
      <c r="C45" t="n">
        <v>7.9</v>
      </c>
      <c r="D45" t="n">
        <v>0.08</v>
      </c>
      <c r="E45" t="n">
        <v>2.37</v>
      </c>
      <c r="F45" t="n">
        <v>3.53</v>
      </c>
      <c r="G45" t="n">
        <v>1.73</v>
      </c>
      <c r="H45" t="n">
        <v>3.29</v>
      </c>
      <c r="I45" t="n">
        <v>0.9</v>
      </c>
      <c r="J45" t="n">
        <v>3.33</v>
      </c>
      <c r="K45" t="n">
        <v>4.17</v>
      </c>
      <c r="L45" t="n">
        <v>6.77</v>
      </c>
      <c r="M45" t="n">
        <v>3.32</v>
      </c>
      <c r="N45" t="n">
        <v>2.45</v>
      </c>
      <c r="O45" t="n">
        <v>0.32</v>
      </c>
      <c r="P45" t="n">
        <v>1.38</v>
      </c>
      <c r="Q45" t="n">
        <v>2.28</v>
      </c>
      <c r="R45" t="n">
        <v>2</v>
      </c>
      <c r="S45" t="n">
        <v>0.04</v>
      </c>
      <c r="T45" t="n">
        <v>0.73</v>
      </c>
      <c r="U45" t="n">
        <v>0.76</v>
      </c>
      <c r="V45" t="n">
        <v>0.54</v>
      </c>
      <c r="W45" t="inlineStr">
        <is>
          <t>-</t>
        </is>
      </c>
    </row>
    <row r="46">
      <c r="A46" s="5" t="inlineStr">
        <is>
          <t>Bilanzsumme je Aktie</t>
        </is>
      </c>
      <c r="B46" s="5" t="inlineStr">
        <is>
          <t>Total assets per share</t>
        </is>
      </c>
      <c r="C46" t="n">
        <v>69.56</v>
      </c>
      <c r="D46" t="n">
        <v>66.53</v>
      </c>
      <c r="E46" t="n">
        <v>60.24</v>
      </c>
      <c r="F46" t="n">
        <v>59.6</v>
      </c>
      <c r="G46" t="n">
        <v>55.56</v>
      </c>
      <c r="H46" t="n">
        <v>57.38</v>
      </c>
      <c r="I46" t="n">
        <v>53.57</v>
      </c>
      <c r="J46" t="n">
        <v>49.62</v>
      </c>
      <c r="K46" t="n">
        <v>43.91</v>
      </c>
      <c r="L46" t="n">
        <v>38.81</v>
      </c>
      <c r="M46" t="n">
        <v>31.82</v>
      </c>
      <c r="N46" t="n">
        <v>29.68</v>
      </c>
      <c r="O46" t="n">
        <v>24.11</v>
      </c>
      <c r="P46" t="n">
        <v>22.81</v>
      </c>
      <c r="Q46" t="n">
        <v>13.38</v>
      </c>
      <c r="R46" t="n">
        <v>11.09</v>
      </c>
      <c r="S46" t="n">
        <v>9.300000000000001</v>
      </c>
      <c r="T46" t="n">
        <v>8.75</v>
      </c>
      <c r="U46" t="n">
        <v>9.890000000000001</v>
      </c>
      <c r="V46" t="n">
        <v>11.68</v>
      </c>
      <c r="W46" t="inlineStr">
        <is>
          <t>-</t>
        </is>
      </c>
    </row>
    <row r="47">
      <c r="A47" s="5" t="inlineStr">
        <is>
          <t>Personal am Ende des Jahres</t>
        </is>
      </c>
      <c r="B47" s="5" t="inlineStr">
        <is>
          <t>Staff at the end of year</t>
        </is>
      </c>
      <c r="C47" t="n">
        <v>29513</v>
      </c>
      <c r="D47" t="n">
        <v>29096</v>
      </c>
      <c r="E47" t="n">
        <v>25566</v>
      </c>
      <c r="F47" t="n">
        <v>25162</v>
      </c>
      <c r="G47" t="n">
        <v>24508</v>
      </c>
      <c r="H47" t="n">
        <v>24853</v>
      </c>
      <c r="I47" t="n">
        <v>23713</v>
      </c>
      <c r="J47" t="n">
        <v>17865</v>
      </c>
      <c r="K47" t="n">
        <v>16750</v>
      </c>
      <c r="L47" t="n">
        <v>14655</v>
      </c>
      <c r="M47" t="n">
        <v>13049</v>
      </c>
      <c r="N47" t="n">
        <v>13707</v>
      </c>
      <c r="O47" t="n">
        <v>12016</v>
      </c>
      <c r="P47" t="n">
        <v>10215</v>
      </c>
      <c r="Q47" t="n">
        <v>5943</v>
      </c>
      <c r="R47" t="n">
        <v>5314</v>
      </c>
      <c r="S47" t="n">
        <v>4771</v>
      </c>
      <c r="T47" t="n">
        <v>4601</v>
      </c>
      <c r="U47" t="n">
        <v>4545</v>
      </c>
      <c r="V47" t="n">
        <v>4241</v>
      </c>
      <c r="W47" t="inlineStr">
        <is>
          <t>-</t>
        </is>
      </c>
    </row>
    <row r="48">
      <c r="A48" s="5" t="inlineStr">
        <is>
          <t>Personalaufwand in Mio. EUR</t>
        </is>
      </c>
      <c r="B48" s="5" t="inlineStr">
        <is>
          <t>Personnel expenses in M</t>
        </is>
      </c>
      <c r="C48" t="n">
        <v>2015</v>
      </c>
      <c r="D48" t="n">
        <v>1787</v>
      </c>
      <c r="E48" t="n">
        <v>1718</v>
      </c>
      <c r="F48" t="n">
        <v>1657</v>
      </c>
      <c r="G48" t="n">
        <v>1699</v>
      </c>
      <c r="H48" t="n">
        <v>1574</v>
      </c>
      <c r="I48" t="n">
        <v>1518</v>
      </c>
      <c r="J48" t="n">
        <v>1114</v>
      </c>
      <c r="K48" t="n">
        <v>995.4</v>
      </c>
      <c r="L48" t="n">
        <v>827.5</v>
      </c>
      <c r="M48" t="n">
        <v>760.4</v>
      </c>
      <c r="N48" t="n">
        <v>757.4</v>
      </c>
      <c r="O48" t="n">
        <v>676.6</v>
      </c>
      <c r="P48" t="n">
        <v>516.9</v>
      </c>
      <c r="Q48" t="n">
        <v>363.6</v>
      </c>
      <c r="R48" t="n">
        <v>322.7</v>
      </c>
      <c r="S48" t="n">
        <v>304.8</v>
      </c>
      <c r="T48" t="n">
        <v>287.3</v>
      </c>
      <c r="U48" t="n">
        <v>289.9</v>
      </c>
      <c r="V48" t="n">
        <v>223</v>
      </c>
      <c r="W48" t="inlineStr">
        <is>
          <t>-</t>
        </is>
      </c>
    </row>
    <row r="49">
      <c r="A49" s="5" t="inlineStr">
        <is>
          <t>Aufwand je Mitarbeiter in EUR</t>
        </is>
      </c>
      <c r="B49" s="5" t="inlineStr">
        <is>
          <t>Effort per employee</t>
        </is>
      </c>
      <c r="C49" t="n">
        <v>68282</v>
      </c>
      <c r="D49" t="n">
        <v>61417</v>
      </c>
      <c r="E49" t="n">
        <v>67191</v>
      </c>
      <c r="F49" t="n">
        <v>65837</v>
      </c>
      <c r="G49" t="n">
        <v>69308</v>
      </c>
      <c r="H49" t="n">
        <v>63332</v>
      </c>
      <c r="I49" t="n">
        <v>64024</v>
      </c>
      <c r="J49" t="n">
        <v>62351</v>
      </c>
      <c r="K49" t="n">
        <v>59427</v>
      </c>
      <c r="L49" t="n">
        <v>56465</v>
      </c>
      <c r="M49" t="n">
        <v>58273</v>
      </c>
      <c r="N49" t="n">
        <v>55256</v>
      </c>
      <c r="O49" t="n">
        <v>56308</v>
      </c>
      <c r="P49" t="n">
        <v>50602</v>
      </c>
      <c r="Q49" t="n">
        <v>61181</v>
      </c>
      <c r="R49" t="n">
        <v>60726</v>
      </c>
      <c r="S49" t="n">
        <v>63886</v>
      </c>
      <c r="T49" t="n">
        <v>62443</v>
      </c>
      <c r="U49" t="n">
        <v>63784</v>
      </c>
      <c r="V49" t="n">
        <v>52582</v>
      </c>
      <c r="W49" t="inlineStr">
        <is>
          <t>-</t>
        </is>
      </c>
    </row>
    <row r="50">
      <c r="A50" s="5" t="inlineStr">
        <is>
          <t>Umsatz je Aktie</t>
        </is>
      </c>
      <c r="B50" s="5" t="inlineStr">
        <is>
          <t>Revenue per share</t>
        </is>
      </c>
      <c r="C50" t="n">
        <v>225179</v>
      </c>
      <c r="D50" t="n">
        <v>207295</v>
      </c>
      <c r="E50" t="n">
        <v>230347</v>
      </c>
      <c r="F50" t="n">
        <v>240004</v>
      </c>
      <c r="G50" t="n">
        <v>260210</v>
      </c>
      <c r="H50" t="n">
        <v>235757</v>
      </c>
      <c r="I50" t="n">
        <v>240829</v>
      </c>
      <c r="J50" t="n">
        <v>289778</v>
      </c>
      <c r="K50" t="n">
        <v>274388</v>
      </c>
      <c r="L50" t="n">
        <v>242497</v>
      </c>
      <c r="M50" t="n">
        <v>245037</v>
      </c>
      <c r="N50" t="n">
        <v>263354</v>
      </c>
      <c r="O50" t="n">
        <v>273310</v>
      </c>
      <c r="P50" t="n">
        <v>265266</v>
      </c>
      <c r="Q50" t="n">
        <v>293504</v>
      </c>
      <c r="R50" t="n">
        <v>278754</v>
      </c>
      <c r="S50" t="n">
        <v>256759</v>
      </c>
      <c r="T50" t="n">
        <v>241273</v>
      </c>
      <c r="U50" t="n">
        <v>290143</v>
      </c>
      <c r="V50" t="n">
        <v>220902</v>
      </c>
      <c r="W50" t="inlineStr">
        <is>
          <t>-</t>
        </is>
      </c>
    </row>
    <row r="51">
      <c r="A51" s="5" t="inlineStr">
        <is>
          <t>Bruttoergebnis je Mitarbeiter in EUR</t>
        </is>
      </c>
      <c r="B51" s="5" t="inlineStr">
        <is>
          <t>Gross Profit per employee</t>
        </is>
      </c>
      <c r="C51" t="inlineStr">
        <is>
          <t>-</t>
        </is>
      </c>
      <c r="D51" t="inlineStr">
        <is>
          <t>-</t>
        </is>
      </c>
      <c r="E51" t="inlineStr">
        <is>
          <t>-</t>
        </is>
      </c>
      <c r="F51" t="inlineStr">
        <is>
          <t>-</t>
        </is>
      </c>
      <c r="G51" t="inlineStr">
        <is>
          <t>-</t>
        </is>
      </c>
      <c r="H51" t="inlineStr">
        <is>
          <t>-</t>
        </is>
      </c>
      <c r="I51" t="inlineStr">
        <is>
          <t>-</t>
        </is>
      </c>
      <c r="J51" t="inlineStr">
        <is>
          <t>-</t>
        </is>
      </c>
      <c r="K51" t="inlineStr">
        <is>
          <t>-</t>
        </is>
      </c>
      <c r="L51" t="inlineStr">
        <is>
          <t>-</t>
        </is>
      </c>
      <c r="M51" t="inlineStr">
        <is>
          <t>-</t>
        </is>
      </c>
      <c r="N51" t="inlineStr">
        <is>
          <t>-</t>
        </is>
      </c>
      <c r="O51" t="inlineStr">
        <is>
          <t>-</t>
        </is>
      </c>
      <c r="P51" t="inlineStr">
        <is>
          <t>-</t>
        </is>
      </c>
      <c r="Q51" t="inlineStr">
        <is>
          <t>-</t>
        </is>
      </c>
      <c r="R51" t="inlineStr">
        <is>
          <t>-</t>
        </is>
      </c>
      <c r="S51" t="inlineStr">
        <is>
          <t>-</t>
        </is>
      </c>
      <c r="T51" t="inlineStr">
        <is>
          <t>-</t>
        </is>
      </c>
      <c r="U51" t="inlineStr">
        <is>
          <t>-</t>
        </is>
      </c>
      <c r="V51" t="inlineStr">
        <is>
          <t>-</t>
        </is>
      </c>
      <c r="W51" t="inlineStr">
        <is>
          <t>-</t>
        </is>
      </c>
    </row>
    <row r="52">
      <c r="A52" s="5" t="inlineStr">
        <is>
          <t>Gewinn je Mitarbeiter in EUR</t>
        </is>
      </c>
      <c r="B52" s="5" t="inlineStr">
        <is>
          <t>Earnings per employee</t>
        </is>
      </c>
      <c r="C52" t="n">
        <v>4330</v>
      </c>
      <c r="D52" t="n">
        <v>7630</v>
      </c>
      <c r="E52" t="n">
        <v>10287</v>
      </c>
      <c r="F52" t="n">
        <v>10913</v>
      </c>
      <c r="G52" t="n">
        <v>10923</v>
      </c>
      <c r="H52" t="n">
        <v>8486</v>
      </c>
      <c r="I52" t="n">
        <v>2809</v>
      </c>
      <c r="J52" t="n">
        <v>13636</v>
      </c>
      <c r="K52" t="n">
        <v>13773</v>
      </c>
      <c r="L52" t="n">
        <v>12255</v>
      </c>
      <c r="M52" t="n">
        <v>7418</v>
      </c>
      <c r="N52" t="n">
        <v>10192</v>
      </c>
      <c r="O52" t="n">
        <v>11044</v>
      </c>
      <c r="P52" t="n">
        <v>11601</v>
      </c>
      <c r="Q52" t="n">
        <v>13242</v>
      </c>
      <c r="R52" t="n">
        <v>10049</v>
      </c>
      <c r="S52" t="n">
        <v>6099</v>
      </c>
      <c r="T52" t="n">
        <v>5760</v>
      </c>
      <c r="U52" t="n">
        <v>7393</v>
      </c>
      <c r="V52" t="n">
        <v>4197</v>
      </c>
      <c r="W52" t="inlineStr">
        <is>
          <t>-</t>
        </is>
      </c>
    </row>
    <row r="53">
      <c r="A53" s="5" t="inlineStr">
        <is>
          <t>KGV (Kurs/Gewinn)</t>
        </is>
      </c>
      <c r="B53" s="5" t="inlineStr">
        <is>
          <t>PE (price/earnings)</t>
        </is>
      </c>
      <c r="C53" t="n">
        <v>30.2</v>
      </c>
      <c r="D53" t="n">
        <v>18.2</v>
      </c>
      <c r="E53" t="n">
        <v>18.2</v>
      </c>
      <c r="F53" t="n">
        <v>17.7</v>
      </c>
      <c r="G53" t="n">
        <v>17.3</v>
      </c>
      <c r="H53" t="n">
        <v>22.4</v>
      </c>
      <c r="I53" t="n">
        <v>71.2</v>
      </c>
      <c r="J53" t="n">
        <v>20.6</v>
      </c>
      <c r="K53" t="n">
        <v>14.4</v>
      </c>
      <c r="L53" t="n">
        <v>19.9</v>
      </c>
      <c r="M53" t="n">
        <v>21</v>
      </c>
      <c r="N53" t="n">
        <v>5.8</v>
      </c>
      <c r="O53" t="n">
        <v>16.1</v>
      </c>
      <c r="P53" t="n">
        <v>17.7</v>
      </c>
      <c r="Q53" t="n">
        <v>15.1</v>
      </c>
      <c r="R53" t="n">
        <v>13.5</v>
      </c>
      <c r="S53" t="n">
        <v>16.4</v>
      </c>
      <c r="T53" t="n">
        <v>11.1</v>
      </c>
      <c r="U53" t="n">
        <v>7.4</v>
      </c>
      <c r="V53" t="inlineStr">
        <is>
          <t>-</t>
        </is>
      </c>
      <c r="W53" t="inlineStr">
        <is>
          <t>-</t>
        </is>
      </c>
    </row>
    <row r="54">
      <c r="A54" s="5" t="inlineStr">
        <is>
          <t>KUV (Kurs/Umsatz)</t>
        </is>
      </c>
      <c r="B54" s="5" t="inlineStr">
        <is>
          <t>PS (price/sales)</t>
        </is>
      </c>
      <c r="C54" t="n">
        <v>0.6</v>
      </c>
      <c r="D54" t="n">
        <v>0.6899999999999999</v>
      </c>
      <c r="E54" t="n">
        <v>0.83</v>
      </c>
      <c r="F54" t="n">
        <v>0.82</v>
      </c>
      <c r="G54" t="n">
        <v>0.73</v>
      </c>
      <c r="H54" t="n">
        <v>0.8100000000000001</v>
      </c>
      <c r="I54" t="n">
        <v>0.83</v>
      </c>
      <c r="J54" t="n">
        <v>0.98</v>
      </c>
      <c r="K54" t="n">
        <v>0.73</v>
      </c>
      <c r="L54" t="n">
        <v>1.01</v>
      </c>
      <c r="M54" t="n">
        <v>0.65</v>
      </c>
      <c r="N54" t="n">
        <v>0.23</v>
      </c>
      <c r="O54" t="n">
        <v>0.66</v>
      </c>
      <c r="P54" t="n">
        <v>0.79</v>
      </c>
      <c r="Q54" t="n">
        <v>0.6899999999999999</v>
      </c>
      <c r="R54" t="n">
        <v>0.49</v>
      </c>
      <c r="S54" t="n">
        <v>0.4</v>
      </c>
      <c r="T54" t="n">
        <v>0.27</v>
      </c>
      <c r="U54" t="n">
        <v>0.19</v>
      </c>
      <c r="V54" t="inlineStr">
        <is>
          <t>-</t>
        </is>
      </c>
      <c r="W54" t="inlineStr">
        <is>
          <t>-</t>
        </is>
      </c>
    </row>
    <row r="55">
      <c r="A55" s="5" t="inlineStr">
        <is>
          <t>KBV (Kurs/Buchwert)</t>
        </is>
      </c>
      <c r="B55" s="5" t="inlineStr">
        <is>
          <t>PB (price/book value)</t>
        </is>
      </c>
      <c r="C55" t="n">
        <v>3.31</v>
      </c>
      <c r="D55" t="n">
        <v>3.17</v>
      </c>
      <c r="E55" t="n">
        <v>3.76</v>
      </c>
      <c r="F55" t="n">
        <v>3.74</v>
      </c>
      <c r="G55" t="n">
        <v>3.91</v>
      </c>
      <c r="H55" t="n">
        <v>4.76</v>
      </c>
      <c r="I55" t="n">
        <v>5.27</v>
      </c>
      <c r="J55" t="n">
        <v>5.01</v>
      </c>
      <c r="K55" t="n">
        <v>3.72</v>
      </c>
      <c r="L55" t="n">
        <v>4.73</v>
      </c>
      <c r="M55" t="n">
        <v>3.29</v>
      </c>
      <c r="N55" t="n">
        <v>1.53</v>
      </c>
      <c r="O55" t="n">
        <v>4.61</v>
      </c>
      <c r="P55" t="n">
        <v>5.3</v>
      </c>
      <c r="Q55" t="n">
        <v>3.77</v>
      </c>
      <c r="R55" t="n">
        <v>2.71</v>
      </c>
      <c r="S55" t="n">
        <v>2.12</v>
      </c>
      <c r="T55" t="n">
        <v>1.34</v>
      </c>
      <c r="U55" t="n">
        <v>1.1</v>
      </c>
      <c r="V55" t="inlineStr">
        <is>
          <t>-</t>
        </is>
      </c>
      <c r="W55" t="inlineStr">
        <is>
          <t>-</t>
        </is>
      </c>
    </row>
    <row r="56">
      <c r="A56" s="5" t="inlineStr">
        <is>
          <t>KCV (Kurs/Cashflow)</t>
        </is>
      </c>
      <c r="B56" s="5" t="inlineStr">
        <is>
          <t>PC (price/cashflow)</t>
        </is>
      </c>
      <c r="C56" t="n">
        <v>4.86</v>
      </c>
      <c r="D56" t="n">
        <v>534.9299999999999</v>
      </c>
      <c r="E56" t="n">
        <v>19.86</v>
      </c>
      <c r="F56" t="n">
        <v>13.53</v>
      </c>
      <c r="G56" t="n">
        <v>26.12</v>
      </c>
      <c r="H56" t="n">
        <v>13.89</v>
      </c>
      <c r="I56" t="n">
        <v>50.6</v>
      </c>
      <c r="J56" t="n">
        <v>14.57</v>
      </c>
      <c r="K56" t="n">
        <v>7.68</v>
      </c>
      <c r="L56" t="n">
        <v>5.08</v>
      </c>
      <c r="M56" t="n">
        <v>6</v>
      </c>
      <c r="N56" t="n">
        <v>3.25</v>
      </c>
      <c r="O56" t="n">
        <v>65.13</v>
      </c>
      <c r="P56" t="n">
        <v>14.93</v>
      </c>
      <c r="Q56" t="n">
        <v>5.09</v>
      </c>
      <c r="R56" t="n">
        <v>3.51</v>
      </c>
      <c r="S56" t="n">
        <v>107.39</v>
      </c>
      <c r="T56" t="n">
        <v>3.95</v>
      </c>
      <c r="U56" t="n">
        <v>3.54</v>
      </c>
      <c r="V56" t="inlineStr">
        <is>
          <t>-</t>
        </is>
      </c>
      <c r="W56" t="inlineStr">
        <is>
          <t>-</t>
        </is>
      </c>
    </row>
    <row r="57">
      <c r="A57" s="5" t="inlineStr">
        <is>
          <t>Dividendenrendite in %</t>
        </is>
      </c>
      <c r="B57" s="5" t="inlineStr">
        <is>
          <t>Dividend Yield in %</t>
        </is>
      </c>
      <c r="C57" t="n">
        <v>1.82</v>
      </c>
      <c r="D57" t="n">
        <v>3.86</v>
      </c>
      <c r="E57" t="n">
        <v>3.29</v>
      </c>
      <c r="F57" t="n">
        <v>3.15</v>
      </c>
      <c r="G57" t="n">
        <v>3</v>
      </c>
      <c r="H57" t="n">
        <v>2.19</v>
      </c>
      <c r="I57" t="n">
        <v>1.1</v>
      </c>
      <c r="J57" t="n">
        <v>2.47</v>
      </c>
      <c r="K57" t="n">
        <v>3.43</v>
      </c>
      <c r="L57" t="n">
        <v>2.47</v>
      </c>
      <c r="M57" t="n">
        <v>2.51</v>
      </c>
      <c r="N57" t="n">
        <v>6.89</v>
      </c>
      <c r="O57" t="n">
        <v>2.41</v>
      </c>
      <c r="P57" t="n">
        <v>1.85</v>
      </c>
      <c r="Q57" t="n">
        <v>2.15</v>
      </c>
      <c r="R57" t="n">
        <v>2.56</v>
      </c>
      <c r="S57" t="n">
        <v>2.74</v>
      </c>
      <c r="T57" t="n">
        <v>4.17</v>
      </c>
      <c r="U57" t="n">
        <v>4.49</v>
      </c>
      <c r="V57" t="inlineStr">
        <is>
          <t>-</t>
        </is>
      </c>
      <c r="W57" t="inlineStr">
        <is>
          <t>-</t>
        </is>
      </c>
    </row>
    <row r="58">
      <c r="A58" s="5" t="inlineStr">
        <is>
          <t>Gewinnrendite in %</t>
        </is>
      </c>
      <c r="B58" s="5" t="inlineStr">
        <is>
          <t>Return on profit in %</t>
        </is>
      </c>
      <c r="C58" t="n">
        <v>3.3</v>
      </c>
      <c r="D58" t="n">
        <v>5.5</v>
      </c>
      <c r="E58" t="n">
        <v>5.5</v>
      </c>
      <c r="F58" t="n">
        <v>5.6</v>
      </c>
      <c r="G58" t="n">
        <v>5.8</v>
      </c>
      <c r="H58" t="n">
        <v>4.5</v>
      </c>
      <c r="I58" t="n">
        <v>1.4</v>
      </c>
      <c r="J58" t="n">
        <v>4.9</v>
      </c>
      <c r="K58" t="n">
        <v>7</v>
      </c>
      <c r="L58" t="n">
        <v>5</v>
      </c>
      <c r="M58" t="n">
        <v>4.8</v>
      </c>
      <c r="N58" t="n">
        <v>17.2</v>
      </c>
      <c r="O58" t="n">
        <v>6.2</v>
      </c>
      <c r="P58" t="n">
        <v>5.6</v>
      </c>
      <c r="Q58" t="n">
        <v>6.6</v>
      </c>
      <c r="R58" t="n">
        <v>7.4</v>
      </c>
      <c r="S58" t="n">
        <v>6.1</v>
      </c>
      <c r="T58" t="n">
        <v>9</v>
      </c>
      <c r="U58" t="n">
        <v>13.5</v>
      </c>
      <c r="V58" t="inlineStr">
        <is>
          <t>-</t>
        </is>
      </c>
      <c r="W58" t="inlineStr">
        <is>
          <t>-</t>
        </is>
      </c>
    </row>
    <row r="59">
      <c r="A59" s="5" t="inlineStr">
        <is>
          <t>Eigenkapitalrendite in %</t>
        </is>
      </c>
      <c r="B59" s="5" t="inlineStr">
        <is>
          <t>Return on Equity in %</t>
        </is>
      </c>
      <c r="C59" t="n">
        <v>10.59</v>
      </c>
      <c r="D59" t="n">
        <v>16.88</v>
      </c>
      <c r="E59" t="n">
        <v>20.22</v>
      </c>
      <c r="F59" t="n">
        <v>20.69</v>
      </c>
      <c r="G59" t="n">
        <v>22.35</v>
      </c>
      <c r="H59" t="n">
        <v>21.13</v>
      </c>
      <c r="I59" t="n">
        <v>7.4</v>
      </c>
      <c r="J59" t="n">
        <v>24.18</v>
      </c>
      <c r="K59" t="n">
        <v>25.73</v>
      </c>
      <c r="L59" t="n">
        <v>23.74</v>
      </c>
      <c r="M59" t="n">
        <v>15.38</v>
      </c>
      <c r="N59" t="n">
        <v>25.75</v>
      </c>
      <c r="O59" t="n">
        <v>28.39</v>
      </c>
      <c r="P59" t="n">
        <v>29.42</v>
      </c>
      <c r="Q59" t="n">
        <v>24.56</v>
      </c>
      <c r="R59" t="n">
        <v>19.79</v>
      </c>
      <c r="S59" t="n">
        <v>12.52</v>
      </c>
      <c r="T59" t="n">
        <v>11.89</v>
      </c>
      <c r="U59" t="n">
        <v>14.59</v>
      </c>
      <c r="V59" t="n">
        <v>11.08</v>
      </c>
      <c r="W59" t="n">
        <v>5.3</v>
      </c>
    </row>
    <row r="60">
      <c r="A60" s="5" t="inlineStr">
        <is>
          <t>Umsatzrendite in %</t>
        </is>
      </c>
      <c r="B60" s="5" t="inlineStr">
        <is>
          <t>Return on sales in %</t>
        </is>
      </c>
      <c r="C60" t="n">
        <v>1.91</v>
      </c>
      <c r="D60" t="n">
        <v>3.68</v>
      </c>
      <c r="E60" t="n">
        <v>4.47</v>
      </c>
      <c r="F60" t="n">
        <v>4.55</v>
      </c>
      <c r="G60" t="n">
        <v>4.2</v>
      </c>
      <c r="H60" t="n">
        <v>3.6</v>
      </c>
      <c r="I60" t="n">
        <v>1.17</v>
      </c>
      <c r="J60" t="n">
        <v>4.71</v>
      </c>
      <c r="K60" t="n">
        <v>5.02</v>
      </c>
      <c r="L60" t="n">
        <v>5.05</v>
      </c>
      <c r="M60" t="n">
        <v>3.03</v>
      </c>
      <c r="N60" t="n">
        <v>3.87</v>
      </c>
      <c r="O60" t="n">
        <v>4.04</v>
      </c>
      <c r="P60" t="n">
        <v>4.37</v>
      </c>
      <c r="Q60" t="n">
        <v>4.51</v>
      </c>
      <c r="R60" t="n">
        <v>3.6</v>
      </c>
      <c r="S60" t="n">
        <v>2.38</v>
      </c>
      <c r="T60" t="n">
        <v>2.39</v>
      </c>
      <c r="U60" t="n">
        <v>2.55</v>
      </c>
      <c r="V60" t="n">
        <v>1.9</v>
      </c>
      <c r="W60" t="n">
        <v>2.94</v>
      </c>
    </row>
    <row r="61">
      <c r="A61" s="5" t="inlineStr">
        <is>
          <t>Gesamtkapitalrendite in %</t>
        </is>
      </c>
      <c r="B61" s="5" t="inlineStr">
        <is>
          <t>Total Return on Investment in %</t>
        </is>
      </c>
      <c r="C61" t="n">
        <v>2.72</v>
      </c>
      <c r="D61" t="n">
        <v>3.88</v>
      </c>
      <c r="E61" t="n">
        <v>4.9</v>
      </c>
      <c r="F61" t="n">
        <v>5.04</v>
      </c>
      <c r="G61" t="n">
        <v>5.2</v>
      </c>
      <c r="H61" t="n">
        <v>4.17</v>
      </c>
      <c r="I61" t="n">
        <v>1.83</v>
      </c>
      <c r="J61" t="n">
        <v>4.72</v>
      </c>
      <c r="K61" t="n">
        <v>5.05</v>
      </c>
      <c r="L61" t="n">
        <v>4.45</v>
      </c>
      <c r="M61" t="n">
        <v>2.93</v>
      </c>
      <c r="N61" t="n">
        <v>4.53</v>
      </c>
      <c r="O61" t="n">
        <v>5.29</v>
      </c>
      <c r="P61" t="n">
        <v>4.99</v>
      </c>
      <c r="Q61" t="n">
        <v>5.66</v>
      </c>
      <c r="R61" t="n">
        <v>4.63</v>
      </c>
      <c r="S61" t="n">
        <v>3.01</v>
      </c>
      <c r="T61" t="n">
        <v>2.91</v>
      </c>
      <c r="U61" t="n">
        <v>3.57</v>
      </c>
      <c r="V61" t="n">
        <v>1.9</v>
      </c>
      <c r="W61" t="n">
        <v>2.36</v>
      </c>
    </row>
    <row r="62">
      <c r="A62" s="5" t="inlineStr">
        <is>
          <t>Return on Investment in %</t>
        </is>
      </c>
      <c r="B62" s="5" t="inlineStr">
        <is>
          <t>Return on Investment in %</t>
        </is>
      </c>
      <c r="C62" t="n">
        <v>1.77</v>
      </c>
      <c r="D62" t="n">
        <v>3.21</v>
      </c>
      <c r="E62" t="n">
        <v>4.2</v>
      </c>
      <c r="F62" t="n">
        <v>4.43</v>
      </c>
      <c r="G62" t="n">
        <v>4.63</v>
      </c>
      <c r="H62" t="n">
        <v>3.53</v>
      </c>
      <c r="I62" t="n">
        <v>1.2</v>
      </c>
      <c r="J62" t="n">
        <v>4.72</v>
      </c>
      <c r="K62" t="n">
        <v>5.05</v>
      </c>
      <c r="L62" t="n">
        <v>4.45</v>
      </c>
      <c r="M62" t="n">
        <v>2.93</v>
      </c>
      <c r="N62" t="n">
        <v>4.53</v>
      </c>
      <c r="O62" t="n">
        <v>5.29</v>
      </c>
      <c r="P62" t="n">
        <v>4.99</v>
      </c>
      <c r="Q62" t="n">
        <v>5.66</v>
      </c>
      <c r="R62" t="n">
        <v>4.63</v>
      </c>
      <c r="S62" t="n">
        <v>3.01</v>
      </c>
      <c r="T62" t="n">
        <v>2.91</v>
      </c>
      <c r="U62" t="n">
        <v>3.57</v>
      </c>
      <c r="V62" t="n">
        <v>1.9</v>
      </c>
      <c r="W62" t="n">
        <v>2.36</v>
      </c>
    </row>
    <row r="63">
      <c r="A63" s="5" t="inlineStr">
        <is>
          <t>Arbeitsintensität in %</t>
        </is>
      </c>
      <c r="B63" s="5" t="inlineStr">
        <is>
          <t>Work Intensity in %</t>
        </is>
      </c>
      <c r="C63" t="n">
        <v>62.6</v>
      </c>
      <c r="D63" t="n">
        <v>61.99</v>
      </c>
      <c r="E63" t="n">
        <v>70.3</v>
      </c>
      <c r="F63" t="n">
        <v>69.13</v>
      </c>
      <c r="G63" t="n">
        <v>68.06999999999999</v>
      </c>
      <c r="H63" t="n">
        <v>66.81999999999999</v>
      </c>
      <c r="I63" t="n">
        <v>66.77</v>
      </c>
      <c r="J63" t="n">
        <v>71.19</v>
      </c>
      <c r="K63" t="n">
        <v>73.56</v>
      </c>
      <c r="L63" t="n">
        <v>77.73999999999999</v>
      </c>
      <c r="M63" t="n">
        <v>76.76000000000001</v>
      </c>
      <c r="N63" t="n">
        <v>75.22</v>
      </c>
      <c r="O63" t="n">
        <v>74.45</v>
      </c>
      <c r="P63" t="n">
        <v>74.73</v>
      </c>
      <c r="Q63" t="n">
        <v>77.86</v>
      </c>
      <c r="R63" t="n">
        <v>76.04000000000001</v>
      </c>
      <c r="S63" t="n">
        <v>71.13</v>
      </c>
      <c r="T63" t="n">
        <v>67.81</v>
      </c>
      <c r="U63" t="n">
        <v>66.38</v>
      </c>
      <c r="V63" t="n">
        <v>63.73</v>
      </c>
      <c r="W63" t="n">
        <v>84.70999999999999</v>
      </c>
    </row>
    <row r="64">
      <c r="A64" s="5" t="inlineStr">
        <is>
          <t>Eigenkapitalquote in %</t>
        </is>
      </c>
      <c r="B64" s="5" t="inlineStr">
        <is>
          <t>Equity Ratio in %</t>
        </is>
      </c>
      <c r="C64" t="n">
        <v>16.68</v>
      </c>
      <c r="D64" t="n">
        <v>19.01</v>
      </c>
      <c r="E64" t="n">
        <v>20.76</v>
      </c>
      <c r="F64" t="n">
        <v>21.42</v>
      </c>
      <c r="G64" t="n">
        <v>20.73</v>
      </c>
      <c r="H64" t="n">
        <v>16.73</v>
      </c>
      <c r="I64" t="n">
        <v>16.15</v>
      </c>
      <c r="J64" t="n">
        <v>19.52</v>
      </c>
      <c r="K64" t="n">
        <v>19.64</v>
      </c>
      <c r="L64" t="n">
        <v>18.75</v>
      </c>
      <c r="M64" t="n">
        <v>19.02</v>
      </c>
      <c r="N64" t="n">
        <v>17.58</v>
      </c>
      <c r="O64" t="n">
        <v>18.64</v>
      </c>
      <c r="P64" t="n">
        <v>16.98</v>
      </c>
      <c r="Q64" t="n">
        <v>23.03</v>
      </c>
      <c r="R64" t="n">
        <v>23.4</v>
      </c>
      <c r="S64" t="n">
        <v>24.05</v>
      </c>
      <c r="T64" t="n">
        <v>24.5</v>
      </c>
      <c r="U64" t="n">
        <v>24.46</v>
      </c>
      <c r="V64" t="n">
        <v>17.2</v>
      </c>
      <c r="W64" t="n">
        <v>44.53</v>
      </c>
    </row>
    <row r="65">
      <c r="A65" s="5" t="inlineStr">
        <is>
          <t>Fremdkapitalquote in %</t>
        </is>
      </c>
      <c r="B65" s="5" t="inlineStr">
        <is>
          <t>Debt Ratio in %</t>
        </is>
      </c>
      <c r="C65" t="n">
        <v>83.31999999999999</v>
      </c>
      <c r="D65" t="n">
        <v>80.98999999999999</v>
      </c>
      <c r="E65" t="n">
        <v>79.23999999999999</v>
      </c>
      <c r="F65" t="n">
        <v>78.58</v>
      </c>
      <c r="G65" t="n">
        <v>79.27</v>
      </c>
      <c r="H65" t="n">
        <v>83.27</v>
      </c>
      <c r="I65" t="n">
        <v>83.84999999999999</v>
      </c>
      <c r="J65" t="n">
        <v>80.48</v>
      </c>
      <c r="K65" t="n">
        <v>80.36</v>
      </c>
      <c r="L65" t="n">
        <v>81.25</v>
      </c>
      <c r="M65" t="n">
        <v>80.98</v>
      </c>
      <c r="N65" t="n">
        <v>82.42</v>
      </c>
      <c r="O65" t="n">
        <v>81.36</v>
      </c>
      <c r="P65" t="n">
        <v>83.02</v>
      </c>
      <c r="Q65" t="n">
        <v>76.97</v>
      </c>
      <c r="R65" t="n">
        <v>76.59999999999999</v>
      </c>
      <c r="S65" t="n">
        <v>75.95</v>
      </c>
      <c r="T65" t="n">
        <v>75.5</v>
      </c>
      <c r="U65" t="n">
        <v>75.54000000000001</v>
      </c>
      <c r="V65" t="n">
        <v>82.8</v>
      </c>
      <c r="W65" t="n">
        <v>55.47</v>
      </c>
    </row>
    <row r="66">
      <c r="A66" s="5" t="inlineStr">
        <is>
          <t>Verschuldungsgrad in %</t>
        </is>
      </c>
      <c r="B66" s="5" t="inlineStr">
        <is>
          <t>Finance Gearing in %</t>
        </is>
      </c>
      <c r="C66" t="n">
        <v>499.54</v>
      </c>
      <c r="D66" t="n">
        <v>426.01</v>
      </c>
      <c r="E66" t="n">
        <v>381.65</v>
      </c>
      <c r="F66" t="n">
        <v>366.94</v>
      </c>
      <c r="G66" t="n">
        <v>382.3</v>
      </c>
      <c r="H66" t="n">
        <v>497.9</v>
      </c>
      <c r="I66" t="n">
        <v>519.25</v>
      </c>
      <c r="J66" t="n">
        <v>412.26</v>
      </c>
      <c r="K66" t="n">
        <v>409.27</v>
      </c>
      <c r="L66" t="n">
        <v>433.41</v>
      </c>
      <c r="M66" t="n">
        <v>425.79</v>
      </c>
      <c r="N66" t="n">
        <v>468.9</v>
      </c>
      <c r="O66" t="n">
        <v>436.48</v>
      </c>
      <c r="P66" t="n">
        <v>489.03</v>
      </c>
      <c r="Q66" t="n">
        <v>334.24</v>
      </c>
      <c r="R66" t="n">
        <v>327.34</v>
      </c>
      <c r="S66" t="n">
        <v>315.87</v>
      </c>
      <c r="T66" t="n">
        <v>308.21</v>
      </c>
      <c r="U66" t="n">
        <v>308.9</v>
      </c>
      <c r="V66" t="n">
        <v>481.46</v>
      </c>
      <c r="W66" t="n">
        <v>124.57</v>
      </c>
    </row>
    <row r="67">
      <c r="A67" s="5" t="inlineStr"/>
      <c r="B67" s="5" t="inlineStr"/>
    </row>
    <row r="68">
      <c r="A68" s="5" t="inlineStr">
        <is>
          <t>Kurzfristige Vermögensquote in %</t>
        </is>
      </c>
      <c r="B68" s="5" t="inlineStr">
        <is>
          <t>Current Assets Ratio in %</t>
        </is>
      </c>
      <c r="C68" t="n">
        <v>62.61</v>
      </c>
      <c r="D68" t="n">
        <v>61.99</v>
      </c>
      <c r="E68" t="n">
        <v>70.31</v>
      </c>
      <c r="F68" t="n">
        <v>69.12</v>
      </c>
      <c r="G68" t="n">
        <v>68.06999999999999</v>
      </c>
      <c r="H68" t="n">
        <v>66.81999999999999</v>
      </c>
      <c r="I68" t="n">
        <v>66.77</v>
      </c>
      <c r="J68" t="n">
        <v>71.19</v>
      </c>
      <c r="K68" t="n">
        <v>73.55</v>
      </c>
      <c r="L68" t="n">
        <v>77.75</v>
      </c>
      <c r="M68" t="n">
        <v>76.76000000000001</v>
      </c>
      <c r="N68" t="n">
        <v>75.23999999999999</v>
      </c>
      <c r="O68" t="n">
        <v>74.44</v>
      </c>
      <c r="P68" t="n">
        <v>74.72</v>
      </c>
      <c r="Q68" t="n">
        <v>77.86</v>
      </c>
      <c r="R68" t="n">
        <v>76.06999999999999</v>
      </c>
      <c r="S68" t="n">
        <v>71.13</v>
      </c>
      <c r="T68" t="n">
        <v>67.81</v>
      </c>
      <c r="U68" t="n">
        <v>66.38</v>
      </c>
      <c r="V68" t="n">
        <v>63.73</v>
      </c>
    </row>
    <row r="69">
      <c r="A69" s="5" t="inlineStr">
        <is>
          <t>Nettogewinn Marge in %</t>
        </is>
      </c>
      <c r="B69" s="5" t="inlineStr">
        <is>
          <t>Net Profit Marge in %</t>
        </is>
      </c>
      <c r="C69" t="n">
        <v>199.16</v>
      </c>
      <c r="D69" t="n">
        <v>382.76</v>
      </c>
      <c r="E69" t="n">
        <v>464.42</v>
      </c>
      <c r="F69" t="n">
        <v>472.88</v>
      </c>
      <c r="G69" t="n">
        <v>436.56</v>
      </c>
      <c r="H69" t="n">
        <v>374.33</v>
      </c>
      <c r="I69" t="n">
        <v>121.29</v>
      </c>
      <c r="J69" t="n">
        <v>489.35</v>
      </c>
      <c r="K69" t="n">
        <v>522.0599999999999</v>
      </c>
      <c r="L69" t="n">
        <v>525.61</v>
      </c>
      <c r="M69" t="n">
        <v>314.8</v>
      </c>
      <c r="N69" t="n">
        <v>402.48</v>
      </c>
      <c r="O69" t="n">
        <v>420.47</v>
      </c>
      <c r="P69" t="n">
        <v>454.89</v>
      </c>
      <c r="Q69" t="n">
        <v>469.29</v>
      </c>
      <c r="R69" t="n">
        <v>375</v>
      </c>
      <c r="S69" t="n">
        <v>247.03</v>
      </c>
      <c r="T69" t="n">
        <v>248.36</v>
      </c>
      <c r="U69" t="n">
        <v>242.6</v>
      </c>
      <c r="V69" t="n">
        <v>152.01</v>
      </c>
    </row>
    <row r="70">
      <c r="A70" s="5" t="inlineStr">
        <is>
          <t>Operative Ergebnis Marge in %</t>
        </is>
      </c>
      <c r="B70" s="5" t="inlineStr">
        <is>
          <t>EBIT Marge in %</t>
        </is>
      </c>
      <c r="C70" t="n">
        <v>370.73</v>
      </c>
      <c r="D70" t="n">
        <v>554.48</v>
      </c>
      <c r="E70" t="n">
        <v>705.1</v>
      </c>
      <c r="F70" t="n">
        <v>664.37</v>
      </c>
      <c r="G70" t="n">
        <v>601.92</v>
      </c>
      <c r="H70" t="n">
        <v>524.85</v>
      </c>
      <c r="I70" t="n">
        <v>163.54</v>
      </c>
      <c r="J70" t="n">
        <v>671.96</v>
      </c>
      <c r="K70" t="n">
        <v>707.63</v>
      </c>
      <c r="L70" t="n">
        <v>718.47</v>
      </c>
      <c r="M70" t="n">
        <v>478.37</v>
      </c>
      <c r="N70" t="n">
        <v>629.5</v>
      </c>
      <c r="O70" t="n">
        <v>610.27</v>
      </c>
      <c r="P70" t="n">
        <v>613.4400000000001</v>
      </c>
      <c r="Q70" t="n">
        <v>636.26</v>
      </c>
      <c r="R70" t="n">
        <v>534.41</v>
      </c>
      <c r="S70" t="n">
        <v>415.11</v>
      </c>
      <c r="T70" t="n">
        <v>424.55</v>
      </c>
      <c r="U70" t="n">
        <v>394.22</v>
      </c>
      <c r="V70" t="n">
        <v>290.35</v>
      </c>
    </row>
    <row r="71">
      <c r="A71" s="5" t="inlineStr">
        <is>
          <t>Vermögensumsschlag in %</t>
        </is>
      </c>
      <c r="B71" s="5" t="inlineStr">
        <is>
          <t>Asset Turnover in %</t>
        </is>
      </c>
      <c r="C71" t="n">
        <v>0.89</v>
      </c>
      <c r="D71" t="n">
        <v>0.84</v>
      </c>
      <c r="E71" t="n">
        <v>0.9</v>
      </c>
      <c r="F71" t="n">
        <v>0.9399999999999999</v>
      </c>
      <c r="G71" t="n">
        <v>1.06</v>
      </c>
      <c r="H71" t="n">
        <v>0.9399999999999999</v>
      </c>
      <c r="I71" t="n">
        <v>0.99</v>
      </c>
      <c r="J71" t="n">
        <v>0.96</v>
      </c>
      <c r="K71" t="n">
        <v>0.97</v>
      </c>
      <c r="L71" t="n">
        <v>0.85</v>
      </c>
      <c r="M71" t="n">
        <v>0.93</v>
      </c>
      <c r="N71" t="n">
        <v>1.12</v>
      </c>
      <c r="O71" t="n">
        <v>1.26</v>
      </c>
      <c r="P71" t="n">
        <v>1.1</v>
      </c>
      <c r="Q71" t="n">
        <v>1.21</v>
      </c>
      <c r="R71" t="n">
        <v>1.24</v>
      </c>
      <c r="S71" t="n">
        <v>1.22</v>
      </c>
      <c r="T71" t="n">
        <v>1.17</v>
      </c>
      <c r="U71" t="n">
        <v>1.47</v>
      </c>
      <c r="V71" t="n">
        <v>1.25</v>
      </c>
    </row>
    <row r="72">
      <c r="A72" s="5" t="inlineStr">
        <is>
          <t>Langfristige Vermögensquote in %</t>
        </is>
      </c>
      <c r="B72" s="5" t="inlineStr">
        <is>
          <t>Non-Current Assets Ratio in %</t>
        </is>
      </c>
      <c r="C72" t="n">
        <v>37.41</v>
      </c>
      <c r="D72" t="n">
        <v>38.01</v>
      </c>
      <c r="E72" t="n">
        <v>29.7</v>
      </c>
      <c r="F72" t="n">
        <v>30.88</v>
      </c>
      <c r="G72" t="n">
        <v>31.93</v>
      </c>
      <c r="H72" t="n">
        <v>33.18</v>
      </c>
      <c r="I72" t="n">
        <v>29.64</v>
      </c>
      <c r="J72" t="n">
        <v>26.45</v>
      </c>
      <c r="K72" t="n">
        <v>24.09</v>
      </c>
      <c r="L72" t="n">
        <v>19.99</v>
      </c>
      <c r="M72" t="n">
        <v>20.55</v>
      </c>
      <c r="N72" t="n">
        <v>22.31</v>
      </c>
      <c r="O72" t="n">
        <v>23.27</v>
      </c>
      <c r="P72" t="n">
        <v>22.78</v>
      </c>
      <c r="Q72" t="n">
        <v>20.58</v>
      </c>
      <c r="R72" t="n">
        <v>22.06</v>
      </c>
      <c r="S72" t="n">
        <v>26.91</v>
      </c>
      <c r="T72" t="n">
        <v>30.25</v>
      </c>
      <c r="U72" t="n">
        <v>31.38</v>
      </c>
      <c r="V72" t="n">
        <v>33.9</v>
      </c>
    </row>
    <row r="73">
      <c r="A73" s="5" t="inlineStr">
        <is>
          <t>Gesamtkapitalrentabilität</t>
        </is>
      </c>
      <c r="B73" s="5" t="inlineStr">
        <is>
          <t>ROA Return on Assets in %</t>
        </is>
      </c>
      <c r="C73" t="n">
        <v>1.77</v>
      </c>
      <c r="D73" t="n">
        <v>3.21</v>
      </c>
      <c r="E73" t="n">
        <v>4.2</v>
      </c>
      <c r="F73" t="n">
        <v>4.43</v>
      </c>
      <c r="G73" t="n">
        <v>4.63</v>
      </c>
      <c r="H73" t="n">
        <v>3.53</v>
      </c>
      <c r="I73" t="n">
        <v>1.2</v>
      </c>
      <c r="J73" t="n">
        <v>4.72</v>
      </c>
      <c r="K73" t="n">
        <v>5.05</v>
      </c>
      <c r="L73" t="n">
        <v>4.45</v>
      </c>
      <c r="M73" t="n">
        <v>2.93</v>
      </c>
      <c r="N73" t="n">
        <v>4.53</v>
      </c>
      <c r="O73" t="n">
        <v>5.29</v>
      </c>
      <c r="P73" t="n">
        <v>4.99</v>
      </c>
      <c r="Q73" t="n">
        <v>5.66</v>
      </c>
      <c r="R73" t="n">
        <v>4.63</v>
      </c>
      <c r="S73" t="n">
        <v>3.01</v>
      </c>
      <c r="T73" t="n">
        <v>2.91</v>
      </c>
      <c r="U73" t="n">
        <v>3.57</v>
      </c>
      <c r="V73" t="n">
        <v>1.9</v>
      </c>
    </row>
    <row r="74">
      <c r="A74" s="5" t="inlineStr">
        <is>
          <t>Ertrag des eingesetzten Kapitals</t>
        </is>
      </c>
      <c r="B74" s="5" t="inlineStr">
        <is>
          <t>ROCE Return on Cap. Empl. in %</t>
        </is>
      </c>
      <c r="C74" t="n">
        <v>6.88</v>
      </c>
      <c r="D74" t="n">
        <v>10.37</v>
      </c>
      <c r="E74" t="n">
        <v>13.81</v>
      </c>
      <c r="F74" t="n">
        <v>14.55</v>
      </c>
      <c r="G74" t="n">
        <v>14.78</v>
      </c>
      <c r="H74" t="n">
        <v>13.5</v>
      </c>
      <c r="I74" t="n">
        <v>4.17</v>
      </c>
      <c r="J74" t="n">
        <v>16.69</v>
      </c>
      <c r="K74" t="n">
        <v>18.21</v>
      </c>
      <c r="L74" t="n">
        <v>16.28</v>
      </c>
      <c r="M74" t="n">
        <v>10.65</v>
      </c>
      <c r="N74" t="n">
        <v>16.86</v>
      </c>
      <c r="O74" t="n">
        <v>19.38</v>
      </c>
      <c r="P74" t="n">
        <v>15.92</v>
      </c>
      <c r="Q74" t="n">
        <v>18.65</v>
      </c>
      <c r="R74" t="n">
        <v>14.66</v>
      </c>
      <c r="S74" t="n">
        <v>10.45</v>
      </c>
      <c r="T74" t="inlineStr">
        <is>
          <t>-</t>
        </is>
      </c>
      <c r="U74" t="inlineStr">
        <is>
          <t>-</t>
        </is>
      </c>
      <c r="V74" t="inlineStr">
        <is>
          <t>-</t>
        </is>
      </c>
    </row>
    <row r="75">
      <c r="A75" s="5" t="inlineStr">
        <is>
          <t>Eigenkapital zu Anlagevermögen</t>
        </is>
      </c>
      <c r="B75" s="5" t="inlineStr">
        <is>
          <t>Equity to Fixed Assets in %</t>
        </is>
      </c>
      <c r="C75" t="n">
        <v>44.6</v>
      </c>
      <c r="D75" t="n">
        <v>50</v>
      </c>
      <c r="E75" t="n">
        <v>69.91</v>
      </c>
      <c r="F75" t="n">
        <v>69.38</v>
      </c>
      <c r="G75" t="n">
        <v>64.93000000000001</v>
      </c>
      <c r="H75" t="n">
        <v>50.41</v>
      </c>
      <c r="I75" t="n">
        <v>54.49</v>
      </c>
      <c r="J75" t="n">
        <v>73.84999999999999</v>
      </c>
      <c r="K75" t="n">
        <v>81.52</v>
      </c>
      <c r="L75" t="n">
        <v>93.8</v>
      </c>
      <c r="M75" t="n">
        <v>92.56</v>
      </c>
      <c r="N75" t="n">
        <v>78.79000000000001</v>
      </c>
      <c r="O75" t="n">
        <v>80.09</v>
      </c>
      <c r="P75" t="n">
        <v>74.52</v>
      </c>
      <c r="Q75" t="n">
        <v>111.95</v>
      </c>
      <c r="R75" t="n">
        <v>106.09</v>
      </c>
      <c r="S75" t="n">
        <v>89.34999999999999</v>
      </c>
      <c r="T75" t="n">
        <v>81</v>
      </c>
      <c r="U75" t="n">
        <v>77.94</v>
      </c>
      <c r="V75" t="n">
        <v>50.73</v>
      </c>
    </row>
    <row r="76">
      <c r="A76" s="5" t="inlineStr">
        <is>
          <t>Liquidität Dritten Grades</t>
        </is>
      </c>
      <c r="B76" s="5" t="inlineStr">
        <is>
          <t>Current Ratio in %</t>
        </is>
      </c>
      <c r="C76" t="n">
        <v>119.88</v>
      </c>
      <c r="D76" t="n">
        <v>112.37</v>
      </c>
      <c r="E76" t="n">
        <v>130.56</v>
      </c>
      <c r="F76" t="n">
        <v>120.77</v>
      </c>
      <c r="G76" t="n">
        <v>119.91</v>
      </c>
      <c r="H76" t="n">
        <v>105.59</v>
      </c>
      <c r="I76" t="n">
        <v>108.77</v>
      </c>
      <c r="J76" t="n">
        <v>116.38</v>
      </c>
      <c r="K76" t="n">
        <v>117.86</v>
      </c>
      <c r="L76" t="n">
        <v>124.13</v>
      </c>
      <c r="M76" t="n">
        <v>131.74</v>
      </c>
      <c r="N76" t="n">
        <v>129.72</v>
      </c>
      <c r="O76" t="n">
        <v>123.32</v>
      </c>
      <c r="P76" t="n">
        <v>129.51</v>
      </c>
      <c r="Q76" t="n">
        <v>132.23</v>
      </c>
      <c r="R76" t="n">
        <v>138.34</v>
      </c>
      <c r="S76" t="n">
        <v>137.86</v>
      </c>
      <c r="T76" t="inlineStr">
        <is>
          <t>-</t>
        </is>
      </c>
      <c r="U76" t="inlineStr">
        <is>
          <t>-</t>
        </is>
      </c>
      <c r="V76" t="inlineStr">
        <is>
          <t>-</t>
        </is>
      </c>
    </row>
    <row r="77">
      <c r="A77" s="5" t="inlineStr">
        <is>
          <t>Operativer Cashflow</t>
        </is>
      </c>
      <c r="B77" s="5" t="inlineStr">
        <is>
          <t>Operating Cashflow in M</t>
        </is>
      </c>
      <c r="C77" t="n">
        <v>505.4400000000001</v>
      </c>
      <c r="D77" t="n">
        <v>55632.71999999999</v>
      </c>
      <c r="E77" t="n">
        <v>2065.44</v>
      </c>
      <c r="F77" t="n">
        <v>1407.12</v>
      </c>
      <c r="G77" t="n">
        <v>2716.48</v>
      </c>
      <c r="H77" t="n">
        <v>1444.56</v>
      </c>
      <c r="I77" t="n">
        <v>5262.400000000001</v>
      </c>
      <c r="J77" t="n">
        <v>1515.28</v>
      </c>
      <c r="K77" t="n">
        <v>798.72</v>
      </c>
      <c r="L77" t="n">
        <v>528.3200000000001</v>
      </c>
      <c r="M77" t="n">
        <v>624</v>
      </c>
      <c r="N77" t="n">
        <v>338</v>
      </c>
      <c r="O77" t="n">
        <v>6773.52</v>
      </c>
      <c r="P77" t="n">
        <v>1552.72</v>
      </c>
      <c r="Q77" t="n">
        <v>529.36</v>
      </c>
      <c r="R77" t="n">
        <v>365.04</v>
      </c>
      <c r="S77" t="n">
        <v>11168.56</v>
      </c>
      <c r="T77" t="n">
        <v>410.8</v>
      </c>
      <c r="U77" t="n">
        <v>337.008</v>
      </c>
      <c r="V77" t="inlineStr">
        <is>
          <t>-</t>
        </is>
      </c>
    </row>
    <row r="78">
      <c r="A78" s="5" t="inlineStr">
        <is>
          <t>Aktienrückkauf</t>
        </is>
      </c>
      <c r="B78" s="5" t="inlineStr">
        <is>
          <t>Share Buyback in M</t>
        </is>
      </c>
      <c r="C78" t="n">
        <v>0</v>
      </c>
      <c r="D78" t="n">
        <v>0</v>
      </c>
      <c r="E78" t="n">
        <v>0</v>
      </c>
      <c r="F78" t="n">
        <v>0</v>
      </c>
      <c r="G78" t="n">
        <v>0</v>
      </c>
      <c r="H78" t="n">
        <v>0</v>
      </c>
      <c r="I78" t="n">
        <v>0</v>
      </c>
      <c r="J78" t="n">
        <v>0</v>
      </c>
      <c r="K78" t="n">
        <v>0</v>
      </c>
      <c r="L78" t="n">
        <v>0</v>
      </c>
      <c r="M78" t="n">
        <v>0</v>
      </c>
      <c r="N78" t="n">
        <v>0</v>
      </c>
      <c r="O78" t="n">
        <v>0</v>
      </c>
      <c r="P78" t="n">
        <v>0</v>
      </c>
      <c r="Q78" t="n">
        <v>0</v>
      </c>
      <c r="R78" t="n">
        <v>0</v>
      </c>
      <c r="S78" t="n">
        <v>0</v>
      </c>
      <c r="T78" t="n">
        <v>-8.799999999999997</v>
      </c>
      <c r="U78" t="n">
        <v>-15.2</v>
      </c>
      <c r="V78" t="inlineStr">
        <is>
          <t>-</t>
        </is>
      </c>
    </row>
    <row r="79">
      <c r="A79" s="5" t="inlineStr">
        <is>
          <t>Umsatzwachstum 1J in %</t>
        </is>
      </c>
      <c r="B79" s="5" t="inlineStr">
        <is>
          <t>Revenue Growth 1Y in %</t>
        </is>
      </c>
      <c r="C79" t="n">
        <v>10.64</v>
      </c>
      <c r="D79" t="n">
        <v>2.42</v>
      </c>
      <c r="E79" t="n">
        <v>-2.48</v>
      </c>
      <c r="F79" t="n">
        <v>-5.3</v>
      </c>
      <c r="G79" t="n">
        <v>8.84</v>
      </c>
      <c r="H79" t="n">
        <v>2.6</v>
      </c>
      <c r="I79" t="n">
        <v>10.31</v>
      </c>
      <c r="J79" t="n">
        <v>12.65</v>
      </c>
      <c r="K79" t="n">
        <v>29.32</v>
      </c>
      <c r="L79" t="n">
        <v>11.12</v>
      </c>
      <c r="M79" t="n">
        <v>-11.41</v>
      </c>
      <c r="N79" t="n">
        <v>9.98</v>
      </c>
      <c r="O79" t="n">
        <v>21.15</v>
      </c>
      <c r="P79" t="n">
        <v>55.34</v>
      </c>
      <c r="Q79" t="n">
        <v>17.77</v>
      </c>
      <c r="R79" t="n">
        <v>20.88</v>
      </c>
      <c r="S79" t="n">
        <v>10.4</v>
      </c>
      <c r="T79" t="n">
        <v>-22.96</v>
      </c>
      <c r="U79" t="n">
        <v>18.27</v>
      </c>
      <c r="V79" t="inlineStr">
        <is>
          <t>-</t>
        </is>
      </c>
    </row>
    <row r="80">
      <c r="A80" s="5" t="inlineStr">
        <is>
          <t>Umsatzwachstum 3J in %</t>
        </is>
      </c>
      <c r="B80" s="5" t="inlineStr">
        <is>
          <t>Revenue Growth 3Y in %</t>
        </is>
      </c>
      <c r="C80" t="n">
        <v>3.53</v>
      </c>
      <c r="D80" t="n">
        <v>-1.79</v>
      </c>
      <c r="E80" t="n">
        <v>0.35</v>
      </c>
      <c r="F80" t="n">
        <v>2.05</v>
      </c>
      <c r="G80" t="n">
        <v>7.25</v>
      </c>
      <c r="H80" t="n">
        <v>8.52</v>
      </c>
      <c r="I80" t="n">
        <v>17.43</v>
      </c>
      <c r="J80" t="n">
        <v>17.7</v>
      </c>
      <c r="K80" t="n">
        <v>9.68</v>
      </c>
      <c r="L80" t="n">
        <v>3.23</v>
      </c>
      <c r="M80" t="n">
        <v>6.57</v>
      </c>
      <c r="N80" t="n">
        <v>28.82</v>
      </c>
      <c r="O80" t="n">
        <v>31.42</v>
      </c>
      <c r="P80" t="n">
        <v>31.33</v>
      </c>
      <c r="Q80" t="n">
        <v>16.35</v>
      </c>
      <c r="R80" t="n">
        <v>2.77</v>
      </c>
      <c r="S80" t="n">
        <v>1.9</v>
      </c>
      <c r="T80" t="inlineStr">
        <is>
          <t>-</t>
        </is>
      </c>
      <c r="U80" t="inlineStr">
        <is>
          <t>-</t>
        </is>
      </c>
      <c r="V80" t="inlineStr">
        <is>
          <t>-</t>
        </is>
      </c>
    </row>
    <row r="81">
      <c r="A81" s="5" t="inlineStr">
        <is>
          <t>Umsatzwachstum 5J in %</t>
        </is>
      </c>
      <c r="B81" s="5" t="inlineStr">
        <is>
          <t>Revenue Growth 5Y in %</t>
        </is>
      </c>
      <c r="C81" t="n">
        <v>2.82</v>
      </c>
      <c r="D81" t="n">
        <v>1.22</v>
      </c>
      <c r="E81" t="n">
        <v>2.79</v>
      </c>
      <c r="F81" t="n">
        <v>5.82</v>
      </c>
      <c r="G81" t="n">
        <v>12.74</v>
      </c>
      <c r="H81" t="n">
        <v>13.2</v>
      </c>
      <c r="I81" t="n">
        <v>10.4</v>
      </c>
      <c r="J81" t="n">
        <v>10.33</v>
      </c>
      <c r="K81" t="n">
        <v>12.03</v>
      </c>
      <c r="L81" t="n">
        <v>17.24</v>
      </c>
      <c r="M81" t="n">
        <v>18.57</v>
      </c>
      <c r="N81" t="n">
        <v>25.02</v>
      </c>
      <c r="O81" t="n">
        <v>25.11</v>
      </c>
      <c r="P81" t="n">
        <v>16.29</v>
      </c>
      <c r="Q81" t="n">
        <v>8.869999999999999</v>
      </c>
      <c r="R81" t="inlineStr">
        <is>
          <t>-</t>
        </is>
      </c>
      <c r="S81" t="inlineStr">
        <is>
          <t>-</t>
        </is>
      </c>
      <c r="T81" t="inlineStr">
        <is>
          <t>-</t>
        </is>
      </c>
      <c r="U81" t="inlineStr">
        <is>
          <t>-</t>
        </is>
      </c>
      <c r="V81" t="inlineStr">
        <is>
          <t>-</t>
        </is>
      </c>
    </row>
    <row r="82">
      <c r="A82" s="5" t="inlineStr">
        <is>
          <t>Umsatzwachstum 10J in %</t>
        </is>
      </c>
      <c r="B82" s="5" t="inlineStr">
        <is>
          <t>Revenue Growth 10Y in %</t>
        </is>
      </c>
      <c r="C82" t="n">
        <v>8.01</v>
      </c>
      <c r="D82" t="n">
        <v>5.81</v>
      </c>
      <c r="E82" t="n">
        <v>6.56</v>
      </c>
      <c r="F82" t="n">
        <v>8.93</v>
      </c>
      <c r="G82" t="n">
        <v>14.99</v>
      </c>
      <c r="H82" t="n">
        <v>15.88</v>
      </c>
      <c r="I82" t="n">
        <v>17.71</v>
      </c>
      <c r="J82" t="n">
        <v>17.72</v>
      </c>
      <c r="K82" t="n">
        <v>14.16</v>
      </c>
      <c r="L82" t="n">
        <v>13.05</v>
      </c>
      <c r="M82" t="inlineStr">
        <is>
          <t>-</t>
        </is>
      </c>
      <c r="N82" t="inlineStr">
        <is>
          <t>-</t>
        </is>
      </c>
      <c r="O82" t="inlineStr">
        <is>
          <t>-</t>
        </is>
      </c>
      <c r="P82" t="inlineStr">
        <is>
          <t>-</t>
        </is>
      </c>
      <c r="Q82" t="inlineStr">
        <is>
          <t>-</t>
        </is>
      </c>
      <c r="R82" t="inlineStr">
        <is>
          <t>-</t>
        </is>
      </c>
      <c r="S82" t="inlineStr">
        <is>
          <t>-</t>
        </is>
      </c>
      <c r="T82" t="inlineStr">
        <is>
          <t>-</t>
        </is>
      </c>
      <c r="U82" t="inlineStr">
        <is>
          <t>-</t>
        </is>
      </c>
      <c r="V82" t="inlineStr">
        <is>
          <t>-</t>
        </is>
      </c>
    </row>
    <row r="83">
      <c r="A83" s="5" t="inlineStr">
        <is>
          <t>Gewinnwachstum 1J in %</t>
        </is>
      </c>
      <c r="B83" s="5" t="inlineStr">
        <is>
          <t>Earnings Growth 1Y in %</t>
        </is>
      </c>
      <c r="C83" t="n">
        <v>-42.43</v>
      </c>
      <c r="D83" t="n">
        <v>-15.59</v>
      </c>
      <c r="E83" t="n">
        <v>-4.22</v>
      </c>
      <c r="F83" t="n">
        <v>2.58</v>
      </c>
      <c r="G83" t="n">
        <v>26.93</v>
      </c>
      <c r="H83" t="n">
        <v>216.67</v>
      </c>
      <c r="I83" t="n">
        <v>-72.66</v>
      </c>
      <c r="J83" t="n">
        <v>5.59</v>
      </c>
      <c r="K83" t="n">
        <v>28.45</v>
      </c>
      <c r="L83" t="n">
        <v>85.54000000000001</v>
      </c>
      <c r="M83" t="n">
        <v>-30.71</v>
      </c>
      <c r="N83" t="n">
        <v>5.28</v>
      </c>
      <c r="O83" t="n">
        <v>11.98</v>
      </c>
      <c r="P83" t="n">
        <v>50.57</v>
      </c>
      <c r="Q83" t="n">
        <v>47.38</v>
      </c>
      <c r="R83" t="n">
        <v>83.51000000000001</v>
      </c>
      <c r="S83" t="n">
        <v>9.81</v>
      </c>
      <c r="T83" t="n">
        <v>-21.13</v>
      </c>
      <c r="U83" t="n">
        <v>88.76000000000001</v>
      </c>
      <c r="V83" t="n">
        <v>-6.32</v>
      </c>
    </row>
    <row r="84">
      <c r="A84" s="5" t="inlineStr">
        <is>
          <t>Gewinnwachstum 3J in %</t>
        </is>
      </c>
      <c r="B84" s="5" t="inlineStr">
        <is>
          <t>Earnings Growth 3Y in %</t>
        </is>
      </c>
      <c r="C84" t="n">
        <v>-20.75</v>
      </c>
      <c r="D84" t="n">
        <v>-5.74</v>
      </c>
      <c r="E84" t="n">
        <v>8.43</v>
      </c>
      <c r="F84" t="n">
        <v>82.06</v>
      </c>
      <c r="G84" t="n">
        <v>56.98</v>
      </c>
      <c r="H84" t="n">
        <v>49.87</v>
      </c>
      <c r="I84" t="n">
        <v>-12.87</v>
      </c>
      <c r="J84" t="n">
        <v>39.86</v>
      </c>
      <c r="K84" t="n">
        <v>27.76</v>
      </c>
      <c r="L84" t="n">
        <v>20.04</v>
      </c>
      <c r="M84" t="n">
        <v>-4.48</v>
      </c>
      <c r="N84" t="n">
        <v>22.61</v>
      </c>
      <c r="O84" t="n">
        <v>36.64</v>
      </c>
      <c r="P84" t="n">
        <v>60.49</v>
      </c>
      <c r="Q84" t="n">
        <v>46.9</v>
      </c>
      <c r="R84" t="n">
        <v>24.06</v>
      </c>
      <c r="S84" t="n">
        <v>25.81</v>
      </c>
      <c r="T84" t="n">
        <v>20.44</v>
      </c>
      <c r="U84" t="inlineStr">
        <is>
          <t>-</t>
        </is>
      </c>
      <c r="V84" t="inlineStr">
        <is>
          <t>-</t>
        </is>
      </c>
    </row>
    <row r="85">
      <c r="A85" s="5" t="inlineStr">
        <is>
          <t>Gewinnwachstum 5J in %</t>
        </is>
      </c>
      <c r="B85" s="5" t="inlineStr">
        <is>
          <t>Earnings Growth 5Y in %</t>
        </is>
      </c>
      <c r="C85" t="n">
        <v>-6.55</v>
      </c>
      <c r="D85" t="n">
        <v>45.27</v>
      </c>
      <c r="E85" t="n">
        <v>33.86</v>
      </c>
      <c r="F85" t="n">
        <v>35.82</v>
      </c>
      <c r="G85" t="n">
        <v>41</v>
      </c>
      <c r="H85" t="n">
        <v>52.72</v>
      </c>
      <c r="I85" t="n">
        <v>3.24</v>
      </c>
      <c r="J85" t="n">
        <v>18.83</v>
      </c>
      <c r="K85" t="n">
        <v>20.11</v>
      </c>
      <c r="L85" t="n">
        <v>24.53</v>
      </c>
      <c r="M85" t="n">
        <v>16.9</v>
      </c>
      <c r="N85" t="n">
        <v>39.74</v>
      </c>
      <c r="O85" t="n">
        <v>40.65</v>
      </c>
      <c r="P85" t="n">
        <v>34.03</v>
      </c>
      <c r="Q85" t="n">
        <v>41.67</v>
      </c>
      <c r="R85" t="n">
        <v>30.93</v>
      </c>
      <c r="S85" t="inlineStr">
        <is>
          <t>-</t>
        </is>
      </c>
      <c r="T85" t="inlineStr">
        <is>
          <t>-</t>
        </is>
      </c>
      <c r="U85" t="inlineStr">
        <is>
          <t>-</t>
        </is>
      </c>
      <c r="V85" t="inlineStr">
        <is>
          <t>-</t>
        </is>
      </c>
    </row>
    <row r="86">
      <c r="A86" s="5" t="inlineStr">
        <is>
          <t>Gewinnwachstum 10J in %</t>
        </is>
      </c>
      <c r="B86" s="5" t="inlineStr">
        <is>
          <t>Earnings Growth 10Y in %</t>
        </is>
      </c>
      <c r="C86" t="n">
        <v>23.09</v>
      </c>
      <c r="D86" t="n">
        <v>24.26</v>
      </c>
      <c r="E86" t="n">
        <v>26.34</v>
      </c>
      <c r="F86" t="n">
        <v>27.96</v>
      </c>
      <c r="G86" t="n">
        <v>32.76</v>
      </c>
      <c r="H86" t="n">
        <v>34.81</v>
      </c>
      <c r="I86" t="n">
        <v>21.49</v>
      </c>
      <c r="J86" t="n">
        <v>29.74</v>
      </c>
      <c r="K86" t="n">
        <v>27.07</v>
      </c>
      <c r="L86" t="n">
        <v>33.1</v>
      </c>
      <c r="M86" t="n">
        <v>23.91</v>
      </c>
      <c r="N86" t="inlineStr">
        <is>
          <t>-</t>
        </is>
      </c>
      <c r="O86" t="inlineStr">
        <is>
          <t>-</t>
        </is>
      </c>
      <c r="P86" t="inlineStr">
        <is>
          <t>-</t>
        </is>
      </c>
      <c r="Q86" t="inlineStr">
        <is>
          <t>-</t>
        </is>
      </c>
      <c r="R86" t="inlineStr">
        <is>
          <t>-</t>
        </is>
      </c>
      <c r="S86" t="inlineStr">
        <is>
          <t>-</t>
        </is>
      </c>
      <c r="T86" t="inlineStr">
        <is>
          <t>-</t>
        </is>
      </c>
      <c r="U86" t="inlineStr">
        <is>
          <t>-</t>
        </is>
      </c>
      <c r="V86" t="inlineStr">
        <is>
          <t>-</t>
        </is>
      </c>
    </row>
    <row r="87">
      <c r="A87" s="5" t="inlineStr">
        <is>
          <t>PEG Ratio</t>
        </is>
      </c>
      <c r="B87" s="5" t="inlineStr">
        <is>
          <t>KGW Kurs/Gewinn/Wachstum</t>
        </is>
      </c>
      <c r="C87" t="n">
        <v>-4.61</v>
      </c>
      <c r="D87" t="n">
        <v>0.4</v>
      </c>
      <c r="E87" t="n">
        <v>0.54</v>
      </c>
      <c r="F87" t="n">
        <v>0.49</v>
      </c>
      <c r="G87" t="n">
        <v>0.42</v>
      </c>
      <c r="H87" t="n">
        <v>0.42</v>
      </c>
      <c r="I87" t="n">
        <v>21.98</v>
      </c>
      <c r="J87" t="n">
        <v>1.09</v>
      </c>
      <c r="K87" t="n">
        <v>0.72</v>
      </c>
      <c r="L87" t="n">
        <v>0.8100000000000001</v>
      </c>
      <c r="M87" t="n">
        <v>1.24</v>
      </c>
      <c r="N87" t="n">
        <v>0.15</v>
      </c>
      <c r="O87" t="n">
        <v>0.4</v>
      </c>
      <c r="P87" t="n">
        <v>0.52</v>
      </c>
      <c r="Q87" t="n">
        <v>0.36</v>
      </c>
      <c r="R87" t="n">
        <v>0.44</v>
      </c>
      <c r="S87" t="inlineStr">
        <is>
          <t>-</t>
        </is>
      </c>
      <c r="T87" t="inlineStr">
        <is>
          <t>-</t>
        </is>
      </c>
      <c r="U87" t="inlineStr">
        <is>
          <t>-</t>
        </is>
      </c>
      <c r="V87" t="inlineStr">
        <is>
          <t>-</t>
        </is>
      </c>
    </row>
    <row r="88">
      <c r="A88" s="5" t="inlineStr">
        <is>
          <t>EBIT-Wachstum 1J in %</t>
        </is>
      </c>
      <c r="B88" s="5" t="inlineStr">
        <is>
          <t>EBIT Growth 1Y in %</t>
        </is>
      </c>
      <c r="C88" t="n">
        <v>-26.03</v>
      </c>
      <c r="D88" t="n">
        <v>-19.46</v>
      </c>
      <c r="E88" t="n">
        <v>3.5</v>
      </c>
      <c r="F88" t="n">
        <v>4.52</v>
      </c>
      <c r="G88" t="n">
        <v>24.82</v>
      </c>
      <c r="H88" t="n">
        <v>229.29</v>
      </c>
      <c r="I88" t="n">
        <v>-73.15000000000001</v>
      </c>
      <c r="J88" t="n">
        <v>6.97</v>
      </c>
      <c r="K88" t="n">
        <v>27.37</v>
      </c>
      <c r="L88" t="n">
        <v>66.89</v>
      </c>
      <c r="M88" t="n">
        <v>-32.68</v>
      </c>
      <c r="N88" t="n">
        <v>13.45</v>
      </c>
      <c r="O88" t="n">
        <v>20.53</v>
      </c>
      <c r="P88" t="n">
        <v>49.77</v>
      </c>
      <c r="Q88" t="n">
        <v>40.21</v>
      </c>
      <c r="R88" t="n">
        <v>55.62</v>
      </c>
      <c r="S88" t="n">
        <v>7.95</v>
      </c>
      <c r="T88" t="n">
        <v>-17.03</v>
      </c>
      <c r="U88" t="n">
        <v>60.59</v>
      </c>
      <c r="V88" t="n">
        <v>60.38</v>
      </c>
    </row>
    <row r="89">
      <c r="A89" s="5" t="inlineStr">
        <is>
          <t>EBIT-Wachstum 3J in %</t>
        </is>
      </c>
      <c r="B89" s="5" t="inlineStr">
        <is>
          <t>EBIT Growth 3Y in %</t>
        </is>
      </c>
      <c r="C89" t="n">
        <v>-14</v>
      </c>
      <c r="D89" t="n">
        <v>-3.81</v>
      </c>
      <c r="E89" t="n">
        <v>10.95</v>
      </c>
      <c r="F89" t="n">
        <v>86.20999999999999</v>
      </c>
      <c r="G89" t="n">
        <v>60.32</v>
      </c>
      <c r="H89" t="n">
        <v>54.37</v>
      </c>
      <c r="I89" t="n">
        <v>-12.94</v>
      </c>
      <c r="J89" t="n">
        <v>33.74</v>
      </c>
      <c r="K89" t="n">
        <v>20.53</v>
      </c>
      <c r="L89" t="n">
        <v>15.89</v>
      </c>
      <c r="M89" t="n">
        <v>0.43</v>
      </c>
      <c r="N89" t="n">
        <v>27.92</v>
      </c>
      <c r="O89" t="n">
        <v>36.84</v>
      </c>
      <c r="P89" t="n">
        <v>48.53</v>
      </c>
      <c r="Q89" t="n">
        <v>34.59</v>
      </c>
      <c r="R89" t="n">
        <v>15.51</v>
      </c>
      <c r="S89" t="n">
        <v>17.17</v>
      </c>
      <c r="T89" t="n">
        <v>34.65</v>
      </c>
      <c r="U89" t="inlineStr">
        <is>
          <t>-</t>
        </is>
      </c>
      <c r="V89" t="inlineStr">
        <is>
          <t>-</t>
        </is>
      </c>
    </row>
    <row r="90">
      <c r="A90" s="5" t="inlineStr">
        <is>
          <t>EBIT-Wachstum 5J in %</t>
        </is>
      </c>
      <c r="B90" s="5" t="inlineStr">
        <is>
          <t>EBIT Growth 5Y in %</t>
        </is>
      </c>
      <c r="C90" t="n">
        <v>-2.53</v>
      </c>
      <c r="D90" t="n">
        <v>48.53</v>
      </c>
      <c r="E90" t="n">
        <v>37.8</v>
      </c>
      <c r="F90" t="n">
        <v>38.49</v>
      </c>
      <c r="G90" t="n">
        <v>43.06</v>
      </c>
      <c r="H90" t="n">
        <v>51.47</v>
      </c>
      <c r="I90" t="n">
        <v>-0.92</v>
      </c>
      <c r="J90" t="n">
        <v>16.4</v>
      </c>
      <c r="K90" t="n">
        <v>19.11</v>
      </c>
      <c r="L90" t="n">
        <v>23.59</v>
      </c>
      <c r="M90" t="n">
        <v>18.26</v>
      </c>
      <c r="N90" t="n">
        <v>35.92</v>
      </c>
      <c r="O90" t="n">
        <v>34.82</v>
      </c>
      <c r="P90" t="n">
        <v>27.3</v>
      </c>
      <c r="Q90" t="n">
        <v>29.47</v>
      </c>
      <c r="R90" t="n">
        <v>33.5</v>
      </c>
      <c r="S90" t="inlineStr">
        <is>
          <t>-</t>
        </is>
      </c>
      <c r="T90" t="inlineStr">
        <is>
          <t>-</t>
        </is>
      </c>
      <c r="U90" t="inlineStr">
        <is>
          <t>-</t>
        </is>
      </c>
      <c r="V90" t="inlineStr">
        <is>
          <t>-</t>
        </is>
      </c>
    </row>
    <row r="91">
      <c r="A91" s="5" t="inlineStr">
        <is>
          <t>EBIT-Wachstum 10J in %</t>
        </is>
      </c>
      <c r="B91" s="5" t="inlineStr">
        <is>
          <t>EBIT Growth 10Y in %</t>
        </is>
      </c>
      <c r="C91" t="n">
        <v>24.47</v>
      </c>
      <c r="D91" t="n">
        <v>23.81</v>
      </c>
      <c r="E91" t="n">
        <v>27.1</v>
      </c>
      <c r="F91" t="n">
        <v>28.8</v>
      </c>
      <c r="G91" t="n">
        <v>33.33</v>
      </c>
      <c r="H91" t="n">
        <v>34.86</v>
      </c>
      <c r="I91" t="n">
        <v>17.5</v>
      </c>
      <c r="J91" t="n">
        <v>25.61</v>
      </c>
      <c r="K91" t="n">
        <v>23.21</v>
      </c>
      <c r="L91" t="n">
        <v>26.53</v>
      </c>
      <c r="M91" t="n">
        <v>25.88</v>
      </c>
      <c r="N91" t="inlineStr">
        <is>
          <t>-</t>
        </is>
      </c>
      <c r="O91" t="inlineStr">
        <is>
          <t>-</t>
        </is>
      </c>
      <c r="P91" t="inlineStr">
        <is>
          <t>-</t>
        </is>
      </c>
      <c r="Q91" t="inlineStr">
        <is>
          <t>-</t>
        </is>
      </c>
      <c r="R91" t="inlineStr">
        <is>
          <t>-</t>
        </is>
      </c>
      <c r="S91" t="inlineStr">
        <is>
          <t>-</t>
        </is>
      </c>
      <c r="T91" t="inlineStr">
        <is>
          <t>-</t>
        </is>
      </c>
      <c r="U91" t="inlineStr">
        <is>
          <t>-</t>
        </is>
      </c>
      <c r="V91" t="inlineStr">
        <is>
          <t>-</t>
        </is>
      </c>
    </row>
    <row r="92">
      <c r="A92" s="5" t="inlineStr">
        <is>
          <t>Op.Cashflow Wachstum 1J in %</t>
        </is>
      </c>
      <c r="B92" s="5" t="inlineStr">
        <is>
          <t>Op.Cashflow Wachstum 1Y in %</t>
        </is>
      </c>
      <c r="C92" t="n">
        <v>-99.09</v>
      </c>
      <c r="D92" t="n">
        <v>2593.5</v>
      </c>
      <c r="E92" t="n">
        <v>46.78</v>
      </c>
      <c r="F92" t="n">
        <v>-48.2</v>
      </c>
      <c r="G92" t="n">
        <v>88.05</v>
      </c>
      <c r="H92" t="n">
        <v>-72.55</v>
      </c>
      <c r="I92" t="n">
        <v>247.29</v>
      </c>
      <c r="J92" t="n">
        <v>89.70999999999999</v>
      </c>
      <c r="K92" t="n">
        <v>51.18</v>
      </c>
      <c r="L92" t="n">
        <v>-15.33</v>
      </c>
      <c r="M92" t="n">
        <v>84.62</v>
      </c>
      <c r="N92" t="n">
        <v>-95.01000000000001</v>
      </c>
      <c r="O92" t="n">
        <v>336.24</v>
      </c>
      <c r="P92" t="n">
        <v>193.32</v>
      </c>
      <c r="Q92" t="n">
        <v>45.01</v>
      </c>
      <c r="R92" t="n">
        <v>-96.73</v>
      </c>
      <c r="S92" t="n">
        <v>2618.73</v>
      </c>
      <c r="T92" t="n">
        <v>11.58</v>
      </c>
      <c r="U92" t="inlineStr">
        <is>
          <t>-</t>
        </is>
      </c>
      <c r="V92" t="inlineStr">
        <is>
          <t>-</t>
        </is>
      </c>
    </row>
    <row r="93">
      <c r="A93" s="5" t="inlineStr">
        <is>
          <t>Op.Cashflow Wachstum 3J in %</t>
        </is>
      </c>
      <c r="B93" s="5" t="inlineStr">
        <is>
          <t>Op.Cashflow Wachstum 3Y in %</t>
        </is>
      </c>
      <c r="C93" t="n">
        <v>847.0599999999999</v>
      </c>
      <c r="D93" t="n">
        <v>864.03</v>
      </c>
      <c r="E93" t="n">
        <v>28.88</v>
      </c>
      <c r="F93" t="n">
        <v>-10.9</v>
      </c>
      <c r="G93" t="n">
        <v>87.59999999999999</v>
      </c>
      <c r="H93" t="n">
        <v>88.15000000000001</v>
      </c>
      <c r="I93" t="n">
        <v>129.39</v>
      </c>
      <c r="J93" t="n">
        <v>41.85</v>
      </c>
      <c r="K93" t="n">
        <v>40.16</v>
      </c>
      <c r="L93" t="n">
        <v>-8.57</v>
      </c>
      <c r="M93" t="n">
        <v>108.62</v>
      </c>
      <c r="N93" t="n">
        <v>144.85</v>
      </c>
      <c r="O93" t="n">
        <v>191.52</v>
      </c>
      <c r="P93" t="n">
        <v>47.2</v>
      </c>
      <c r="Q93" t="n">
        <v>855.67</v>
      </c>
      <c r="R93" t="n">
        <v>844.53</v>
      </c>
      <c r="S93" t="inlineStr">
        <is>
          <t>-</t>
        </is>
      </c>
      <c r="T93" t="inlineStr">
        <is>
          <t>-</t>
        </is>
      </c>
      <c r="U93" t="inlineStr">
        <is>
          <t>-</t>
        </is>
      </c>
      <c r="V93" t="inlineStr">
        <is>
          <t>-</t>
        </is>
      </c>
    </row>
    <row r="94">
      <c r="A94" s="5" t="inlineStr">
        <is>
          <t>Op.Cashflow Wachstum 5J in %</t>
        </is>
      </c>
      <c r="B94" s="5" t="inlineStr">
        <is>
          <t>Op.Cashflow Wachstum 5Y in %</t>
        </is>
      </c>
      <c r="C94" t="n">
        <v>516.21</v>
      </c>
      <c r="D94" t="n">
        <v>521.52</v>
      </c>
      <c r="E94" t="n">
        <v>52.27</v>
      </c>
      <c r="F94" t="n">
        <v>60.86</v>
      </c>
      <c r="G94" t="n">
        <v>80.73999999999999</v>
      </c>
      <c r="H94" t="n">
        <v>60.06</v>
      </c>
      <c r="I94" t="n">
        <v>91.48999999999999</v>
      </c>
      <c r="J94" t="n">
        <v>23.03</v>
      </c>
      <c r="K94" t="n">
        <v>72.34</v>
      </c>
      <c r="L94" t="n">
        <v>100.77</v>
      </c>
      <c r="M94" t="n">
        <v>112.84</v>
      </c>
      <c r="N94" t="n">
        <v>76.56999999999999</v>
      </c>
      <c r="O94" t="n">
        <v>619.3099999999999</v>
      </c>
      <c r="P94" t="n">
        <v>554.38</v>
      </c>
      <c r="Q94" t="inlineStr">
        <is>
          <t>-</t>
        </is>
      </c>
      <c r="R94" t="inlineStr">
        <is>
          <t>-</t>
        </is>
      </c>
      <c r="S94" t="inlineStr">
        <is>
          <t>-</t>
        </is>
      </c>
      <c r="T94" t="inlineStr">
        <is>
          <t>-</t>
        </is>
      </c>
      <c r="U94" t="inlineStr">
        <is>
          <t>-</t>
        </is>
      </c>
      <c r="V94" t="inlineStr">
        <is>
          <t>-</t>
        </is>
      </c>
    </row>
    <row r="95">
      <c r="A95" s="5" t="inlineStr">
        <is>
          <t>Op.Cashflow Wachstum 10J in %</t>
        </is>
      </c>
      <c r="B95" s="5" t="inlineStr">
        <is>
          <t>Op.Cashflow Wachstum 10Y in %</t>
        </is>
      </c>
      <c r="C95" t="n">
        <v>288.13</v>
      </c>
      <c r="D95" t="n">
        <v>306.5</v>
      </c>
      <c r="E95" t="n">
        <v>37.65</v>
      </c>
      <c r="F95" t="n">
        <v>66.59999999999999</v>
      </c>
      <c r="G95" t="n">
        <v>90.75</v>
      </c>
      <c r="H95" t="n">
        <v>86.45</v>
      </c>
      <c r="I95" t="n">
        <v>84.03</v>
      </c>
      <c r="J95" t="n">
        <v>321.17</v>
      </c>
      <c r="K95" t="n">
        <v>313.36</v>
      </c>
      <c r="L95" t="inlineStr">
        <is>
          <t>-</t>
        </is>
      </c>
      <c r="M95" t="inlineStr">
        <is>
          <t>-</t>
        </is>
      </c>
      <c r="N95" t="inlineStr">
        <is>
          <t>-</t>
        </is>
      </c>
      <c r="O95" t="inlineStr">
        <is>
          <t>-</t>
        </is>
      </c>
      <c r="P95" t="inlineStr">
        <is>
          <t>-</t>
        </is>
      </c>
      <c r="Q95" t="inlineStr">
        <is>
          <t>-</t>
        </is>
      </c>
      <c r="R95" t="inlineStr">
        <is>
          <t>-</t>
        </is>
      </c>
      <c r="S95" t="inlineStr">
        <is>
          <t>-</t>
        </is>
      </c>
      <c r="T95" t="inlineStr">
        <is>
          <t>-</t>
        </is>
      </c>
      <c r="U95" t="inlineStr">
        <is>
          <t>-</t>
        </is>
      </c>
      <c r="V95" t="inlineStr">
        <is>
          <t>-</t>
        </is>
      </c>
    </row>
    <row r="96">
      <c r="A96" s="5" t="inlineStr">
        <is>
          <t>Working Capital in Mio</t>
        </is>
      </c>
      <c r="B96" s="5" t="inlineStr">
        <is>
          <t>Working Capital in M</t>
        </is>
      </c>
      <c r="C96" t="n">
        <v>750.9</v>
      </c>
      <c r="D96" t="n">
        <v>472.2</v>
      </c>
      <c r="E96" t="n">
        <v>1030</v>
      </c>
      <c r="F96" t="n">
        <v>736.6</v>
      </c>
      <c r="G96" t="n">
        <v>653.5</v>
      </c>
      <c r="H96" t="n">
        <v>210.9</v>
      </c>
      <c r="I96" t="n">
        <v>300.7</v>
      </c>
      <c r="J96" t="n">
        <v>517.2</v>
      </c>
      <c r="K96" t="n">
        <v>509.2</v>
      </c>
      <c r="L96" t="n">
        <v>609.7</v>
      </c>
      <c r="M96" t="n">
        <v>611.7</v>
      </c>
      <c r="N96" t="n">
        <v>531.9</v>
      </c>
      <c r="O96" t="n">
        <v>353.4</v>
      </c>
      <c r="P96" t="n">
        <v>404.2</v>
      </c>
      <c r="Q96" t="n">
        <v>264.3</v>
      </c>
      <c r="R96" t="n">
        <v>243.1</v>
      </c>
      <c r="S96" t="n">
        <v>188.9</v>
      </c>
      <c r="T96" t="n">
        <v>617</v>
      </c>
      <c r="U96" t="n">
        <v>625.1</v>
      </c>
      <c r="V96" t="n">
        <v>595.5</v>
      </c>
      <c r="W96" t="n">
        <v>682</v>
      </c>
    </row>
  </sheetData>
  <pageMargins bottom="1" footer="0.5" header="0.5" left="0.75" right="0.75" top="1"/>
</worksheet>
</file>

<file path=xl/worksheets/sheet10.xml><?xml version="1.0" encoding="utf-8"?>
<worksheet xmlns="http://schemas.openxmlformats.org/spreadsheetml/2006/main">
  <sheetPr>
    <outlinePr summaryBelow="1" summaryRight="1"/>
    <pageSetUpPr/>
  </sheetPr>
  <dimension ref="A1:W98"/>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20"/>
    <col customWidth="1" max="13" min="13" width="10"/>
    <col customWidth="1" max="14" min="14" width="20"/>
    <col customWidth="1" max="15" min="15" width="10"/>
    <col customWidth="1" max="16" min="16" width="10"/>
    <col customWidth="1" max="17" min="17" width="10"/>
    <col customWidth="1" max="18" min="18" width="10"/>
    <col customWidth="1" max="19" min="19" width="10"/>
    <col customWidth="1" max="20" min="20" width="10"/>
    <col customWidth="1" max="21" min="21" width="19"/>
    <col customWidth="1" max="22" min="22" width="20"/>
    <col customWidth="1" max="23" min="23" width="8"/>
  </cols>
  <sheetData>
    <row r="1">
      <c r="A1" s="1" t="inlineStr">
        <is>
          <t xml:space="preserve">MAYR MELNHOF </t>
        </is>
      </c>
      <c r="B1" s="2" t="inlineStr">
        <is>
          <t>WKN: 890447  ISIN: AT0000938204  Typ: Aktie</t>
        </is>
      </c>
      <c r="C1" s="2" t="inlineStr"/>
      <c r="D1" s="2" t="inlineStr"/>
      <c r="E1" s="2" t="inlineStr"/>
      <c r="F1" s="2">
        <f>HYPERLINK("atx_Stock_Data_EUR.xlsx#INDEX!A1", "Back to INDEX")</f>
        <v/>
      </c>
      <c r="G1" s="2" t="inlineStr"/>
      <c r="H1" s="2" t="inlineStr"/>
      <c r="I1" s="2" t="inlineStr"/>
      <c r="J1" s="2" t="inlineStr"/>
      <c r="K1" s="2" t="inlineStr"/>
      <c r="L1" s="2" t="inlineStr"/>
      <c r="M1" s="2" t="inlineStr"/>
      <c r="N1" s="2" t="inlineStr"/>
      <c r="O1" s="2" t="inlineStr"/>
      <c r="P1" s="2" t="inlineStr"/>
      <c r="Q1" s="2" t="inlineStr"/>
      <c r="R1" s="2" t="inlineStr"/>
      <c r="S1" s="2" t="inlineStr"/>
      <c r="T1" s="2" t="inlineStr"/>
      <c r="U1" s="2" t="inlineStr"/>
      <c r="V1" s="2" t="inlineStr"/>
      <c r="W1" s="2" t="inlineStr"/>
    </row>
    <row r="2">
      <c r="A2" s="3" t="inlineStr"/>
      <c r="B2" s="4" t="inlineStr"/>
      <c r="C2" s="4" t="inlineStr"/>
      <c r="D2" s="4" t="inlineStr"/>
      <c r="E2" s="4" t="inlineStr"/>
      <c r="F2" s="4" t="inlineStr"/>
      <c r="G2" s="4" t="inlineStr"/>
      <c r="H2" s="4" t="inlineStr"/>
      <c r="I2" s="4" t="inlineStr"/>
      <c r="J2" s="4" t="inlineStr"/>
      <c r="K2" s="4" t="inlineStr"/>
      <c r="L2" s="4" t="inlineStr"/>
      <c r="M2" s="4" t="inlineStr"/>
      <c r="N2" s="4" t="inlineStr"/>
      <c r="O2" s="4" t="inlineStr"/>
      <c r="P2" s="4" t="inlineStr"/>
      <c r="Q2" s="4" t="inlineStr"/>
      <c r="R2" s="4" t="inlineStr"/>
      <c r="S2" s="4" t="inlineStr"/>
      <c r="T2" s="4" t="inlineStr"/>
      <c r="U2" s="4" t="inlineStr"/>
      <c r="V2" s="4" t="inlineStr"/>
      <c r="W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1888</t>
        </is>
      </c>
      <c r="C4" s="5" t="inlineStr">
        <is>
          <t>Telefon / Phone</t>
        </is>
      </c>
      <c r="D4" s="5" t="inlineStr"/>
      <c r="E4" t="inlineStr">
        <is>
          <t>+43-1-50136-0</t>
        </is>
      </c>
      <c r="G4" t="inlineStr">
        <is>
          <t>17.03.2020</t>
        </is>
      </c>
      <c r="H4" t="inlineStr">
        <is>
          <t>Preliminary Results</t>
        </is>
      </c>
      <c r="J4" t="inlineStr">
        <is>
          <t>Kernaktionärsfamilien</t>
        </is>
      </c>
      <c r="L4" t="inlineStr">
        <is>
          <t>57,00%</t>
        </is>
      </c>
    </row>
    <row r="5">
      <c r="A5" s="5" t="inlineStr">
        <is>
          <t>Ticker</t>
        </is>
      </c>
      <c r="B5" t="inlineStr">
        <is>
          <t>MYM</t>
        </is>
      </c>
      <c r="C5" s="5" t="inlineStr">
        <is>
          <t>Fax</t>
        </is>
      </c>
      <c r="D5" s="5" t="inlineStr"/>
      <c r="E5" t="inlineStr">
        <is>
          <t>+43-1-50136-91016</t>
        </is>
      </c>
      <c r="G5" t="inlineStr">
        <is>
          <t>09.04.2020</t>
        </is>
      </c>
      <c r="H5" t="inlineStr">
        <is>
          <t>Publication Of Annual Report</t>
        </is>
      </c>
      <c r="J5" t="inlineStr">
        <is>
          <t>Freefloat</t>
        </is>
      </c>
      <c r="L5" t="inlineStr">
        <is>
          <t>43,00%</t>
        </is>
      </c>
    </row>
    <row r="6">
      <c r="A6" s="5" t="inlineStr">
        <is>
          <t>Gelistet Seit / Listed Since</t>
        </is>
      </c>
      <c r="B6" t="inlineStr">
        <is>
          <t>-</t>
        </is>
      </c>
      <c r="C6" s="5" t="inlineStr">
        <is>
          <t>Internet</t>
        </is>
      </c>
      <c r="D6" s="5" t="inlineStr"/>
      <c r="E6" t="inlineStr">
        <is>
          <t>http://is.gd/tNO2ko</t>
        </is>
      </c>
      <c r="G6" t="inlineStr">
        <is>
          <t>29.04.2020</t>
        </is>
      </c>
      <c r="H6" t="inlineStr">
        <is>
          <t>Annual General Meeting</t>
        </is>
      </c>
    </row>
    <row r="7">
      <c r="A7" s="5" t="inlineStr">
        <is>
          <t>Nominalwert / Nominal Value</t>
        </is>
      </c>
      <c r="B7" t="inlineStr">
        <is>
          <t>-</t>
        </is>
      </c>
      <c r="C7" s="5" t="inlineStr">
        <is>
          <t>Inv. Relations Telefon / Phone</t>
        </is>
      </c>
      <c r="D7" s="5" t="inlineStr"/>
      <c r="E7" t="inlineStr">
        <is>
          <t>+43-1-50136-91180</t>
        </is>
      </c>
      <c r="G7" t="inlineStr">
        <is>
          <t>06.05.2020</t>
        </is>
      </c>
      <c r="H7" t="inlineStr">
        <is>
          <t>Ex Dividend</t>
        </is>
      </c>
    </row>
    <row r="8">
      <c r="A8" s="5" t="inlineStr">
        <is>
          <t>Land / Country</t>
        </is>
      </c>
      <c r="B8" t="inlineStr">
        <is>
          <t>Österreich</t>
        </is>
      </c>
      <c r="C8" s="5" t="inlineStr">
        <is>
          <t>Inv. Relations E-Mail</t>
        </is>
      </c>
      <c r="D8" s="5" t="inlineStr"/>
      <c r="E8" t="inlineStr">
        <is>
          <t>investor.relations@mm-karton.com</t>
        </is>
      </c>
      <c r="G8" t="inlineStr">
        <is>
          <t>13.05.2020</t>
        </is>
      </c>
      <c r="H8" t="inlineStr">
        <is>
          <t>Dividend Payout</t>
        </is>
      </c>
    </row>
    <row r="9">
      <c r="A9" s="5" t="inlineStr">
        <is>
          <t>Währung / Currency</t>
        </is>
      </c>
      <c r="B9" t="inlineStr">
        <is>
          <t>EUR</t>
        </is>
      </c>
      <c r="C9" s="5" t="inlineStr">
        <is>
          <t>Kontaktperson / Contact Person</t>
        </is>
      </c>
      <c r="D9" s="5" t="inlineStr"/>
      <c r="E9" t="inlineStr">
        <is>
          <t>Stephan Sweerts-Sporck</t>
        </is>
      </c>
      <c r="G9" t="inlineStr">
        <is>
          <t>14.05.2020</t>
        </is>
      </c>
      <c r="H9" t="inlineStr">
        <is>
          <t>Result Q1</t>
        </is>
      </c>
    </row>
    <row r="10">
      <c r="A10" s="5" t="inlineStr">
        <is>
          <t>Branche / Industry</t>
        </is>
      </c>
      <c r="B10" t="inlineStr">
        <is>
          <t>Paper Industry</t>
        </is>
      </c>
      <c r="C10" s="5" t="inlineStr">
        <is>
          <t>20.08.2020</t>
        </is>
      </c>
      <c r="D10" s="5" t="inlineStr">
        <is>
          <t>Score Half Year</t>
        </is>
      </c>
    </row>
    <row r="11">
      <c r="A11" s="5" t="inlineStr">
        <is>
          <t>Sektor / Sector</t>
        </is>
      </c>
      <c r="B11" t="inlineStr">
        <is>
          <t>Industry</t>
        </is>
      </c>
      <c r="C11" t="inlineStr">
        <is>
          <t>12.11.2020</t>
        </is>
      </c>
      <c r="D11" t="inlineStr">
        <is>
          <t>Q3 Earnings</t>
        </is>
      </c>
    </row>
    <row r="12">
      <c r="A12" s="5" t="inlineStr">
        <is>
          <t>Typ / Genre</t>
        </is>
      </c>
      <c r="B12" t="inlineStr">
        <is>
          <t>Inhaberaktie</t>
        </is>
      </c>
    </row>
    <row r="13">
      <c r="A13" s="5" t="inlineStr">
        <is>
          <t>Adresse / Address</t>
        </is>
      </c>
      <c r="B13" t="inlineStr">
        <is>
          <t>Mayr-Melnhof Karton AGBrahmsplatz 6  A-1041 Wien</t>
        </is>
      </c>
    </row>
    <row r="14">
      <c r="A14" s="5" t="inlineStr">
        <is>
          <t>Management</t>
        </is>
      </c>
      <c r="B14" t="inlineStr">
        <is>
          <t>Peter Oswald, Franz Hiesinger, Dr. Andreas Blaschke</t>
        </is>
      </c>
    </row>
    <row r="15">
      <c r="A15" s="5" t="inlineStr">
        <is>
          <t>Aufsichtsrat / Board</t>
        </is>
      </c>
      <c r="B15" t="inlineStr">
        <is>
          <t>Rainer Zellner, Johannes Goess-Saurau, Dr. Nikolaus Ankershofen, Dr. Romuald Bertl, Dr. Guido Held, Dr. Alexander Leeb, Georg Mayr-Melnhof, Dr. Michael Schwarzkopf, Andreas Hemmer, Gerhard Novotny</t>
        </is>
      </c>
    </row>
    <row r="16">
      <c r="A16" s="5" t="inlineStr">
        <is>
          <t>Beschreibung</t>
        </is>
      </c>
      <c r="B16" t="inlineStr">
        <is>
          <t>Die Mayr-Melnhof Gruppe ist der weltweit größte Hersteller von Recyclingkarton und Europas führender Produzent von Faltschachteln sowie ein bedeutender europäischer Verpackungshersteller für Zigaretten und Süßwaren. Die Leistungen von Mayr-Melnhof konzentrieren sich ausschließlich auf diese Kernbereiche, die in zwei operativen Segmenten, MM Karton und MM Packaging, geführt werden. Copyright 2014 FINANCE BASE AG</t>
        </is>
      </c>
    </row>
    <row r="17">
      <c r="A17" s="5" t="inlineStr">
        <is>
          <t>Profile</t>
        </is>
      </c>
      <c r="B17" t="inlineStr">
        <is>
          <t>The Mayr-Melnhof Group is the world's largest manufacturer of recyclable cardboard and Europe's leading producer of folding cartons and an important European packaging manufacturers of cigarettes and sweets. The services of Mayr-Melnhof focus exclusively on the core business areas operating in two segments, MM Karton and MM Packaging, will be performed.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c r="M18" s="4" t="inlineStr"/>
      <c r="N18" s="4" t="inlineStr"/>
      <c r="O18" s="4" t="inlineStr"/>
      <c r="P18" s="4" t="inlineStr"/>
      <c r="Q18" s="4" t="inlineStr"/>
      <c r="R18" s="4" t="inlineStr"/>
      <c r="S18" s="4" t="inlineStr"/>
      <c r="T18" s="4" t="inlineStr"/>
      <c r="U18" s="4" t="inlineStr"/>
      <c r="V18" s="4" t="inlineStr"/>
      <c r="W18" s="4" t="inlineStr"/>
    </row>
    <row r="19">
      <c r="A19" s="5" t="inlineStr">
        <is>
          <t>Bilanz in Mio.  EUR per  31.12</t>
        </is>
      </c>
      <c r="B19" s="5" t="inlineStr">
        <is>
          <t>Balance Sheet in M  EUR per  31.12</t>
        </is>
      </c>
      <c r="C19" s="5" t="n">
        <v>2019</v>
      </c>
      <c r="D19" s="5" t="n">
        <v>2018</v>
      </c>
      <c r="E19" s="5" t="n">
        <v>2017</v>
      </c>
      <c r="F19" s="5" t="n">
        <v>2016</v>
      </c>
      <c r="G19" s="5" t="n">
        <v>2015</v>
      </c>
      <c r="H19" s="5" t="n">
        <v>2014</v>
      </c>
      <c r="I19" s="5" t="n">
        <v>2013</v>
      </c>
      <c r="J19" s="5" t="n">
        <v>2012</v>
      </c>
      <c r="K19" s="5" t="n">
        <v>2011</v>
      </c>
      <c r="L19" s="5" t="n">
        <v>2010</v>
      </c>
      <c r="M19" s="5" t="n">
        <v>2009</v>
      </c>
      <c r="N19" s="5" t="n">
        <v>2008</v>
      </c>
      <c r="O19" s="5" t="n">
        <v>2007</v>
      </c>
      <c r="P19" s="5" t="n">
        <v>2006</v>
      </c>
      <c r="Q19" s="5" t="n">
        <v>2005</v>
      </c>
      <c r="R19" s="5" t="n">
        <v>2004</v>
      </c>
      <c r="S19" s="5" t="n">
        <v>2003</v>
      </c>
      <c r="T19" s="5" t="n">
        <v>2002</v>
      </c>
      <c r="U19" s="5" t="n">
        <v>2001</v>
      </c>
      <c r="V19" s="5" t="n">
        <v>2000</v>
      </c>
      <c r="W19" s="5" t="n">
        <v>1999</v>
      </c>
    </row>
    <row r="20">
      <c r="A20" s="5" t="inlineStr">
        <is>
          <t>Umsatz</t>
        </is>
      </c>
      <c r="B20" s="5" t="inlineStr">
        <is>
          <t>Revenue</t>
        </is>
      </c>
      <c r="C20" t="n">
        <v>2544</v>
      </c>
      <c r="D20" t="n">
        <v>2338</v>
      </c>
      <c r="E20" t="n">
        <v>2337</v>
      </c>
      <c r="F20" t="n">
        <v>2273</v>
      </c>
      <c r="G20" t="n">
        <v>2182</v>
      </c>
      <c r="H20" t="n">
        <v>2087</v>
      </c>
      <c r="I20" t="n">
        <v>1999</v>
      </c>
      <c r="J20" t="n">
        <v>1952</v>
      </c>
      <c r="K20" t="n">
        <v>1960</v>
      </c>
      <c r="L20" t="n">
        <v>1779</v>
      </c>
      <c r="M20" t="n">
        <v>1602</v>
      </c>
      <c r="N20" t="n">
        <v>1731</v>
      </c>
      <c r="O20" t="n">
        <v>1737</v>
      </c>
      <c r="P20" t="n">
        <v>1513</v>
      </c>
      <c r="Q20" t="n">
        <v>1455</v>
      </c>
      <c r="R20" t="n">
        <v>1422</v>
      </c>
      <c r="S20" t="n">
        <v>1321</v>
      </c>
      <c r="T20" t="n">
        <v>1266</v>
      </c>
      <c r="U20" t="n">
        <v>1123</v>
      </c>
      <c r="V20" t="n">
        <v>1078</v>
      </c>
      <c r="W20" t="n">
        <v>906.6</v>
      </c>
    </row>
    <row r="21">
      <c r="A21" s="5" t="inlineStr">
        <is>
          <t>Bruttoergebnis vom Umsatz</t>
        </is>
      </c>
      <c r="B21" s="5" t="inlineStr">
        <is>
          <t>Gross Profit</t>
        </is>
      </c>
      <c r="C21" t="n">
        <v>626.9</v>
      </c>
      <c r="D21" t="n">
        <v>547.6</v>
      </c>
      <c r="E21" t="n">
        <v>533.1</v>
      </c>
      <c r="F21" t="n">
        <v>527.7</v>
      </c>
      <c r="G21" t="n">
        <v>501.2</v>
      </c>
      <c r="H21" t="n">
        <v>470.7</v>
      </c>
      <c r="I21" t="n">
        <v>436.6</v>
      </c>
      <c r="J21" t="n">
        <v>424.2</v>
      </c>
      <c r="K21" t="n">
        <v>416.8</v>
      </c>
      <c r="L21" t="n">
        <v>381.7</v>
      </c>
      <c r="M21" t="n">
        <v>347.4</v>
      </c>
      <c r="N21" t="n">
        <v>367.3</v>
      </c>
      <c r="O21" t="n">
        <v>405.7</v>
      </c>
      <c r="P21" t="n">
        <v>364.4</v>
      </c>
      <c r="Q21" t="n">
        <v>339.8</v>
      </c>
      <c r="R21" t="n">
        <v>340.9</v>
      </c>
      <c r="S21" t="n">
        <v>324.4</v>
      </c>
      <c r="T21" t="n">
        <v>331.1</v>
      </c>
      <c r="U21" t="n">
        <v>298.2</v>
      </c>
      <c r="V21" t="n">
        <v>269.8</v>
      </c>
      <c r="W21" t="n">
        <v>230</v>
      </c>
    </row>
    <row r="22">
      <c r="A22" s="5" t="inlineStr">
        <is>
          <t>Operatives Ergebnis (EBIT)</t>
        </is>
      </c>
      <c r="B22" s="5" t="inlineStr">
        <is>
          <t>EBIT Earning Before Interest &amp; Tax</t>
        </is>
      </c>
      <c r="C22" t="n">
        <v>255.3</v>
      </c>
      <c r="D22" t="n">
        <v>217.1</v>
      </c>
      <c r="E22" t="n">
        <v>215</v>
      </c>
      <c r="F22" t="n">
        <v>213.7</v>
      </c>
      <c r="G22" t="n">
        <v>199.9</v>
      </c>
      <c r="H22" t="n">
        <v>180.2</v>
      </c>
      <c r="I22" t="n">
        <v>165.4</v>
      </c>
      <c r="J22" t="n">
        <v>166.1</v>
      </c>
      <c r="K22" t="n">
        <v>170.9</v>
      </c>
      <c r="L22" t="n">
        <v>162.3</v>
      </c>
      <c r="M22" t="n">
        <v>149.9</v>
      </c>
      <c r="N22" t="n">
        <v>136.9</v>
      </c>
      <c r="O22" t="n">
        <v>169.4</v>
      </c>
      <c r="P22" t="n">
        <v>158.6</v>
      </c>
      <c r="Q22" t="n">
        <v>140.7</v>
      </c>
      <c r="R22" t="n">
        <v>148.8</v>
      </c>
      <c r="S22" t="n">
        <v>136.2</v>
      </c>
      <c r="T22" t="n">
        <v>135.7</v>
      </c>
      <c r="U22" t="n">
        <v>120.2</v>
      </c>
      <c r="V22" t="n">
        <v>104.2</v>
      </c>
      <c r="W22" t="n">
        <v>80.40000000000001</v>
      </c>
    </row>
    <row r="23">
      <c r="A23" s="5" t="inlineStr">
        <is>
          <t>Finanzergebnis</t>
        </is>
      </c>
      <c r="B23" s="5" t="inlineStr">
        <is>
          <t>Financial Result</t>
        </is>
      </c>
      <c r="C23" t="n">
        <v>-4.2</v>
      </c>
      <c r="D23" t="n">
        <v>0.8</v>
      </c>
      <c r="E23" t="n">
        <v>-9.5</v>
      </c>
      <c r="F23" t="n">
        <v>-4.5</v>
      </c>
      <c r="G23" t="n">
        <v>-9.300000000000001</v>
      </c>
      <c r="H23" t="n">
        <v>-9.199999999999999</v>
      </c>
      <c r="I23" t="n">
        <v>-9</v>
      </c>
      <c r="J23" t="n">
        <v>-5.9</v>
      </c>
      <c r="K23" t="n">
        <v>-9.1</v>
      </c>
      <c r="L23" t="n">
        <v>-10.6</v>
      </c>
      <c r="M23" t="n">
        <v>-17.5</v>
      </c>
      <c r="N23" t="n">
        <v>1.1</v>
      </c>
      <c r="O23" t="n">
        <v>1.5</v>
      </c>
      <c r="P23" t="n">
        <v>1.7</v>
      </c>
      <c r="Q23" t="n">
        <v>4.7</v>
      </c>
      <c r="R23" t="n">
        <v>-0.6</v>
      </c>
      <c r="S23" t="n">
        <v>-3.9</v>
      </c>
      <c r="T23" t="n">
        <v>-2.9</v>
      </c>
      <c r="U23" t="n">
        <v>3.1</v>
      </c>
      <c r="V23" t="n">
        <v>-5</v>
      </c>
      <c r="W23" t="n">
        <v>-3.9</v>
      </c>
    </row>
    <row r="24">
      <c r="A24" s="5" t="inlineStr">
        <is>
          <t>Ergebnis vor Steuer (EBT)</t>
        </is>
      </c>
      <c r="B24" s="5" t="inlineStr">
        <is>
          <t>EBT Earning Before Tax</t>
        </is>
      </c>
      <c r="C24" t="n">
        <v>251.1</v>
      </c>
      <c r="D24" t="n">
        <v>217.9</v>
      </c>
      <c r="E24" t="n">
        <v>205.5</v>
      </c>
      <c r="F24" t="n">
        <v>209.2</v>
      </c>
      <c r="G24" t="n">
        <v>190.6</v>
      </c>
      <c r="H24" t="n">
        <v>171</v>
      </c>
      <c r="I24" t="n">
        <v>156.4</v>
      </c>
      <c r="J24" t="n">
        <v>160.2</v>
      </c>
      <c r="K24" t="n">
        <v>161.8</v>
      </c>
      <c r="L24" t="n">
        <v>151.7</v>
      </c>
      <c r="M24" t="n">
        <v>132.4</v>
      </c>
      <c r="N24" t="n">
        <v>138</v>
      </c>
      <c r="O24" t="n">
        <v>170.9</v>
      </c>
      <c r="P24" t="n">
        <v>160.3</v>
      </c>
      <c r="Q24" t="n">
        <v>145.4</v>
      </c>
      <c r="R24" t="n">
        <v>148.2</v>
      </c>
      <c r="S24" t="n">
        <v>132.3</v>
      </c>
      <c r="T24" t="n">
        <v>132.8</v>
      </c>
      <c r="U24" t="n">
        <v>123.3</v>
      </c>
      <c r="V24" t="n">
        <v>99.2</v>
      </c>
      <c r="W24" t="n">
        <v>76.5</v>
      </c>
    </row>
    <row r="25">
      <c r="A25" s="5" t="inlineStr">
        <is>
          <t>Steuern auf Einkommen und Ertrag</t>
        </is>
      </c>
      <c r="B25" s="5" t="inlineStr">
        <is>
          <t>Taxes on income and earnings</t>
        </is>
      </c>
      <c r="C25" t="n">
        <v>60.9</v>
      </c>
      <c r="D25" t="n">
        <v>53.7</v>
      </c>
      <c r="E25" t="n">
        <v>50.4</v>
      </c>
      <c r="F25" t="n">
        <v>55.8</v>
      </c>
      <c r="G25" t="n">
        <v>48.5</v>
      </c>
      <c r="H25" t="n">
        <v>39.4</v>
      </c>
      <c r="I25" t="n">
        <v>33.5</v>
      </c>
      <c r="J25" t="n">
        <v>40.7</v>
      </c>
      <c r="K25" t="n">
        <v>43.1</v>
      </c>
      <c r="L25" t="n">
        <v>41.3</v>
      </c>
      <c r="M25" t="n">
        <v>35</v>
      </c>
      <c r="N25" t="n">
        <v>41</v>
      </c>
      <c r="O25" t="n">
        <v>54.3</v>
      </c>
      <c r="P25" t="n">
        <v>51.9</v>
      </c>
      <c r="Q25" t="n">
        <v>50.5</v>
      </c>
      <c r="R25" t="n">
        <v>42.3</v>
      </c>
      <c r="S25" t="n">
        <v>39.6</v>
      </c>
      <c r="T25" t="n">
        <v>48.8</v>
      </c>
      <c r="U25" t="n">
        <v>44.2</v>
      </c>
      <c r="V25" t="n">
        <v>31</v>
      </c>
      <c r="W25" t="n">
        <v>30.9</v>
      </c>
    </row>
    <row r="26">
      <c r="A26" s="5" t="inlineStr">
        <is>
          <t>Ergebnis nach Steuer</t>
        </is>
      </c>
      <c r="B26" s="5" t="inlineStr">
        <is>
          <t>Earnings after tax</t>
        </is>
      </c>
      <c r="C26" t="n">
        <v>190.2</v>
      </c>
      <c r="D26" t="n">
        <v>164.2</v>
      </c>
      <c r="E26" t="n">
        <v>155</v>
      </c>
      <c r="F26" t="n">
        <v>153.4</v>
      </c>
      <c r="G26" t="n">
        <v>142.1</v>
      </c>
      <c r="H26" t="n">
        <v>131.6</v>
      </c>
      <c r="I26" t="n">
        <v>122.9</v>
      </c>
      <c r="J26" t="n">
        <v>119.5</v>
      </c>
      <c r="K26" t="n">
        <v>118.7</v>
      </c>
      <c r="L26" t="n">
        <v>110.4</v>
      </c>
      <c r="M26" t="n">
        <v>97.40000000000001</v>
      </c>
      <c r="N26" t="n">
        <v>96.90000000000001</v>
      </c>
      <c r="O26" t="n">
        <v>116.6</v>
      </c>
      <c r="P26" t="n">
        <v>108.4</v>
      </c>
      <c r="Q26" t="n">
        <v>95.8</v>
      </c>
      <c r="R26" t="n">
        <v>105.9</v>
      </c>
      <c r="S26" t="n">
        <v>92.7</v>
      </c>
      <c r="T26" t="n">
        <v>84</v>
      </c>
      <c r="U26" t="n">
        <v>79.09999999999999</v>
      </c>
      <c r="V26" t="n">
        <v>68.2</v>
      </c>
      <c r="W26" t="n">
        <v>45.6</v>
      </c>
    </row>
    <row r="27">
      <c r="A27" s="5" t="inlineStr">
        <is>
          <t>Minderheitenanteil</t>
        </is>
      </c>
      <c r="B27" s="5" t="inlineStr">
        <is>
          <t>Minority Share</t>
        </is>
      </c>
      <c r="C27" t="n">
        <v>-0.5</v>
      </c>
      <c r="D27" t="n">
        <v>-0.5</v>
      </c>
      <c r="E27" t="n">
        <v>-0.5</v>
      </c>
      <c r="F27" t="n">
        <v>-0.08</v>
      </c>
      <c r="G27" t="n">
        <v>-0.6</v>
      </c>
      <c r="H27" t="n">
        <v>-0.7</v>
      </c>
      <c r="I27" t="n">
        <v>-0.6</v>
      </c>
      <c r="J27" t="n">
        <v>-0.4</v>
      </c>
      <c r="K27" t="n">
        <v>-0.5</v>
      </c>
      <c r="L27" t="n">
        <v>-2.3</v>
      </c>
      <c r="M27" t="n">
        <v>-3.2</v>
      </c>
      <c r="N27" t="n">
        <v>-2.2</v>
      </c>
      <c r="O27" t="n">
        <v>-1.7</v>
      </c>
      <c r="P27" t="n">
        <v>-2.8</v>
      </c>
      <c r="Q27" t="n">
        <v>-2.3</v>
      </c>
      <c r="R27" t="n">
        <v>-2.6</v>
      </c>
      <c r="S27" t="n">
        <v>-1.8</v>
      </c>
      <c r="T27" t="n">
        <v>-0.7</v>
      </c>
      <c r="U27" t="n">
        <v>-1.2</v>
      </c>
      <c r="V27" t="n">
        <v>-1.5</v>
      </c>
      <c r="W27" t="n">
        <v>-0.2</v>
      </c>
    </row>
    <row r="28">
      <c r="A28" s="5" t="inlineStr">
        <is>
          <t>Jahresüberschuss/-fehlbetrag</t>
        </is>
      </c>
      <c r="B28" s="5" t="inlineStr">
        <is>
          <t>Net Profit</t>
        </is>
      </c>
      <c r="C28" t="n">
        <v>189.7</v>
      </c>
      <c r="D28" t="n">
        <v>164.2</v>
      </c>
      <c r="E28" t="n">
        <v>154.6</v>
      </c>
      <c r="F28" t="n">
        <v>153.3</v>
      </c>
      <c r="G28" t="n">
        <v>141.6</v>
      </c>
      <c r="H28" t="n">
        <v>130.9</v>
      </c>
      <c r="I28" t="n">
        <v>122.3</v>
      </c>
      <c r="J28" t="n">
        <v>119.1</v>
      </c>
      <c r="K28" t="n">
        <v>118.2</v>
      </c>
      <c r="L28" t="n">
        <v>108.1</v>
      </c>
      <c r="M28" t="n">
        <v>94.2</v>
      </c>
      <c r="N28" t="n">
        <v>94.7</v>
      </c>
      <c r="O28" t="n">
        <v>114.9</v>
      </c>
      <c r="P28" t="n">
        <v>105.6</v>
      </c>
      <c r="Q28" t="n">
        <v>92.5</v>
      </c>
      <c r="R28" t="n">
        <v>103.3</v>
      </c>
      <c r="S28" t="n">
        <v>90.90000000000001</v>
      </c>
      <c r="T28" t="n">
        <v>83.3</v>
      </c>
      <c r="U28" t="n">
        <v>77.90000000000001</v>
      </c>
      <c r="V28" t="n">
        <v>66.7</v>
      </c>
      <c r="W28" t="n">
        <v>45.4</v>
      </c>
    </row>
    <row r="29">
      <c r="A29" s="5" t="inlineStr">
        <is>
          <t>Summe Umlaufvermögen</t>
        </is>
      </c>
      <c r="B29" s="5" t="inlineStr">
        <is>
          <t>Current Assets</t>
        </is>
      </c>
      <c r="C29" t="n">
        <v>980.5</v>
      </c>
      <c r="D29" t="n">
        <v>1062</v>
      </c>
      <c r="E29" t="n">
        <v>1000</v>
      </c>
      <c r="F29" t="n">
        <v>1028</v>
      </c>
      <c r="G29" t="n">
        <v>972.2</v>
      </c>
      <c r="H29" t="n">
        <v>960.7</v>
      </c>
      <c r="I29" t="n">
        <v>911.1</v>
      </c>
      <c r="J29" t="n">
        <v>892.7</v>
      </c>
      <c r="K29" t="n">
        <v>871.4</v>
      </c>
      <c r="L29" t="n">
        <v>856.8</v>
      </c>
      <c r="M29" t="n">
        <v>785.7</v>
      </c>
      <c r="N29" t="n">
        <v>784.1</v>
      </c>
      <c r="O29" t="n">
        <v>857.7</v>
      </c>
      <c r="P29" t="n">
        <v>745.5</v>
      </c>
      <c r="Q29" t="n">
        <v>663.6</v>
      </c>
      <c r="R29" t="n">
        <v>606.9</v>
      </c>
      <c r="S29" t="n">
        <v>527.9</v>
      </c>
      <c r="T29" t="n">
        <v>518.2</v>
      </c>
      <c r="U29" t="n">
        <v>498.6</v>
      </c>
      <c r="V29" t="n">
        <v>485.8</v>
      </c>
      <c r="W29" t="n">
        <v>426.8</v>
      </c>
    </row>
    <row r="30">
      <c r="A30" s="5" t="inlineStr">
        <is>
          <t>Summe Anlagevermögen</t>
        </is>
      </c>
      <c r="B30" s="5" t="inlineStr">
        <is>
          <t>Fixed Assets</t>
        </is>
      </c>
      <c r="C30" t="n">
        <v>1442</v>
      </c>
      <c r="D30" t="n">
        <v>1004</v>
      </c>
      <c r="E30" t="n">
        <v>1013</v>
      </c>
      <c r="F30" t="n">
        <v>954.1</v>
      </c>
      <c r="G30" t="n">
        <v>928.1</v>
      </c>
      <c r="H30" t="n">
        <v>826.3</v>
      </c>
      <c r="I30" t="n">
        <v>791.4</v>
      </c>
      <c r="J30" t="n">
        <v>734.7</v>
      </c>
      <c r="K30" t="n">
        <v>695.2</v>
      </c>
      <c r="L30" t="n">
        <v>664.1</v>
      </c>
      <c r="M30" t="n">
        <v>606.1</v>
      </c>
      <c r="N30" t="n">
        <v>641.8</v>
      </c>
      <c r="O30" t="n">
        <v>675.8</v>
      </c>
      <c r="P30" t="n">
        <v>750.5</v>
      </c>
      <c r="Q30" t="n">
        <v>682.8</v>
      </c>
      <c r="R30" t="n">
        <v>687.6</v>
      </c>
      <c r="S30" t="n">
        <v>656.7</v>
      </c>
      <c r="T30" t="n">
        <v>657</v>
      </c>
      <c r="U30" t="n">
        <v>577.3</v>
      </c>
      <c r="V30" t="n">
        <v>564.7</v>
      </c>
      <c r="W30" t="n">
        <v>596.5</v>
      </c>
    </row>
    <row r="31">
      <c r="A31" s="5" t="inlineStr">
        <is>
          <t>Summe Aktiva</t>
        </is>
      </c>
      <c r="B31" s="5" t="inlineStr">
        <is>
          <t>Total Assets</t>
        </is>
      </c>
      <c r="C31" t="n">
        <v>2423</v>
      </c>
      <c r="D31" t="n">
        <v>2066</v>
      </c>
      <c r="E31" t="n">
        <v>2013</v>
      </c>
      <c r="F31" t="n">
        <v>1982</v>
      </c>
      <c r="G31" t="n">
        <v>1900</v>
      </c>
      <c r="H31" t="n">
        <v>1787</v>
      </c>
      <c r="I31" t="n">
        <v>1703</v>
      </c>
      <c r="J31" t="n">
        <v>1627</v>
      </c>
      <c r="K31" t="n">
        <v>1567</v>
      </c>
      <c r="L31" t="n">
        <v>1521</v>
      </c>
      <c r="M31" t="n">
        <v>1392</v>
      </c>
      <c r="N31" t="n">
        <v>1426</v>
      </c>
      <c r="O31" t="n">
        <v>1534</v>
      </c>
      <c r="P31" t="n">
        <v>1496</v>
      </c>
      <c r="Q31" t="n">
        <v>1346</v>
      </c>
      <c r="R31" t="n">
        <v>1295</v>
      </c>
      <c r="S31" t="n">
        <v>1185</v>
      </c>
      <c r="T31" t="n">
        <v>1175</v>
      </c>
      <c r="U31" t="n">
        <v>1076</v>
      </c>
      <c r="V31" t="n">
        <v>1051</v>
      </c>
      <c r="W31" t="n">
        <v>1023</v>
      </c>
    </row>
    <row r="32">
      <c r="A32" s="5" t="inlineStr">
        <is>
          <t>Summe kurzfristiges Fremdkapital</t>
        </is>
      </c>
      <c r="B32" s="5" t="inlineStr">
        <is>
          <t>Short-Term Debt</t>
        </is>
      </c>
      <c r="C32" t="n">
        <v>494.6</v>
      </c>
      <c r="D32" t="n">
        <v>373.3</v>
      </c>
      <c r="E32" t="n">
        <v>367.2</v>
      </c>
      <c r="F32" t="n">
        <v>364.7</v>
      </c>
      <c r="G32" t="n">
        <v>404.6</v>
      </c>
      <c r="H32" t="n">
        <v>394.6</v>
      </c>
      <c r="I32" t="n">
        <v>374.5</v>
      </c>
      <c r="J32" t="n">
        <v>344.5</v>
      </c>
      <c r="K32" t="n">
        <v>403.5</v>
      </c>
      <c r="L32" t="n">
        <v>374.5</v>
      </c>
      <c r="M32" t="n">
        <v>282.3</v>
      </c>
      <c r="N32" t="n">
        <v>328.5</v>
      </c>
      <c r="O32" t="n">
        <v>364.1</v>
      </c>
      <c r="P32" t="n">
        <v>393.6</v>
      </c>
      <c r="Q32" t="n">
        <v>349</v>
      </c>
      <c r="R32" t="n">
        <v>343.7</v>
      </c>
      <c r="S32" t="n">
        <v>325.2</v>
      </c>
      <c r="T32" t="n">
        <v>354.7</v>
      </c>
      <c r="U32" t="n">
        <v>315.2</v>
      </c>
      <c r="V32" t="n">
        <v>280</v>
      </c>
      <c r="W32" t="n">
        <v>289</v>
      </c>
    </row>
    <row r="33">
      <c r="A33" s="5" t="inlineStr">
        <is>
          <t>Summe langfristiges Fremdkapital</t>
        </is>
      </c>
      <c r="B33" s="5" t="inlineStr">
        <is>
          <t>Long-Term Debt</t>
        </is>
      </c>
      <c r="C33" t="n">
        <v>425</v>
      </c>
      <c r="D33" t="n">
        <v>309.8</v>
      </c>
      <c r="E33" t="n">
        <v>330</v>
      </c>
      <c r="F33" t="n">
        <v>364.8</v>
      </c>
      <c r="G33" t="n">
        <v>360.2</v>
      </c>
      <c r="H33" t="n">
        <v>300.8</v>
      </c>
      <c r="I33" t="n">
        <v>226.2</v>
      </c>
      <c r="J33" t="n">
        <v>200.1</v>
      </c>
      <c r="K33" t="n">
        <v>168.9</v>
      </c>
      <c r="L33" t="n">
        <v>188.7</v>
      </c>
      <c r="M33" t="n">
        <v>167.9</v>
      </c>
      <c r="N33" t="n">
        <v>205.6</v>
      </c>
      <c r="O33" t="n">
        <v>262.8</v>
      </c>
      <c r="P33" t="n">
        <v>273.7</v>
      </c>
      <c r="Q33" t="n">
        <v>239.9</v>
      </c>
      <c r="R33" t="n">
        <v>237.2</v>
      </c>
      <c r="S33" t="n">
        <v>222.1</v>
      </c>
      <c r="T33" t="n">
        <v>248.5</v>
      </c>
      <c r="U33" t="n">
        <v>237.2</v>
      </c>
      <c r="V33" t="n">
        <v>250.3</v>
      </c>
      <c r="W33" t="n">
        <v>258.7</v>
      </c>
    </row>
    <row r="34">
      <c r="A34" s="5" t="inlineStr">
        <is>
          <t>Summe Fremdkapital</t>
        </is>
      </c>
      <c r="B34" s="5" t="inlineStr">
        <is>
          <t>Total Liabilities</t>
        </is>
      </c>
      <c r="C34" t="n">
        <v>914.3</v>
      </c>
      <c r="D34" t="n">
        <v>680.9</v>
      </c>
      <c r="E34" t="n">
        <v>694.8</v>
      </c>
      <c r="F34" t="n">
        <v>722.7</v>
      </c>
      <c r="G34" t="n">
        <v>756.2</v>
      </c>
      <c r="H34" t="n">
        <v>684.8</v>
      </c>
      <c r="I34" t="n">
        <v>590.6</v>
      </c>
      <c r="J34" t="n">
        <v>538.6</v>
      </c>
      <c r="K34" t="n">
        <v>560.6</v>
      </c>
      <c r="L34" t="n">
        <v>537.8</v>
      </c>
      <c r="M34" t="n">
        <v>427.5</v>
      </c>
      <c r="N34" t="n">
        <v>512.3</v>
      </c>
      <c r="O34" t="n">
        <v>599.6</v>
      </c>
      <c r="P34" t="n">
        <v>639.3</v>
      </c>
      <c r="Q34" t="n">
        <v>576.7</v>
      </c>
      <c r="R34" t="n">
        <v>568.6</v>
      </c>
      <c r="S34" t="n">
        <v>538.2</v>
      </c>
      <c r="T34" t="n">
        <v>594.9</v>
      </c>
      <c r="U34" t="n">
        <v>548.7</v>
      </c>
      <c r="V34" t="n">
        <v>526.9</v>
      </c>
      <c r="W34" t="n">
        <v>543.3</v>
      </c>
    </row>
    <row r="35">
      <c r="A35" s="5" t="inlineStr">
        <is>
          <t>Minderheitenanteil</t>
        </is>
      </c>
      <c r="B35" s="5" t="inlineStr">
        <is>
          <t>Minority Share</t>
        </is>
      </c>
      <c r="C35" t="n">
        <v>5.3</v>
      </c>
      <c r="D35" t="n">
        <v>2.2</v>
      </c>
      <c r="E35" t="n">
        <v>2.4</v>
      </c>
      <c r="F35" t="n">
        <v>6.8</v>
      </c>
      <c r="G35" t="n">
        <v>8.6</v>
      </c>
      <c r="H35" t="n">
        <v>10.6</v>
      </c>
      <c r="I35" t="n">
        <v>10.1</v>
      </c>
      <c r="J35" t="n">
        <v>6</v>
      </c>
      <c r="K35" t="n">
        <v>11.8</v>
      </c>
      <c r="L35" t="n">
        <v>25.4</v>
      </c>
      <c r="M35" t="n">
        <v>22.7</v>
      </c>
      <c r="N35" t="n">
        <v>21.8</v>
      </c>
      <c r="O35" t="n">
        <v>27.3</v>
      </c>
      <c r="P35" t="n">
        <v>28</v>
      </c>
      <c r="Q35" t="n">
        <v>12.2</v>
      </c>
      <c r="R35" t="n">
        <v>12.3</v>
      </c>
      <c r="S35" t="n">
        <v>9.1</v>
      </c>
      <c r="T35" t="n">
        <v>8.300000000000001</v>
      </c>
      <c r="U35" t="n">
        <v>3.7</v>
      </c>
      <c r="V35" t="n">
        <v>3.4</v>
      </c>
      <c r="W35" t="n">
        <v>4.4</v>
      </c>
    </row>
    <row r="36">
      <c r="A36" s="5" t="inlineStr">
        <is>
          <t>Summe Eigenkapital</t>
        </is>
      </c>
      <c r="B36" s="5" t="inlineStr">
        <is>
          <t>Equity</t>
        </is>
      </c>
      <c r="C36" t="n">
        <v>1503</v>
      </c>
      <c r="D36" t="n">
        <v>1383</v>
      </c>
      <c r="E36" t="n">
        <v>1316</v>
      </c>
      <c r="F36" t="n">
        <v>1252</v>
      </c>
      <c r="G36" t="n">
        <v>1136</v>
      </c>
      <c r="H36" t="n">
        <v>1092</v>
      </c>
      <c r="I36" t="n">
        <v>1102</v>
      </c>
      <c r="J36" t="n">
        <v>1083</v>
      </c>
      <c r="K36" t="n">
        <v>994.1</v>
      </c>
      <c r="L36" t="n">
        <v>957.8</v>
      </c>
      <c r="M36" t="n">
        <v>941.6</v>
      </c>
      <c r="N36" t="n">
        <v>891.8</v>
      </c>
      <c r="O36" t="n">
        <v>906.6</v>
      </c>
      <c r="P36" t="n">
        <v>828.7</v>
      </c>
      <c r="Q36" t="n">
        <v>757.5</v>
      </c>
      <c r="R36" t="n">
        <v>713.6</v>
      </c>
      <c r="S36" t="n">
        <v>637.3</v>
      </c>
      <c r="T36" t="n">
        <v>572</v>
      </c>
      <c r="U36" t="n">
        <v>523.5</v>
      </c>
      <c r="V36" t="n">
        <v>520.2</v>
      </c>
      <c r="W36" t="n">
        <v>474.6</v>
      </c>
    </row>
    <row r="37">
      <c r="A37" s="5" t="inlineStr">
        <is>
          <t>Summe Passiva</t>
        </is>
      </c>
      <c r="B37" s="5" t="inlineStr">
        <is>
          <t>Liabilities &amp; Shareholder Equity</t>
        </is>
      </c>
      <c r="C37" t="n">
        <v>2423</v>
      </c>
      <c r="D37" t="n">
        <v>2066</v>
      </c>
      <c r="E37" t="n">
        <v>2013</v>
      </c>
      <c r="F37" t="n">
        <v>1982</v>
      </c>
      <c r="G37" t="n">
        <v>1900</v>
      </c>
      <c r="H37" t="n">
        <v>1787</v>
      </c>
      <c r="I37" t="n">
        <v>1703</v>
      </c>
      <c r="J37" t="n">
        <v>1627</v>
      </c>
      <c r="K37" t="n">
        <v>1567</v>
      </c>
      <c r="L37" t="n">
        <v>1521</v>
      </c>
      <c r="M37" t="n">
        <v>1392</v>
      </c>
      <c r="N37" t="n">
        <v>1426</v>
      </c>
      <c r="O37" t="n">
        <v>1534</v>
      </c>
      <c r="P37" t="n">
        <v>1496</v>
      </c>
      <c r="Q37" t="n">
        <v>1346</v>
      </c>
      <c r="R37" t="n">
        <v>1295</v>
      </c>
      <c r="S37" t="n">
        <v>1185</v>
      </c>
      <c r="T37" t="n">
        <v>1175</v>
      </c>
      <c r="U37" t="n">
        <v>1076</v>
      </c>
      <c r="V37" t="n">
        <v>1051</v>
      </c>
      <c r="W37" t="n">
        <v>1023</v>
      </c>
    </row>
    <row r="38">
      <c r="A38" s="5" t="inlineStr">
        <is>
          <t>Mio.Aktien im Umlauf</t>
        </is>
      </c>
      <c r="B38" s="5" t="inlineStr">
        <is>
          <t>Million shares outstanding</t>
        </is>
      </c>
      <c r="C38" t="n">
        <v>20</v>
      </c>
      <c r="D38" t="n">
        <v>20</v>
      </c>
      <c r="E38" t="n">
        <v>20</v>
      </c>
      <c r="F38" t="n">
        <v>20</v>
      </c>
      <c r="G38" t="n">
        <v>20</v>
      </c>
      <c r="H38" t="n">
        <v>20</v>
      </c>
      <c r="I38" t="n">
        <v>20</v>
      </c>
      <c r="J38" t="n">
        <v>20</v>
      </c>
      <c r="K38" t="n">
        <v>20</v>
      </c>
      <c r="L38" t="n">
        <v>20</v>
      </c>
      <c r="M38" t="n">
        <v>22</v>
      </c>
      <c r="N38" t="n">
        <v>22</v>
      </c>
      <c r="O38" t="n">
        <v>22</v>
      </c>
      <c r="P38" t="n">
        <v>24</v>
      </c>
      <c r="Q38" t="n">
        <v>24</v>
      </c>
      <c r="R38" t="n">
        <v>24</v>
      </c>
      <c r="S38" t="n">
        <v>24</v>
      </c>
      <c r="T38" t="n">
        <v>24</v>
      </c>
      <c r="U38" t="n">
        <v>24</v>
      </c>
      <c r="V38" t="n">
        <v>24</v>
      </c>
      <c r="W38" t="inlineStr">
        <is>
          <t>-</t>
        </is>
      </c>
    </row>
    <row r="39">
      <c r="A39" s="5" t="inlineStr">
        <is>
          <t>Ergebnis je Aktie (brutto)</t>
        </is>
      </c>
      <c r="B39" s="5" t="inlineStr">
        <is>
          <t>Earnings per share</t>
        </is>
      </c>
      <c r="C39" t="n">
        <v>12.56</v>
      </c>
      <c r="D39" t="n">
        <v>10.9</v>
      </c>
      <c r="E39" t="n">
        <v>10.28</v>
      </c>
      <c r="F39" t="n">
        <v>10.46</v>
      </c>
      <c r="G39" t="n">
        <v>9.529999999999999</v>
      </c>
      <c r="H39" t="n">
        <v>8.550000000000001</v>
      </c>
      <c r="I39" t="n">
        <v>7.82</v>
      </c>
      <c r="J39" t="n">
        <v>8.01</v>
      </c>
      <c r="K39" t="n">
        <v>8.09</v>
      </c>
      <c r="L39" t="n">
        <v>7.59</v>
      </c>
      <c r="M39" t="n">
        <v>6.02</v>
      </c>
      <c r="N39" t="n">
        <v>6.27</v>
      </c>
      <c r="O39" t="n">
        <v>7.77</v>
      </c>
      <c r="P39" t="n">
        <v>6.68</v>
      </c>
      <c r="Q39" t="n">
        <v>6.06</v>
      </c>
      <c r="R39" t="n">
        <v>6.18</v>
      </c>
      <c r="S39" t="n">
        <v>5.51</v>
      </c>
      <c r="T39" t="n">
        <v>5.53</v>
      </c>
      <c r="U39" t="n">
        <v>5.14</v>
      </c>
      <c r="V39" t="n">
        <v>4.13</v>
      </c>
      <c r="W39" t="inlineStr">
        <is>
          <t>-</t>
        </is>
      </c>
    </row>
    <row r="40">
      <c r="A40" s="5" t="inlineStr">
        <is>
          <t>Ergebnis je Aktie (unverwässert)</t>
        </is>
      </c>
      <c r="B40" s="5" t="inlineStr">
        <is>
          <t>Basic Earnings per share</t>
        </is>
      </c>
      <c r="C40" t="n">
        <v>9.49</v>
      </c>
      <c r="D40" t="n">
        <v>8.18</v>
      </c>
      <c r="E40" t="n">
        <v>7.73</v>
      </c>
      <c r="F40" t="n">
        <v>7.67</v>
      </c>
      <c r="G40" t="n">
        <v>7.08</v>
      </c>
      <c r="H40" t="n">
        <v>6.54</v>
      </c>
      <c r="I40" t="n">
        <v>6.11</v>
      </c>
      <c r="J40" t="n">
        <v>5.96</v>
      </c>
      <c r="K40" t="n">
        <v>5.91</v>
      </c>
      <c r="L40" t="n">
        <v>5.39</v>
      </c>
      <c r="M40" t="n">
        <v>4.44</v>
      </c>
      <c r="N40" t="n">
        <v>4.38</v>
      </c>
      <c r="O40" t="n">
        <v>5.22</v>
      </c>
      <c r="P40" t="n">
        <v>4.79</v>
      </c>
      <c r="Q40" t="n">
        <v>4.2</v>
      </c>
      <c r="R40" t="n">
        <v>4.69</v>
      </c>
      <c r="S40" t="n">
        <v>4.13</v>
      </c>
      <c r="T40" t="n">
        <v>3.79</v>
      </c>
      <c r="U40" t="n">
        <v>3.33</v>
      </c>
      <c r="V40" t="n">
        <v>2.78</v>
      </c>
      <c r="W40" t="n">
        <v>1.89</v>
      </c>
    </row>
    <row r="41">
      <c r="A41" s="5" t="inlineStr">
        <is>
          <t>Ergebnis je Aktie (verwässert)</t>
        </is>
      </c>
      <c r="B41" s="5" t="inlineStr">
        <is>
          <t>Diluted Earnings per share</t>
        </is>
      </c>
      <c r="C41" t="n">
        <v>9.49</v>
      </c>
      <c r="D41" t="n">
        <v>8.18</v>
      </c>
      <c r="E41" t="n">
        <v>7.73</v>
      </c>
      <c r="F41" t="n">
        <v>7.67</v>
      </c>
      <c r="G41" t="n">
        <v>7.08</v>
      </c>
      <c r="H41" t="n">
        <v>6.54</v>
      </c>
      <c r="I41" t="n">
        <v>6.11</v>
      </c>
      <c r="J41" t="n">
        <v>5.96</v>
      </c>
      <c r="K41" t="n">
        <v>5.91</v>
      </c>
      <c r="L41" t="n">
        <v>5.39</v>
      </c>
      <c r="M41" t="n">
        <v>4.44</v>
      </c>
      <c r="N41" t="n">
        <v>4.38</v>
      </c>
      <c r="O41" t="n">
        <v>5.22</v>
      </c>
      <c r="P41" t="n">
        <v>4.79</v>
      </c>
      <c r="Q41" t="n">
        <v>4.2</v>
      </c>
      <c r="R41" t="n">
        <v>4.69</v>
      </c>
      <c r="S41" t="n">
        <v>4.13</v>
      </c>
      <c r="T41" t="n">
        <v>3.79</v>
      </c>
      <c r="U41" t="n">
        <v>3.33</v>
      </c>
      <c r="V41" t="n">
        <v>2.78</v>
      </c>
      <c r="W41" t="n">
        <v>1.89</v>
      </c>
    </row>
    <row r="42">
      <c r="A42" s="5" t="inlineStr">
        <is>
          <t>Dividende je Aktie</t>
        </is>
      </c>
      <c r="B42" s="5" t="inlineStr">
        <is>
          <t>Dividend per share</t>
        </is>
      </c>
      <c r="C42" t="n">
        <v>3.6</v>
      </c>
      <c r="D42" t="n">
        <v>3.2</v>
      </c>
      <c r="E42" t="n">
        <v>3.1</v>
      </c>
      <c r="F42" t="n">
        <v>3</v>
      </c>
      <c r="G42" t="n">
        <v>2.8</v>
      </c>
      <c r="H42" t="n">
        <v>2.6</v>
      </c>
      <c r="I42" t="n">
        <v>2.4</v>
      </c>
      <c r="J42" t="n">
        <v>2.25</v>
      </c>
      <c r="K42" t="n">
        <v>2.1</v>
      </c>
      <c r="L42" t="n">
        <v>1.95</v>
      </c>
      <c r="M42" t="n">
        <v>1.7</v>
      </c>
      <c r="N42" t="n">
        <v>1.7</v>
      </c>
      <c r="O42" t="n">
        <v>1.7</v>
      </c>
      <c r="P42" t="n">
        <v>1.4</v>
      </c>
      <c r="Q42" t="n">
        <v>1.3</v>
      </c>
      <c r="R42" t="n">
        <v>1.95</v>
      </c>
      <c r="S42" t="n">
        <v>1.1</v>
      </c>
      <c r="T42" t="n">
        <v>1</v>
      </c>
      <c r="U42" t="n">
        <v>0.9</v>
      </c>
      <c r="V42" t="n">
        <v>0.83</v>
      </c>
      <c r="W42" t="inlineStr">
        <is>
          <t>-</t>
        </is>
      </c>
    </row>
    <row r="43">
      <c r="A43" s="5" t="inlineStr">
        <is>
          <t>Sonderdividende je Aktie</t>
        </is>
      </c>
      <c r="B43" s="5" t="inlineStr">
        <is>
          <t>Special Dividend per share</t>
        </is>
      </c>
      <c r="C43" t="inlineStr">
        <is>
          <t>-</t>
        </is>
      </c>
      <c r="D43" t="inlineStr">
        <is>
          <t>-</t>
        </is>
      </c>
      <c r="E43" t="inlineStr">
        <is>
          <t>-</t>
        </is>
      </c>
      <c r="F43" t="inlineStr">
        <is>
          <t>-</t>
        </is>
      </c>
      <c r="G43" t="inlineStr">
        <is>
          <t>-</t>
        </is>
      </c>
      <c r="H43" t="inlineStr">
        <is>
          <t>-</t>
        </is>
      </c>
      <c r="I43" t="n">
        <v>2.4</v>
      </c>
      <c r="J43" t="inlineStr">
        <is>
          <t>-</t>
        </is>
      </c>
      <c r="K43" t="inlineStr">
        <is>
          <t>-</t>
        </is>
      </c>
      <c r="L43" t="inlineStr">
        <is>
          <t>-</t>
        </is>
      </c>
      <c r="M43" t="inlineStr">
        <is>
          <t>-</t>
        </is>
      </c>
      <c r="N43" t="inlineStr">
        <is>
          <t>-</t>
        </is>
      </c>
      <c r="O43" t="inlineStr">
        <is>
          <t>-</t>
        </is>
      </c>
      <c r="P43" t="inlineStr">
        <is>
          <t>-</t>
        </is>
      </c>
      <c r="Q43" t="inlineStr">
        <is>
          <t>-</t>
        </is>
      </c>
      <c r="R43" t="inlineStr">
        <is>
          <t>-</t>
        </is>
      </c>
      <c r="S43" t="inlineStr">
        <is>
          <t>-</t>
        </is>
      </c>
      <c r="T43" t="inlineStr">
        <is>
          <t>-</t>
        </is>
      </c>
      <c r="U43" t="inlineStr">
        <is>
          <t>-</t>
        </is>
      </c>
      <c r="V43" t="inlineStr">
        <is>
          <t>-</t>
        </is>
      </c>
      <c r="W43" t="inlineStr">
        <is>
          <t>-</t>
        </is>
      </c>
    </row>
    <row r="44">
      <c r="A44" s="5" t="inlineStr">
        <is>
          <t>Dividendenausschüttung in Mio</t>
        </is>
      </c>
      <c r="B44" s="5" t="inlineStr">
        <is>
          <t>Dividend Payment in M</t>
        </is>
      </c>
      <c r="C44" t="n">
        <v>72</v>
      </c>
      <c r="D44" t="n">
        <v>64</v>
      </c>
      <c r="E44" t="n">
        <v>62</v>
      </c>
      <c r="F44" t="n">
        <v>60</v>
      </c>
      <c r="G44" t="n">
        <v>56</v>
      </c>
      <c r="H44" t="n">
        <v>52</v>
      </c>
      <c r="I44" t="n">
        <v>96</v>
      </c>
      <c r="J44" t="n">
        <v>45</v>
      </c>
      <c r="K44" t="n">
        <v>42</v>
      </c>
      <c r="L44" t="n">
        <v>39</v>
      </c>
      <c r="M44" t="n">
        <v>35.9</v>
      </c>
      <c r="N44" t="n">
        <v>36.1</v>
      </c>
      <c r="O44" t="n">
        <v>37.4</v>
      </c>
      <c r="P44" t="n">
        <v>30.8</v>
      </c>
      <c r="Q44" t="n">
        <v>28.7</v>
      </c>
      <c r="R44" t="n">
        <v>43</v>
      </c>
      <c r="S44" t="n">
        <v>24.3</v>
      </c>
      <c r="T44" t="n">
        <v>21.9</v>
      </c>
      <c r="U44" t="n">
        <v>19.9</v>
      </c>
      <c r="V44" t="n">
        <v>19.6</v>
      </c>
      <c r="W44" t="inlineStr">
        <is>
          <t>-</t>
        </is>
      </c>
    </row>
    <row r="45">
      <c r="A45" s="5" t="inlineStr">
        <is>
          <t>Umsatz je Aktie</t>
        </is>
      </c>
      <c r="B45" s="5" t="inlineStr">
        <is>
          <t>Revenue per share</t>
        </is>
      </c>
      <c r="C45" t="n">
        <v>127.22</v>
      </c>
      <c r="D45" t="n">
        <v>116.89</v>
      </c>
      <c r="E45" t="n">
        <v>116.84</v>
      </c>
      <c r="F45" t="n">
        <v>113.64</v>
      </c>
      <c r="G45" t="n">
        <v>109.08</v>
      </c>
      <c r="H45" t="n">
        <v>104.37</v>
      </c>
      <c r="I45" t="n">
        <v>99.97</v>
      </c>
      <c r="J45" t="n">
        <v>97.61</v>
      </c>
      <c r="K45" t="n">
        <v>97.98</v>
      </c>
      <c r="L45" t="n">
        <v>88.95</v>
      </c>
      <c r="M45" t="n">
        <v>72.8</v>
      </c>
      <c r="N45" t="n">
        <v>78.69</v>
      </c>
      <c r="O45" t="n">
        <v>78.95</v>
      </c>
      <c r="P45" t="n">
        <v>63.02</v>
      </c>
      <c r="Q45" t="n">
        <v>60.63</v>
      </c>
      <c r="R45" t="n">
        <v>59.26</v>
      </c>
      <c r="S45" t="n">
        <v>55.03</v>
      </c>
      <c r="T45" t="n">
        <v>52.74</v>
      </c>
      <c r="U45" t="n">
        <v>46.79</v>
      </c>
      <c r="V45" t="n">
        <v>44.93</v>
      </c>
      <c r="W45" t="inlineStr">
        <is>
          <t>-</t>
        </is>
      </c>
    </row>
    <row r="46">
      <c r="A46" s="5" t="inlineStr">
        <is>
          <t>Buchwert je Aktie</t>
        </is>
      </c>
      <c r="B46" s="5" t="inlineStr">
        <is>
          <t>Book value per share</t>
        </is>
      </c>
      <c r="C46" t="n">
        <v>75.15000000000001</v>
      </c>
      <c r="D46" t="n">
        <v>69.13</v>
      </c>
      <c r="E46" t="n">
        <v>65.81</v>
      </c>
      <c r="F46" t="n">
        <v>62.62</v>
      </c>
      <c r="G46" t="n">
        <v>56.78</v>
      </c>
      <c r="H46" t="n">
        <v>54.58</v>
      </c>
      <c r="I46" t="n">
        <v>55.09</v>
      </c>
      <c r="J46" t="n">
        <v>54.14</v>
      </c>
      <c r="K46" t="n">
        <v>49.71</v>
      </c>
      <c r="L46" t="n">
        <v>47.89</v>
      </c>
      <c r="M46" t="n">
        <v>42.8</v>
      </c>
      <c r="N46" t="n">
        <v>40.54</v>
      </c>
      <c r="O46" t="n">
        <v>41.21</v>
      </c>
      <c r="P46" t="n">
        <v>34.53</v>
      </c>
      <c r="Q46" t="n">
        <v>31.56</v>
      </c>
      <c r="R46" t="n">
        <v>29.73</v>
      </c>
      <c r="S46" t="n">
        <v>26.55</v>
      </c>
      <c r="T46" t="n">
        <v>23.83</v>
      </c>
      <c r="U46" t="n">
        <v>21.81</v>
      </c>
      <c r="V46" t="n">
        <v>21.68</v>
      </c>
      <c r="W46" t="inlineStr">
        <is>
          <t>-</t>
        </is>
      </c>
    </row>
    <row r="47">
      <c r="A47" s="5" t="inlineStr">
        <is>
          <t>Cashflow je Aktie</t>
        </is>
      </c>
      <c r="B47" s="5" t="inlineStr">
        <is>
          <t>Cashflow per share</t>
        </is>
      </c>
      <c r="C47" t="n">
        <v>16.57</v>
      </c>
      <c r="D47" t="n">
        <v>12.51</v>
      </c>
      <c r="E47" t="n">
        <v>10.86</v>
      </c>
      <c r="F47" t="n">
        <v>10.97</v>
      </c>
      <c r="G47" t="n">
        <v>10.34</v>
      </c>
      <c r="H47" t="n">
        <v>8.289999999999999</v>
      </c>
      <c r="I47" t="n">
        <v>7.11</v>
      </c>
      <c r="J47" t="n">
        <v>8.369999999999999</v>
      </c>
      <c r="K47" t="n">
        <v>9.880000000000001</v>
      </c>
      <c r="L47" t="n">
        <v>7.23</v>
      </c>
      <c r="M47" t="n">
        <v>9.109999999999999</v>
      </c>
      <c r="N47" t="n">
        <v>8.029999999999999</v>
      </c>
      <c r="O47" t="n">
        <v>6.31</v>
      </c>
      <c r="P47" t="n">
        <v>6.5</v>
      </c>
      <c r="Q47" t="n">
        <v>6.6</v>
      </c>
      <c r="R47" t="n">
        <v>8.58</v>
      </c>
      <c r="S47" t="n">
        <v>6.55</v>
      </c>
      <c r="T47" t="n">
        <v>7.24</v>
      </c>
      <c r="U47" t="n">
        <v>7.49</v>
      </c>
      <c r="V47" t="n">
        <v>4.9</v>
      </c>
      <c r="W47" t="inlineStr">
        <is>
          <t>-</t>
        </is>
      </c>
    </row>
    <row r="48">
      <c r="A48" s="5" t="inlineStr">
        <is>
          <t>Bilanzsumme je Aktie</t>
        </is>
      </c>
      <c r="B48" s="5" t="inlineStr">
        <is>
          <t>Total assets per share</t>
        </is>
      </c>
      <c r="C48" t="n">
        <v>121.13</v>
      </c>
      <c r="D48" t="n">
        <v>103.28</v>
      </c>
      <c r="E48" t="n">
        <v>100.67</v>
      </c>
      <c r="F48" t="n">
        <v>99.09</v>
      </c>
      <c r="G48" t="n">
        <v>95.02</v>
      </c>
      <c r="H48" t="n">
        <v>89.34999999999999</v>
      </c>
      <c r="I48" t="n">
        <v>85.12</v>
      </c>
      <c r="J48" t="n">
        <v>81.37</v>
      </c>
      <c r="K48" t="n">
        <v>78.33</v>
      </c>
      <c r="L48" t="n">
        <v>76.05</v>
      </c>
      <c r="M48" t="n">
        <v>63.26</v>
      </c>
      <c r="N48" t="n">
        <v>64.81</v>
      </c>
      <c r="O48" t="n">
        <v>69.7</v>
      </c>
      <c r="P48" t="n">
        <v>62.33</v>
      </c>
      <c r="Q48" t="n">
        <v>56.1</v>
      </c>
      <c r="R48" t="n">
        <v>53.94</v>
      </c>
      <c r="S48" t="n">
        <v>49.36</v>
      </c>
      <c r="T48" t="n">
        <v>48.97</v>
      </c>
      <c r="U48" t="n">
        <v>44.83</v>
      </c>
      <c r="V48" t="n">
        <v>43.77</v>
      </c>
      <c r="W48" t="inlineStr">
        <is>
          <t>-</t>
        </is>
      </c>
    </row>
    <row r="49">
      <c r="A49" s="5" t="inlineStr">
        <is>
          <t>Personal am Ende des Jahres</t>
        </is>
      </c>
      <c r="B49" s="5" t="inlineStr">
        <is>
          <t>Staff at the end of year</t>
        </is>
      </c>
      <c r="C49" t="n">
        <v>10014</v>
      </c>
      <c r="D49" t="n">
        <v>9445</v>
      </c>
      <c r="E49" t="n">
        <v>9856</v>
      </c>
      <c r="F49" t="n">
        <v>9927</v>
      </c>
      <c r="G49" t="n">
        <v>9938</v>
      </c>
      <c r="H49" t="n">
        <v>9399</v>
      </c>
      <c r="I49" t="n">
        <v>9477</v>
      </c>
      <c r="J49" t="n">
        <v>8836</v>
      </c>
      <c r="K49" t="n">
        <v>8882</v>
      </c>
      <c r="L49" t="n">
        <v>8679</v>
      </c>
      <c r="M49" t="n">
        <v>8112</v>
      </c>
      <c r="N49" t="n">
        <v>8240</v>
      </c>
      <c r="O49" t="n">
        <v>8657</v>
      </c>
      <c r="P49" t="n">
        <v>7969</v>
      </c>
      <c r="Q49" t="n">
        <v>7296</v>
      </c>
      <c r="R49" t="n">
        <v>7580</v>
      </c>
      <c r="S49" t="n">
        <v>6806</v>
      </c>
      <c r="T49" t="n">
        <v>6786</v>
      </c>
      <c r="U49" t="n">
        <v>5419</v>
      </c>
      <c r="V49" t="n">
        <v>4961</v>
      </c>
      <c r="W49" t="inlineStr">
        <is>
          <t>-</t>
        </is>
      </c>
    </row>
    <row r="50">
      <c r="A50" s="5" t="inlineStr">
        <is>
          <t>Personalaufwand in Mio. EUR</t>
        </is>
      </c>
      <c r="B50" s="5" t="inlineStr">
        <is>
          <t>Personnel expenses in M</t>
        </is>
      </c>
      <c r="C50" t="n">
        <v>496.8</v>
      </c>
      <c r="D50" t="n">
        <v>444.9</v>
      </c>
      <c r="E50" t="n">
        <v>446.5</v>
      </c>
      <c r="F50" t="n">
        <v>434.2</v>
      </c>
      <c r="G50" t="n">
        <v>406.1</v>
      </c>
      <c r="H50" t="n">
        <v>389.4</v>
      </c>
      <c r="I50" t="n">
        <v>377.2</v>
      </c>
      <c r="J50" t="n">
        <v>370</v>
      </c>
      <c r="K50" t="n">
        <v>359.4</v>
      </c>
      <c r="L50" t="n">
        <v>340.2</v>
      </c>
      <c r="M50" t="n">
        <v>330</v>
      </c>
      <c r="N50" t="n">
        <v>327.3</v>
      </c>
      <c r="O50" t="n">
        <v>332.3</v>
      </c>
      <c r="P50" t="n">
        <v>310.7</v>
      </c>
      <c r="Q50" t="n">
        <v>313.7</v>
      </c>
      <c r="R50" t="n">
        <v>307.1</v>
      </c>
      <c r="S50" t="n">
        <v>291.6</v>
      </c>
      <c r="T50" t="n">
        <v>271.4</v>
      </c>
      <c r="U50" t="n">
        <v>242.9</v>
      </c>
      <c r="V50" t="n">
        <v>236.4</v>
      </c>
      <c r="W50" t="inlineStr">
        <is>
          <t>-</t>
        </is>
      </c>
    </row>
    <row r="51">
      <c r="A51" s="5" t="inlineStr">
        <is>
          <t>Aufwand je Mitarbeiter in EUR</t>
        </is>
      </c>
      <c r="B51" s="5" t="inlineStr">
        <is>
          <t>Effort per employee</t>
        </is>
      </c>
      <c r="C51" t="n">
        <v>49611</v>
      </c>
      <c r="D51" t="n">
        <v>47104</v>
      </c>
      <c r="E51" t="n">
        <v>45302</v>
      </c>
      <c r="F51" t="n">
        <v>43739</v>
      </c>
      <c r="G51" t="n">
        <v>40863</v>
      </c>
      <c r="H51" t="n">
        <v>41430</v>
      </c>
      <c r="I51" t="n">
        <v>39802</v>
      </c>
      <c r="J51" t="n">
        <v>41874</v>
      </c>
      <c r="K51" t="n">
        <v>40464</v>
      </c>
      <c r="L51" t="n">
        <v>39198</v>
      </c>
      <c r="M51" t="n">
        <v>40680</v>
      </c>
      <c r="N51" t="n">
        <v>39721</v>
      </c>
      <c r="O51" t="n">
        <v>38385</v>
      </c>
      <c r="P51" t="n">
        <v>38989</v>
      </c>
      <c r="Q51" t="n">
        <v>42996</v>
      </c>
      <c r="R51" t="n">
        <v>40515</v>
      </c>
      <c r="S51" t="n">
        <v>42845</v>
      </c>
      <c r="T51" t="n">
        <v>39994</v>
      </c>
      <c r="U51" t="n">
        <v>44824</v>
      </c>
      <c r="V51" t="n">
        <v>47652</v>
      </c>
      <c r="W51" t="inlineStr">
        <is>
          <t>-</t>
        </is>
      </c>
    </row>
    <row r="52">
      <c r="A52" s="5" t="inlineStr">
        <is>
          <t>Umsatz je Mitarbeiter in EUR</t>
        </is>
      </c>
      <c r="B52" s="5" t="inlineStr">
        <is>
          <t>Turnover per employee</t>
        </is>
      </c>
      <c r="C52" t="n">
        <v>254085</v>
      </c>
      <c r="D52" t="n">
        <v>247502</v>
      </c>
      <c r="E52" t="n">
        <v>237095</v>
      </c>
      <c r="F52" t="n">
        <v>228945</v>
      </c>
      <c r="G52" t="n">
        <v>219516</v>
      </c>
      <c r="H52" t="n">
        <v>222084</v>
      </c>
      <c r="I52" t="n">
        <v>210974</v>
      </c>
      <c r="J52" t="n">
        <v>220932</v>
      </c>
      <c r="K52" t="n">
        <v>220623</v>
      </c>
      <c r="L52" t="n">
        <v>204965</v>
      </c>
      <c r="M52" t="n">
        <v>197422</v>
      </c>
      <c r="N52" t="n">
        <v>210097</v>
      </c>
      <c r="O52" t="n">
        <v>200646</v>
      </c>
      <c r="P52" t="n">
        <v>189797</v>
      </c>
      <c r="Q52" t="n">
        <v>199451</v>
      </c>
      <c r="R52" t="n">
        <v>187625</v>
      </c>
      <c r="S52" t="n">
        <v>194034</v>
      </c>
      <c r="T52" t="n">
        <v>186516</v>
      </c>
      <c r="U52" t="n">
        <v>207215</v>
      </c>
      <c r="V52" t="n">
        <v>217355</v>
      </c>
      <c r="W52" t="inlineStr">
        <is>
          <t>-</t>
        </is>
      </c>
    </row>
    <row r="53">
      <c r="A53" s="5" t="inlineStr">
        <is>
          <t>Bruttoergebnis je Mitarbeiter in EUR</t>
        </is>
      </c>
      <c r="B53" s="5" t="inlineStr">
        <is>
          <t>Gross Profit per employee</t>
        </is>
      </c>
      <c r="C53" t="n">
        <v>62602</v>
      </c>
      <c r="D53" t="n">
        <v>57978</v>
      </c>
      <c r="E53" t="n">
        <v>54089</v>
      </c>
      <c r="F53" t="n">
        <v>53158</v>
      </c>
      <c r="G53" t="n">
        <v>50433</v>
      </c>
      <c r="H53" t="n">
        <v>50080</v>
      </c>
      <c r="I53" t="n">
        <v>46069</v>
      </c>
      <c r="J53" t="n">
        <v>48008</v>
      </c>
      <c r="K53" t="n">
        <v>46926</v>
      </c>
      <c r="L53" t="n">
        <v>43980</v>
      </c>
      <c r="M53" t="n">
        <v>42825</v>
      </c>
      <c r="N53" t="n">
        <v>44575</v>
      </c>
      <c r="O53" t="n">
        <v>46864</v>
      </c>
      <c r="P53" t="n">
        <v>45727</v>
      </c>
      <c r="Q53" t="n">
        <v>46573</v>
      </c>
      <c r="R53" t="n">
        <v>44974</v>
      </c>
      <c r="S53" t="n">
        <v>47664</v>
      </c>
      <c r="T53" t="n">
        <v>48792</v>
      </c>
      <c r="U53" t="n">
        <v>55029</v>
      </c>
      <c r="V53" t="n">
        <v>54384</v>
      </c>
      <c r="W53" t="inlineStr">
        <is>
          <t>-</t>
        </is>
      </c>
    </row>
    <row r="54">
      <c r="A54" s="5" t="inlineStr">
        <is>
          <t>Gewinn je Mitarbeiter in EUR</t>
        </is>
      </c>
      <c r="B54" s="5" t="inlineStr">
        <is>
          <t>Earnings per employee</t>
        </is>
      </c>
      <c r="C54" t="n">
        <v>18943</v>
      </c>
      <c r="D54" t="n">
        <v>17385</v>
      </c>
      <c r="E54" t="n">
        <v>15686</v>
      </c>
      <c r="F54" t="n">
        <v>15443</v>
      </c>
      <c r="G54" t="n">
        <v>14248</v>
      </c>
      <c r="H54" t="n">
        <v>13927</v>
      </c>
      <c r="I54" t="n">
        <v>12905</v>
      </c>
      <c r="J54" t="n">
        <v>13479</v>
      </c>
      <c r="K54" t="n">
        <v>13308</v>
      </c>
      <c r="L54" t="n">
        <v>12455</v>
      </c>
      <c r="M54" t="n">
        <v>11612</v>
      </c>
      <c r="N54" t="n">
        <v>11493</v>
      </c>
      <c r="O54" t="n">
        <v>13273</v>
      </c>
      <c r="P54" t="n">
        <v>13251</v>
      </c>
      <c r="Q54" t="n">
        <v>12678</v>
      </c>
      <c r="R54" t="n">
        <v>13628</v>
      </c>
      <c r="S54" t="n">
        <v>13356</v>
      </c>
      <c r="T54" t="n">
        <v>12275</v>
      </c>
      <c r="U54" t="n">
        <v>14375</v>
      </c>
      <c r="V54" t="n">
        <v>13445</v>
      </c>
      <c r="W54" t="inlineStr">
        <is>
          <t>-</t>
        </is>
      </c>
    </row>
    <row r="55">
      <c r="A55" s="5" t="inlineStr">
        <is>
          <t>KGV (Kurs/Gewinn)</t>
        </is>
      </c>
      <c r="B55" s="5" t="inlineStr">
        <is>
          <t>PE (price/earnings)</t>
        </is>
      </c>
      <c r="C55" t="n">
        <v>12.6</v>
      </c>
      <c r="D55" t="n">
        <v>13.4</v>
      </c>
      <c r="E55" t="n">
        <v>15.8</v>
      </c>
      <c r="F55" t="n">
        <v>13.1</v>
      </c>
      <c r="G55" t="n">
        <v>16.2</v>
      </c>
      <c r="H55" t="n">
        <v>13.2</v>
      </c>
      <c r="I55" t="n">
        <v>14.7</v>
      </c>
      <c r="J55" t="n">
        <v>13.6</v>
      </c>
      <c r="K55" t="n">
        <v>9.699999999999999</v>
      </c>
      <c r="L55" t="n">
        <v>16.3</v>
      </c>
      <c r="M55" t="n">
        <v>15.8</v>
      </c>
      <c r="N55" t="n">
        <v>11.6</v>
      </c>
      <c r="O55" t="n">
        <v>14.2</v>
      </c>
      <c r="P55" t="n">
        <v>14.8</v>
      </c>
      <c r="Q55" t="n">
        <v>14</v>
      </c>
      <c r="R55" t="n">
        <v>13.4</v>
      </c>
      <c r="S55" t="n">
        <v>11.5</v>
      </c>
      <c r="T55" t="n">
        <v>9.300000000000001</v>
      </c>
      <c r="U55" t="n">
        <v>8</v>
      </c>
      <c r="V55" t="n">
        <v>8.4</v>
      </c>
      <c r="W55" t="n">
        <v>12.2</v>
      </c>
    </row>
    <row r="56">
      <c r="A56" s="5" t="inlineStr">
        <is>
          <t>KUV (Kurs/Umsatz)</t>
        </is>
      </c>
      <c r="B56" s="5" t="inlineStr">
        <is>
          <t>PS (price/sales)</t>
        </is>
      </c>
      <c r="C56" t="n">
        <v>0.9399999999999999</v>
      </c>
      <c r="D56" t="n">
        <v>0.9399999999999999</v>
      </c>
      <c r="E56" t="n">
        <v>1.05</v>
      </c>
      <c r="F56" t="n">
        <v>0.89</v>
      </c>
      <c r="G56" t="n">
        <v>1.05</v>
      </c>
      <c r="H56" t="n">
        <v>0.83</v>
      </c>
      <c r="I56" t="n">
        <v>0.9</v>
      </c>
      <c r="J56" t="n">
        <v>0.83</v>
      </c>
      <c r="K56" t="n">
        <v>0.59</v>
      </c>
      <c r="L56" t="n">
        <v>0.99</v>
      </c>
      <c r="M56" t="n">
        <v>0.96</v>
      </c>
      <c r="N56" t="n">
        <v>0.64</v>
      </c>
      <c r="O56" t="n">
        <v>0.9399999999999999</v>
      </c>
      <c r="P56" t="n">
        <v>1.13</v>
      </c>
      <c r="Q56" t="n">
        <v>0.97</v>
      </c>
      <c r="R56" t="n">
        <v>1.06</v>
      </c>
      <c r="S56" t="n">
        <v>0.87</v>
      </c>
      <c r="T56" t="n">
        <v>0.67</v>
      </c>
      <c r="U56" t="n">
        <v>0.57</v>
      </c>
      <c r="V56" t="n">
        <v>0.52</v>
      </c>
      <c r="W56" t="inlineStr">
        <is>
          <t>-</t>
        </is>
      </c>
    </row>
    <row r="57">
      <c r="A57" s="5" t="inlineStr">
        <is>
          <t>KBV (Kurs/Buchwert)</t>
        </is>
      </c>
      <c r="B57" s="5" t="inlineStr">
        <is>
          <t>PB (price/book value)</t>
        </is>
      </c>
      <c r="C57" t="n">
        <v>1.59</v>
      </c>
      <c r="D57" t="n">
        <v>1.59</v>
      </c>
      <c r="E57" t="n">
        <v>1.86</v>
      </c>
      <c r="F57" t="n">
        <v>1.61</v>
      </c>
      <c r="G57" t="n">
        <v>2.02</v>
      </c>
      <c r="H57" t="n">
        <v>1.58</v>
      </c>
      <c r="I57" t="n">
        <v>1.63</v>
      </c>
      <c r="J57" t="n">
        <v>1.5</v>
      </c>
      <c r="K57" t="n">
        <v>1.16</v>
      </c>
      <c r="L57" t="n">
        <v>1.84</v>
      </c>
      <c r="M57" t="n">
        <v>1.63</v>
      </c>
      <c r="N57" t="n">
        <v>1.25</v>
      </c>
      <c r="O57" t="n">
        <v>1.8</v>
      </c>
      <c r="P57" t="n">
        <v>2.06</v>
      </c>
      <c r="Q57" t="n">
        <v>1.87</v>
      </c>
      <c r="R57" t="n">
        <v>2.11</v>
      </c>
      <c r="S57" t="n">
        <v>1.79</v>
      </c>
      <c r="T57" t="n">
        <v>1.48</v>
      </c>
      <c r="U57" t="n">
        <v>1.22</v>
      </c>
      <c r="V57" t="n">
        <v>1.08</v>
      </c>
      <c r="W57" t="inlineStr">
        <is>
          <t>-</t>
        </is>
      </c>
    </row>
    <row r="58">
      <c r="A58" s="5" t="inlineStr">
        <is>
          <t>KCV (Kurs/Cashflow)</t>
        </is>
      </c>
      <c r="B58" s="5" t="inlineStr">
        <is>
          <t>PC (price/cashflow)</t>
        </is>
      </c>
      <c r="C58" t="n">
        <v>7.22</v>
      </c>
      <c r="D58" t="n">
        <v>8.800000000000001</v>
      </c>
      <c r="E58" t="n">
        <v>11.28</v>
      </c>
      <c r="F58" t="n">
        <v>9.18</v>
      </c>
      <c r="G58" t="n">
        <v>11.08</v>
      </c>
      <c r="H58" t="n">
        <v>10.39</v>
      </c>
      <c r="I58" t="n">
        <v>12.62</v>
      </c>
      <c r="J58" t="n">
        <v>9.68</v>
      </c>
      <c r="K58" t="n">
        <v>5.83</v>
      </c>
      <c r="L58" t="n">
        <v>12.19</v>
      </c>
      <c r="M58" t="n">
        <v>7.67</v>
      </c>
      <c r="N58" t="n">
        <v>6.32</v>
      </c>
      <c r="O58" t="n">
        <v>11.75</v>
      </c>
      <c r="P58" t="n">
        <v>10.93</v>
      </c>
      <c r="Q58" t="n">
        <v>8.94</v>
      </c>
      <c r="R58" t="n">
        <v>7.3</v>
      </c>
      <c r="S58" t="n">
        <v>7.27</v>
      </c>
      <c r="T58" t="n">
        <v>4.87</v>
      </c>
      <c r="U58" t="n">
        <v>3.55</v>
      </c>
      <c r="V58" t="n">
        <v>4.8</v>
      </c>
      <c r="W58" t="inlineStr">
        <is>
          <t>-</t>
        </is>
      </c>
    </row>
    <row r="59">
      <c r="A59" s="5" t="inlineStr">
        <is>
          <t>Dividendenrendite in %</t>
        </is>
      </c>
      <c r="B59" s="5" t="inlineStr">
        <is>
          <t>Dividend Yield in %</t>
        </is>
      </c>
      <c r="C59" t="n">
        <v>3.01</v>
      </c>
      <c r="D59" t="n">
        <v>2.91</v>
      </c>
      <c r="E59" t="n">
        <v>2.53</v>
      </c>
      <c r="F59" t="n">
        <v>2.98</v>
      </c>
      <c r="G59" t="n">
        <v>2.45</v>
      </c>
      <c r="H59" t="n">
        <v>3.02</v>
      </c>
      <c r="I59" t="n">
        <v>2.68</v>
      </c>
      <c r="J59" t="n">
        <v>2.78</v>
      </c>
      <c r="K59" t="n">
        <v>3.65</v>
      </c>
      <c r="L59" t="n">
        <v>2.21</v>
      </c>
      <c r="M59" t="n">
        <v>2.43</v>
      </c>
      <c r="N59" t="n">
        <v>3.35</v>
      </c>
      <c r="O59" t="n">
        <v>2.29</v>
      </c>
      <c r="P59" t="n">
        <v>1.97</v>
      </c>
      <c r="Q59" t="n">
        <v>2.2</v>
      </c>
      <c r="R59" t="n">
        <v>3.11</v>
      </c>
      <c r="S59" t="n">
        <v>2.31</v>
      </c>
      <c r="T59" t="n">
        <v>2.84</v>
      </c>
      <c r="U59" t="n">
        <v>3.39</v>
      </c>
      <c r="V59" t="n">
        <v>3.53</v>
      </c>
      <c r="W59" t="inlineStr">
        <is>
          <t>-</t>
        </is>
      </c>
    </row>
    <row r="60">
      <c r="A60" s="5" t="inlineStr">
        <is>
          <t>Gewinnrendite in %</t>
        </is>
      </c>
      <c r="B60" s="5" t="inlineStr">
        <is>
          <t>Return on profit in %</t>
        </is>
      </c>
      <c r="C60" t="n">
        <v>7.9</v>
      </c>
      <c r="D60" t="n">
        <v>7.4</v>
      </c>
      <c r="E60" t="n">
        <v>6.3</v>
      </c>
      <c r="F60" t="n">
        <v>7.6</v>
      </c>
      <c r="G60" t="n">
        <v>6.2</v>
      </c>
      <c r="H60" t="n">
        <v>7.6</v>
      </c>
      <c r="I60" t="n">
        <v>6.8</v>
      </c>
      <c r="J60" t="n">
        <v>7.4</v>
      </c>
      <c r="K60" t="n">
        <v>10.3</v>
      </c>
      <c r="L60" t="n">
        <v>6.1</v>
      </c>
      <c r="M60" t="n">
        <v>6.3</v>
      </c>
      <c r="N60" t="n">
        <v>8.6</v>
      </c>
      <c r="O60" t="n">
        <v>7</v>
      </c>
      <c r="P60" t="n">
        <v>6.7</v>
      </c>
      <c r="Q60" t="n">
        <v>7.1</v>
      </c>
      <c r="R60" t="n">
        <v>7.5</v>
      </c>
      <c r="S60" t="n">
        <v>8.699999999999999</v>
      </c>
      <c r="T60" t="n">
        <v>10.8</v>
      </c>
      <c r="U60" t="n">
        <v>12.5</v>
      </c>
      <c r="V60" t="n">
        <v>11.8</v>
      </c>
      <c r="W60" t="n">
        <v>8.199999999999999</v>
      </c>
    </row>
    <row r="61">
      <c r="A61" s="5" t="inlineStr">
        <is>
          <t>Eigenkapitalrendite in %</t>
        </is>
      </c>
      <c r="B61" s="5" t="inlineStr">
        <is>
          <t>Return on Equity in %</t>
        </is>
      </c>
      <c r="C61" t="n">
        <v>12.62</v>
      </c>
      <c r="D61" t="n">
        <v>11.88</v>
      </c>
      <c r="E61" t="n">
        <v>11.75</v>
      </c>
      <c r="F61" t="n">
        <v>12.24</v>
      </c>
      <c r="G61" t="n">
        <v>12.47</v>
      </c>
      <c r="H61" t="n">
        <v>11.99</v>
      </c>
      <c r="I61" t="n">
        <v>11.1</v>
      </c>
      <c r="J61" t="n">
        <v>11</v>
      </c>
      <c r="K61" t="n">
        <v>11.89</v>
      </c>
      <c r="L61" t="n">
        <v>11.29</v>
      </c>
      <c r="M61" t="n">
        <v>10</v>
      </c>
      <c r="N61" t="n">
        <v>10.62</v>
      </c>
      <c r="O61" t="n">
        <v>12.67</v>
      </c>
      <c r="P61" t="n">
        <v>12.74</v>
      </c>
      <c r="Q61" t="n">
        <v>12.21</v>
      </c>
      <c r="R61" t="n">
        <v>14.48</v>
      </c>
      <c r="S61" t="n">
        <v>14.26</v>
      </c>
      <c r="T61" t="n">
        <v>14.56</v>
      </c>
      <c r="U61" t="n">
        <v>14.88</v>
      </c>
      <c r="V61" t="n">
        <v>12.82</v>
      </c>
      <c r="W61" t="n">
        <v>9.57</v>
      </c>
    </row>
    <row r="62">
      <c r="A62" s="5" t="inlineStr">
        <is>
          <t>Umsatzrendite in %</t>
        </is>
      </c>
      <c r="B62" s="5" t="inlineStr">
        <is>
          <t>Return on sales in %</t>
        </is>
      </c>
      <c r="C62" t="n">
        <v>7.46</v>
      </c>
      <c r="D62" t="n">
        <v>7.02</v>
      </c>
      <c r="E62" t="n">
        <v>6.62</v>
      </c>
      <c r="F62" t="n">
        <v>6.75</v>
      </c>
      <c r="G62" t="n">
        <v>6.49</v>
      </c>
      <c r="H62" t="n">
        <v>6.27</v>
      </c>
      <c r="I62" t="n">
        <v>6.12</v>
      </c>
      <c r="J62" t="n">
        <v>6.1</v>
      </c>
      <c r="K62" t="n">
        <v>6.03</v>
      </c>
      <c r="L62" t="n">
        <v>6.08</v>
      </c>
      <c r="M62" t="n">
        <v>5.88</v>
      </c>
      <c r="N62" t="n">
        <v>5.47</v>
      </c>
      <c r="O62" t="n">
        <v>6.61</v>
      </c>
      <c r="P62" t="n">
        <v>6.98</v>
      </c>
      <c r="Q62" t="n">
        <v>6.36</v>
      </c>
      <c r="R62" t="n">
        <v>7.26</v>
      </c>
      <c r="S62" t="n">
        <v>6.88</v>
      </c>
      <c r="T62" t="n">
        <v>6.58</v>
      </c>
      <c r="U62" t="n">
        <v>6.94</v>
      </c>
      <c r="V62" t="n">
        <v>6.19</v>
      </c>
      <c r="W62" t="n">
        <v>5.01</v>
      </c>
    </row>
    <row r="63">
      <c r="A63" s="5" t="inlineStr">
        <is>
          <t>Gesamtkapitalrendite in %</t>
        </is>
      </c>
      <c r="B63" s="5" t="inlineStr">
        <is>
          <t>Total Return on Investment in %</t>
        </is>
      </c>
      <c r="C63" t="n">
        <v>8.18</v>
      </c>
      <c r="D63" t="n">
        <v>8.24</v>
      </c>
      <c r="E63" t="n">
        <v>7.99</v>
      </c>
      <c r="F63" t="n">
        <v>8.039999999999999</v>
      </c>
      <c r="G63" t="n">
        <v>7.78</v>
      </c>
      <c r="H63" t="n">
        <v>7.62</v>
      </c>
      <c r="I63" t="n">
        <v>7.42</v>
      </c>
      <c r="J63" t="n">
        <v>7.64</v>
      </c>
      <c r="K63" t="n">
        <v>7.95</v>
      </c>
      <c r="L63" t="n">
        <v>7.11</v>
      </c>
      <c r="M63" t="n">
        <v>6.77</v>
      </c>
      <c r="N63" t="n">
        <v>6.64</v>
      </c>
      <c r="O63" t="n">
        <v>7.49</v>
      </c>
      <c r="P63" t="n">
        <v>7.06</v>
      </c>
      <c r="Q63" t="n">
        <v>6.87</v>
      </c>
      <c r="R63" t="n">
        <v>7.98</v>
      </c>
      <c r="S63" t="n">
        <v>7.67</v>
      </c>
      <c r="T63" t="n">
        <v>7.09</v>
      </c>
      <c r="U63" t="n">
        <v>7.24</v>
      </c>
      <c r="V63" t="n">
        <v>6.35</v>
      </c>
      <c r="W63" t="n">
        <v>4.44</v>
      </c>
    </row>
    <row r="64">
      <c r="A64" s="5" t="inlineStr">
        <is>
          <t>Return on Investment in %</t>
        </is>
      </c>
      <c r="B64" s="5" t="inlineStr">
        <is>
          <t>Return on Investment in %</t>
        </is>
      </c>
      <c r="C64" t="n">
        <v>7.83</v>
      </c>
      <c r="D64" t="n">
        <v>7.95</v>
      </c>
      <c r="E64" t="n">
        <v>7.68</v>
      </c>
      <c r="F64" t="n">
        <v>7.74</v>
      </c>
      <c r="G64" t="n">
        <v>7.45</v>
      </c>
      <c r="H64" t="n">
        <v>7.33</v>
      </c>
      <c r="I64" t="n">
        <v>7.18</v>
      </c>
      <c r="J64" t="n">
        <v>7.32</v>
      </c>
      <c r="K64" t="n">
        <v>7.55</v>
      </c>
      <c r="L64" t="n">
        <v>7.11</v>
      </c>
      <c r="M64" t="n">
        <v>6.77</v>
      </c>
      <c r="N64" t="n">
        <v>6.64</v>
      </c>
      <c r="O64" t="n">
        <v>7.49</v>
      </c>
      <c r="P64" t="n">
        <v>7.06</v>
      </c>
      <c r="Q64" t="n">
        <v>6.87</v>
      </c>
      <c r="R64" t="n">
        <v>7.98</v>
      </c>
      <c r="S64" t="n">
        <v>7.67</v>
      </c>
      <c r="T64" t="n">
        <v>7.09</v>
      </c>
      <c r="U64" t="n">
        <v>7.24</v>
      </c>
      <c r="V64" t="n">
        <v>6.35</v>
      </c>
      <c r="W64" t="n">
        <v>4.44</v>
      </c>
    </row>
    <row r="65">
      <c r="A65" s="5" t="inlineStr">
        <is>
          <t>Arbeitsintensität in %</t>
        </is>
      </c>
      <c r="B65" s="5" t="inlineStr">
        <is>
          <t>Work Intensity in %</t>
        </is>
      </c>
      <c r="C65" t="n">
        <v>40.47</v>
      </c>
      <c r="D65" t="n">
        <v>51.41</v>
      </c>
      <c r="E65" t="n">
        <v>49.68</v>
      </c>
      <c r="F65" t="n">
        <v>51.86</v>
      </c>
      <c r="G65" t="n">
        <v>51.16</v>
      </c>
      <c r="H65" t="n">
        <v>53.76</v>
      </c>
      <c r="I65" t="n">
        <v>53.52</v>
      </c>
      <c r="J65" t="n">
        <v>54.85</v>
      </c>
      <c r="K65" t="n">
        <v>55.62</v>
      </c>
      <c r="L65" t="n">
        <v>56.34</v>
      </c>
      <c r="M65" t="n">
        <v>56.45</v>
      </c>
      <c r="N65" t="n">
        <v>54.99</v>
      </c>
      <c r="O65" t="n">
        <v>55.93</v>
      </c>
      <c r="P65" t="n">
        <v>49.83</v>
      </c>
      <c r="Q65" t="n">
        <v>49.29</v>
      </c>
      <c r="R65" t="n">
        <v>46.88</v>
      </c>
      <c r="S65" t="n">
        <v>44.56</v>
      </c>
      <c r="T65" t="n">
        <v>44.09</v>
      </c>
      <c r="U65" t="n">
        <v>46.34</v>
      </c>
      <c r="V65" t="n">
        <v>46.24</v>
      </c>
      <c r="W65" t="n">
        <v>41.71</v>
      </c>
    </row>
    <row r="66">
      <c r="A66" s="5" t="inlineStr">
        <is>
          <t>Eigenkapitalquote in %</t>
        </is>
      </c>
      <c r="B66" s="5" t="inlineStr">
        <is>
          <t>Equity Ratio in %</t>
        </is>
      </c>
      <c r="C66" t="n">
        <v>62.04</v>
      </c>
      <c r="D66" t="n">
        <v>66.93000000000001</v>
      </c>
      <c r="E66" t="n">
        <v>65.37</v>
      </c>
      <c r="F66" t="n">
        <v>63.19</v>
      </c>
      <c r="G66" t="n">
        <v>59.76</v>
      </c>
      <c r="H66" t="n">
        <v>61.09</v>
      </c>
      <c r="I66" t="n">
        <v>64.70999999999999</v>
      </c>
      <c r="J66" t="n">
        <v>66.54000000000001</v>
      </c>
      <c r="K66" t="n">
        <v>63.46</v>
      </c>
      <c r="L66" t="n">
        <v>62.98</v>
      </c>
      <c r="M66" t="n">
        <v>67.65000000000001</v>
      </c>
      <c r="N66" t="n">
        <v>62.54</v>
      </c>
      <c r="O66" t="n">
        <v>59.12</v>
      </c>
      <c r="P66" t="n">
        <v>55.39</v>
      </c>
      <c r="Q66" t="n">
        <v>56.27</v>
      </c>
      <c r="R66" t="n">
        <v>55.13</v>
      </c>
      <c r="S66" t="n">
        <v>53.8</v>
      </c>
      <c r="T66" t="n">
        <v>48.67</v>
      </c>
      <c r="U66" t="n">
        <v>48.66</v>
      </c>
      <c r="V66" t="n">
        <v>49.52</v>
      </c>
      <c r="W66" t="n">
        <v>46.38</v>
      </c>
    </row>
    <row r="67">
      <c r="A67" s="5" t="inlineStr">
        <is>
          <t>Fremdkapitalquote in %</t>
        </is>
      </c>
      <c r="B67" s="5" t="inlineStr">
        <is>
          <t>Debt Ratio in %</t>
        </is>
      </c>
      <c r="C67" t="n">
        <v>37.96</v>
      </c>
      <c r="D67" t="n">
        <v>33.07</v>
      </c>
      <c r="E67" t="n">
        <v>34.63</v>
      </c>
      <c r="F67" t="n">
        <v>36.81</v>
      </c>
      <c r="G67" t="n">
        <v>40.24</v>
      </c>
      <c r="H67" t="n">
        <v>38.91</v>
      </c>
      <c r="I67" t="n">
        <v>35.29</v>
      </c>
      <c r="J67" t="n">
        <v>33.46</v>
      </c>
      <c r="K67" t="n">
        <v>36.54</v>
      </c>
      <c r="L67" t="n">
        <v>37.02</v>
      </c>
      <c r="M67" t="n">
        <v>32.35</v>
      </c>
      <c r="N67" t="n">
        <v>37.46</v>
      </c>
      <c r="O67" t="n">
        <v>40.88</v>
      </c>
      <c r="P67" t="n">
        <v>44.61</v>
      </c>
      <c r="Q67" t="n">
        <v>43.73</v>
      </c>
      <c r="R67" t="n">
        <v>44.87</v>
      </c>
      <c r="S67" t="n">
        <v>46.2</v>
      </c>
      <c r="T67" t="n">
        <v>51.33</v>
      </c>
      <c r="U67" t="n">
        <v>51.34</v>
      </c>
      <c r="V67" t="n">
        <v>50.48</v>
      </c>
      <c r="W67" t="n">
        <v>53.62</v>
      </c>
    </row>
    <row r="68">
      <c r="A68" s="5" t="inlineStr">
        <is>
          <t>Verschuldungsgrad in %</t>
        </is>
      </c>
      <c r="B68" s="5" t="inlineStr">
        <is>
          <t>Finance Gearing in %</t>
        </is>
      </c>
      <c r="C68" t="n">
        <v>61.19</v>
      </c>
      <c r="D68" t="n">
        <v>49.41</v>
      </c>
      <c r="E68" t="n">
        <v>52.97</v>
      </c>
      <c r="F68" t="n">
        <v>58.25</v>
      </c>
      <c r="G68" t="n">
        <v>67.34</v>
      </c>
      <c r="H68" t="n">
        <v>63.7</v>
      </c>
      <c r="I68" t="n">
        <v>54.53</v>
      </c>
      <c r="J68" t="n">
        <v>50.3</v>
      </c>
      <c r="K68" t="n">
        <v>57.59</v>
      </c>
      <c r="L68" t="n">
        <v>58.79</v>
      </c>
      <c r="M68" t="n">
        <v>47.81</v>
      </c>
      <c r="N68" t="n">
        <v>59.89</v>
      </c>
      <c r="O68" t="n">
        <v>69.15000000000001</v>
      </c>
      <c r="P68" t="n">
        <v>80.52</v>
      </c>
      <c r="Q68" t="n">
        <v>77.73</v>
      </c>
      <c r="R68" t="n">
        <v>81.40000000000001</v>
      </c>
      <c r="S68" t="n">
        <v>85.88</v>
      </c>
      <c r="T68" t="n">
        <v>105.45</v>
      </c>
      <c r="U68" t="n">
        <v>105.52</v>
      </c>
      <c r="V68" t="n">
        <v>101.94</v>
      </c>
      <c r="W68" t="n">
        <v>115.61</v>
      </c>
    </row>
    <row r="69">
      <c r="A69" s="5" t="inlineStr">
        <is>
          <t>Bruttoergebnis Marge in %</t>
        </is>
      </c>
      <c r="B69" s="5" t="inlineStr">
        <is>
          <t>Gross Profit Marge in %</t>
        </is>
      </c>
      <c r="C69" t="n">
        <v>24.64</v>
      </c>
      <c r="D69" t="n">
        <v>23.42</v>
      </c>
      <c r="E69" t="n">
        <v>22.81</v>
      </c>
      <c r="F69" t="n">
        <v>23.22</v>
      </c>
      <c r="G69" t="n">
        <v>22.97</v>
      </c>
      <c r="H69" t="n">
        <v>22.55</v>
      </c>
      <c r="I69" t="n">
        <v>21.84</v>
      </c>
      <c r="J69" t="n">
        <v>21.73</v>
      </c>
      <c r="K69" t="n">
        <v>21.27</v>
      </c>
      <c r="L69" t="n">
        <v>21.46</v>
      </c>
      <c r="M69" t="n">
        <v>21.69</v>
      </c>
      <c r="N69" t="n">
        <v>21.22</v>
      </c>
      <c r="O69" t="n">
        <v>23.36</v>
      </c>
      <c r="P69" t="n">
        <v>24.08</v>
      </c>
      <c r="Q69" t="n">
        <v>23.35</v>
      </c>
      <c r="R69" t="n">
        <v>23.97</v>
      </c>
      <c r="S69" t="n">
        <v>24.56</v>
      </c>
      <c r="T69" t="n">
        <v>26.15</v>
      </c>
      <c r="U69" t="n">
        <v>26.55</v>
      </c>
      <c r="V69" t="n">
        <v>25.03</v>
      </c>
    </row>
    <row r="70">
      <c r="A70" s="5" t="inlineStr">
        <is>
          <t>Kurzfristige Vermögensquote in %</t>
        </is>
      </c>
      <c r="B70" s="5" t="inlineStr">
        <is>
          <t>Current Assets Ratio in %</t>
        </is>
      </c>
      <c r="C70" t="n">
        <v>40.47</v>
      </c>
      <c r="D70" t="n">
        <v>51.4</v>
      </c>
      <c r="E70" t="n">
        <v>49.68</v>
      </c>
      <c r="F70" t="n">
        <v>51.87</v>
      </c>
      <c r="G70" t="n">
        <v>51.17</v>
      </c>
      <c r="H70" t="n">
        <v>53.76</v>
      </c>
      <c r="I70" t="n">
        <v>53.5</v>
      </c>
      <c r="J70" t="n">
        <v>54.87</v>
      </c>
      <c r="K70" t="n">
        <v>55.61</v>
      </c>
      <c r="L70" t="n">
        <v>56.33</v>
      </c>
      <c r="M70" t="n">
        <v>56.44</v>
      </c>
      <c r="N70" t="n">
        <v>54.99</v>
      </c>
      <c r="O70" t="n">
        <v>55.91</v>
      </c>
      <c r="P70" t="n">
        <v>49.83</v>
      </c>
      <c r="Q70" t="n">
        <v>49.3</v>
      </c>
      <c r="R70" t="n">
        <v>46.86</v>
      </c>
      <c r="S70" t="n">
        <v>44.55</v>
      </c>
      <c r="T70" t="n">
        <v>44.1</v>
      </c>
      <c r="U70" t="n">
        <v>46.34</v>
      </c>
      <c r="V70" t="n">
        <v>46.22</v>
      </c>
    </row>
    <row r="71">
      <c r="A71" s="5" t="inlineStr">
        <is>
          <t>Nettogewinn Marge in %</t>
        </is>
      </c>
      <c r="B71" s="5" t="inlineStr">
        <is>
          <t>Net Profit Marge in %</t>
        </is>
      </c>
      <c r="C71" t="n">
        <v>7.46</v>
      </c>
      <c r="D71" t="n">
        <v>7.02</v>
      </c>
      <c r="E71" t="n">
        <v>6.62</v>
      </c>
      <c r="F71" t="n">
        <v>6.74</v>
      </c>
      <c r="G71" t="n">
        <v>6.49</v>
      </c>
      <c r="H71" t="n">
        <v>6.27</v>
      </c>
      <c r="I71" t="n">
        <v>6.12</v>
      </c>
      <c r="J71" t="n">
        <v>6.1</v>
      </c>
      <c r="K71" t="n">
        <v>6.03</v>
      </c>
      <c r="L71" t="n">
        <v>6.08</v>
      </c>
      <c r="M71" t="n">
        <v>5.88</v>
      </c>
      <c r="N71" t="n">
        <v>5.47</v>
      </c>
      <c r="O71" t="n">
        <v>6.61</v>
      </c>
      <c r="P71" t="n">
        <v>6.98</v>
      </c>
      <c r="Q71" t="n">
        <v>6.36</v>
      </c>
      <c r="R71" t="n">
        <v>7.26</v>
      </c>
      <c r="S71" t="n">
        <v>6.88</v>
      </c>
      <c r="T71" t="n">
        <v>6.58</v>
      </c>
      <c r="U71" t="n">
        <v>6.94</v>
      </c>
      <c r="V71" t="n">
        <v>6.19</v>
      </c>
    </row>
    <row r="72">
      <c r="A72" s="5" t="inlineStr">
        <is>
          <t>Operative Ergebnis Marge in %</t>
        </is>
      </c>
      <c r="B72" s="5" t="inlineStr">
        <is>
          <t>EBIT Marge in %</t>
        </is>
      </c>
      <c r="C72" t="n">
        <v>10.04</v>
      </c>
      <c r="D72" t="n">
        <v>9.289999999999999</v>
      </c>
      <c r="E72" t="n">
        <v>9.199999999999999</v>
      </c>
      <c r="F72" t="n">
        <v>9.4</v>
      </c>
      <c r="G72" t="n">
        <v>9.16</v>
      </c>
      <c r="H72" t="n">
        <v>8.630000000000001</v>
      </c>
      <c r="I72" t="n">
        <v>8.27</v>
      </c>
      <c r="J72" t="n">
        <v>8.51</v>
      </c>
      <c r="K72" t="n">
        <v>8.720000000000001</v>
      </c>
      <c r="L72" t="n">
        <v>9.119999999999999</v>
      </c>
      <c r="M72" t="n">
        <v>9.359999999999999</v>
      </c>
      <c r="N72" t="n">
        <v>7.91</v>
      </c>
      <c r="O72" t="n">
        <v>9.75</v>
      </c>
      <c r="P72" t="n">
        <v>10.48</v>
      </c>
      <c r="Q72" t="n">
        <v>9.67</v>
      </c>
      <c r="R72" t="n">
        <v>10.46</v>
      </c>
      <c r="S72" t="n">
        <v>10.31</v>
      </c>
      <c r="T72" t="n">
        <v>10.72</v>
      </c>
      <c r="U72" t="n">
        <v>10.7</v>
      </c>
      <c r="V72" t="n">
        <v>9.67</v>
      </c>
    </row>
    <row r="73">
      <c r="A73" s="5" t="inlineStr">
        <is>
          <t>Vermögensumsschlag in %</t>
        </is>
      </c>
      <c r="B73" s="5" t="inlineStr">
        <is>
          <t>Asset Turnover in %</t>
        </is>
      </c>
      <c r="C73" t="n">
        <v>104.99</v>
      </c>
      <c r="D73" t="n">
        <v>113.17</v>
      </c>
      <c r="E73" t="n">
        <v>116.1</v>
      </c>
      <c r="F73" t="n">
        <v>114.68</v>
      </c>
      <c r="G73" t="n">
        <v>114.84</v>
      </c>
      <c r="H73" t="n">
        <v>116.79</v>
      </c>
      <c r="I73" t="n">
        <v>117.38</v>
      </c>
      <c r="J73" t="n">
        <v>119.98</v>
      </c>
      <c r="K73" t="n">
        <v>125.08</v>
      </c>
      <c r="L73" t="n">
        <v>116.96</v>
      </c>
      <c r="M73" t="n">
        <v>115.09</v>
      </c>
      <c r="N73" t="n">
        <v>121.39</v>
      </c>
      <c r="O73" t="n">
        <v>113.23</v>
      </c>
      <c r="P73" t="n">
        <v>101.14</v>
      </c>
      <c r="Q73" t="n">
        <v>108.1</v>
      </c>
      <c r="R73" t="n">
        <v>109.81</v>
      </c>
      <c r="S73" t="n">
        <v>111.48</v>
      </c>
      <c r="T73" t="n">
        <v>107.74</v>
      </c>
      <c r="U73" t="n">
        <v>104.37</v>
      </c>
      <c r="V73" t="n">
        <v>102.57</v>
      </c>
    </row>
    <row r="74">
      <c r="A74" s="5" t="inlineStr">
        <is>
          <t>Langfristige Vermögensquote in %</t>
        </is>
      </c>
      <c r="B74" s="5" t="inlineStr">
        <is>
          <t>Non-Current Assets Ratio in %</t>
        </is>
      </c>
      <c r="C74" t="n">
        <v>59.51</v>
      </c>
      <c r="D74" t="n">
        <v>48.6</v>
      </c>
      <c r="E74" t="n">
        <v>50.32</v>
      </c>
      <c r="F74" t="n">
        <v>48.14</v>
      </c>
      <c r="G74" t="n">
        <v>48.85</v>
      </c>
      <c r="H74" t="n">
        <v>46.24</v>
      </c>
      <c r="I74" t="n">
        <v>46.47</v>
      </c>
      <c r="J74" t="n">
        <v>45.16</v>
      </c>
      <c r="K74" t="n">
        <v>44.37</v>
      </c>
      <c r="L74" t="n">
        <v>43.66</v>
      </c>
      <c r="M74" t="n">
        <v>43.54</v>
      </c>
      <c r="N74" t="n">
        <v>45.01</v>
      </c>
      <c r="O74" t="n">
        <v>44.05</v>
      </c>
      <c r="P74" t="n">
        <v>50.17</v>
      </c>
      <c r="Q74" t="n">
        <v>50.73</v>
      </c>
      <c r="R74" t="n">
        <v>53.1</v>
      </c>
      <c r="S74" t="n">
        <v>55.42</v>
      </c>
      <c r="T74" t="n">
        <v>55.91</v>
      </c>
      <c r="U74" t="n">
        <v>53.65</v>
      </c>
      <c r="V74" t="n">
        <v>53.73</v>
      </c>
    </row>
    <row r="75">
      <c r="A75" s="5" t="inlineStr">
        <is>
          <t>Gesamtkapitalrentabilität</t>
        </is>
      </c>
      <c r="B75" s="5" t="inlineStr">
        <is>
          <t>ROA Return on Assets in %</t>
        </is>
      </c>
      <c r="C75" t="n">
        <v>7.83</v>
      </c>
      <c r="D75" t="n">
        <v>7.95</v>
      </c>
      <c r="E75" t="n">
        <v>7.68</v>
      </c>
      <c r="F75" t="n">
        <v>7.73</v>
      </c>
      <c r="G75" t="n">
        <v>7.45</v>
      </c>
      <c r="H75" t="n">
        <v>7.33</v>
      </c>
      <c r="I75" t="n">
        <v>7.18</v>
      </c>
      <c r="J75" t="n">
        <v>7.32</v>
      </c>
      <c r="K75" t="n">
        <v>7.54</v>
      </c>
      <c r="L75" t="n">
        <v>7.11</v>
      </c>
      <c r="M75" t="n">
        <v>6.77</v>
      </c>
      <c r="N75" t="n">
        <v>6.64</v>
      </c>
      <c r="O75" t="n">
        <v>7.49</v>
      </c>
      <c r="P75" t="n">
        <v>7.06</v>
      </c>
      <c r="Q75" t="n">
        <v>6.87</v>
      </c>
      <c r="R75" t="n">
        <v>7.98</v>
      </c>
      <c r="S75" t="n">
        <v>7.67</v>
      </c>
      <c r="T75" t="n">
        <v>7.09</v>
      </c>
      <c r="U75" t="n">
        <v>7.24</v>
      </c>
      <c r="V75" t="n">
        <v>6.35</v>
      </c>
    </row>
    <row r="76">
      <c r="A76" s="5" t="inlineStr">
        <is>
          <t>Ertrag des eingesetzten Kapitals</t>
        </is>
      </c>
      <c r="B76" s="5" t="inlineStr">
        <is>
          <t>ROCE Return on Cap. Empl. in %</t>
        </is>
      </c>
      <c r="C76" t="n">
        <v>13.24</v>
      </c>
      <c r="D76" t="n">
        <v>12.83</v>
      </c>
      <c r="E76" t="n">
        <v>13.06</v>
      </c>
      <c r="F76" t="n">
        <v>13.21</v>
      </c>
      <c r="G76" t="n">
        <v>13.37</v>
      </c>
      <c r="H76" t="n">
        <v>12.94</v>
      </c>
      <c r="I76" t="n">
        <v>12.45</v>
      </c>
      <c r="J76" t="n">
        <v>12.95</v>
      </c>
      <c r="K76" t="n">
        <v>14.69</v>
      </c>
      <c r="L76" t="n">
        <v>14.16</v>
      </c>
      <c r="M76" t="n">
        <v>13.51</v>
      </c>
      <c r="N76" t="n">
        <v>12.47</v>
      </c>
      <c r="O76" t="n">
        <v>14.48</v>
      </c>
      <c r="P76" t="n">
        <v>14.39</v>
      </c>
      <c r="Q76" t="n">
        <v>14.11</v>
      </c>
      <c r="R76" t="n">
        <v>15.64</v>
      </c>
      <c r="S76" t="n">
        <v>15.84</v>
      </c>
      <c r="T76" t="n">
        <v>16.54</v>
      </c>
      <c r="U76" t="n">
        <v>15.8</v>
      </c>
      <c r="V76" t="n">
        <v>13.51</v>
      </c>
    </row>
    <row r="77">
      <c r="A77" s="5" t="inlineStr">
        <is>
          <t>Eigenkapital zu Anlagevermögen</t>
        </is>
      </c>
      <c r="B77" s="5" t="inlineStr">
        <is>
          <t>Equity to Fixed Assets in %</t>
        </is>
      </c>
      <c r="C77" t="n">
        <v>104.23</v>
      </c>
      <c r="D77" t="n">
        <v>137.75</v>
      </c>
      <c r="E77" t="n">
        <v>129.91</v>
      </c>
      <c r="F77" t="n">
        <v>131.22</v>
      </c>
      <c r="G77" t="n">
        <v>122.4</v>
      </c>
      <c r="H77" t="n">
        <v>132.16</v>
      </c>
      <c r="I77" t="n">
        <v>139.25</v>
      </c>
      <c r="J77" t="n">
        <v>147.41</v>
      </c>
      <c r="K77" t="n">
        <v>142.99</v>
      </c>
      <c r="L77" t="n">
        <v>144.23</v>
      </c>
      <c r="M77" t="n">
        <v>155.35</v>
      </c>
      <c r="N77" t="n">
        <v>138.95</v>
      </c>
      <c r="O77" t="n">
        <v>134.15</v>
      </c>
      <c r="P77" t="n">
        <v>110.42</v>
      </c>
      <c r="Q77" t="n">
        <v>110.94</v>
      </c>
      <c r="R77" t="n">
        <v>103.78</v>
      </c>
      <c r="S77" t="n">
        <v>97.05</v>
      </c>
      <c r="T77" t="n">
        <v>87.06</v>
      </c>
      <c r="U77" t="n">
        <v>90.68000000000001</v>
      </c>
      <c r="V77" t="n">
        <v>92.12</v>
      </c>
    </row>
    <row r="78">
      <c r="A78" s="5" t="inlineStr">
        <is>
          <t>Liquidität Dritten Grades</t>
        </is>
      </c>
      <c r="B78" s="5" t="inlineStr">
        <is>
          <t>Current Ratio in %</t>
        </is>
      </c>
      <c r="C78" t="n">
        <v>198.24</v>
      </c>
      <c r="D78" t="n">
        <v>284.49</v>
      </c>
      <c r="E78" t="n">
        <v>272.33</v>
      </c>
      <c r="F78" t="n">
        <v>281.88</v>
      </c>
      <c r="G78" t="n">
        <v>240.29</v>
      </c>
      <c r="H78" t="n">
        <v>243.46</v>
      </c>
      <c r="I78" t="n">
        <v>243.28</v>
      </c>
      <c r="J78" t="n">
        <v>259.13</v>
      </c>
      <c r="K78" t="n">
        <v>215.96</v>
      </c>
      <c r="L78" t="n">
        <v>228.79</v>
      </c>
      <c r="M78" t="n">
        <v>278.32</v>
      </c>
      <c r="N78" t="n">
        <v>238.69</v>
      </c>
      <c r="O78" t="n">
        <v>235.57</v>
      </c>
      <c r="P78" t="n">
        <v>189.41</v>
      </c>
      <c r="Q78" t="n">
        <v>190.14</v>
      </c>
      <c r="R78" t="n">
        <v>176.58</v>
      </c>
      <c r="S78" t="n">
        <v>162.33</v>
      </c>
      <c r="T78" t="n">
        <v>146.1</v>
      </c>
      <c r="U78" t="n">
        <v>158.19</v>
      </c>
      <c r="V78" t="n">
        <v>173.5</v>
      </c>
    </row>
    <row r="79">
      <c r="A79" s="5" t="inlineStr">
        <is>
          <t>Operativer Cashflow</t>
        </is>
      </c>
      <c r="B79" s="5" t="inlineStr">
        <is>
          <t>Operating Cashflow in M</t>
        </is>
      </c>
      <c r="C79" t="n">
        <v>144.4</v>
      </c>
      <c r="D79" t="n">
        <v>176</v>
      </c>
      <c r="E79" t="n">
        <v>225.6</v>
      </c>
      <c r="F79" t="n">
        <v>183.6</v>
      </c>
      <c r="G79" t="n">
        <v>221.6</v>
      </c>
      <c r="H79" t="n">
        <v>207.8</v>
      </c>
      <c r="I79" t="n">
        <v>252.4</v>
      </c>
      <c r="J79" t="n">
        <v>193.6</v>
      </c>
      <c r="K79" t="n">
        <v>116.6</v>
      </c>
      <c r="L79" t="n">
        <v>243.8</v>
      </c>
      <c r="M79" t="n">
        <v>168.74</v>
      </c>
      <c r="N79" t="n">
        <v>139.04</v>
      </c>
      <c r="O79" t="n">
        <v>258.5</v>
      </c>
      <c r="P79" t="n">
        <v>262.32</v>
      </c>
      <c r="Q79" t="n">
        <v>214.56</v>
      </c>
      <c r="R79" t="n">
        <v>175.2</v>
      </c>
      <c r="S79" t="n">
        <v>174.48</v>
      </c>
      <c r="T79" t="n">
        <v>116.88</v>
      </c>
      <c r="U79" t="n">
        <v>85.19999999999999</v>
      </c>
      <c r="V79" t="n">
        <v>115.2</v>
      </c>
    </row>
    <row r="80">
      <c r="A80" s="5" t="inlineStr">
        <is>
          <t>Aktienrückkauf</t>
        </is>
      </c>
      <c r="B80" s="5" t="inlineStr">
        <is>
          <t>Share Buyback in M</t>
        </is>
      </c>
      <c r="C80" t="n">
        <v>0</v>
      </c>
      <c r="D80" t="n">
        <v>0</v>
      </c>
      <c r="E80" t="n">
        <v>0</v>
      </c>
      <c r="F80" t="n">
        <v>0</v>
      </c>
      <c r="G80" t="n">
        <v>0</v>
      </c>
      <c r="H80" t="n">
        <v>0</v>
      </c>
      <c r="I80" t="n">
        <v>0</v>
      </c>
      <c r="J80" t="n">
        <v>0</v>
      </c>
      <c r="K80" t="n">
        <v>0</v>
      </c>
      <c r="L80" t="n">
        <v>2</v>
      </c>
      <c r="M80" t="n">
        <v>0</v>
      </c>
      <c r="N80" t="n">
        <v>0</v>
      </c>
      <c r="O80" t="n">
        <v>2</v>
      </c>
      <c r="P80" t="n">
        <v>0</v>
      </c>
      <c r="Q80" t="n">
        <v>0</v>
      </c>
      <c r="R80" t="n">
        <v>0</v>
      </c>
      <c r="S80" t="n">
        <v>0</v>
      </c>
      <c r="T80" t="n">
        <v>0</v>
      </c>
      <c r="U80" t="n">
        <v>0</v>
      </c>
      <c r="V80" t="inlineStr">
        <is>
          <t>-</t>
        </is>
      </c>
    </row>
    <row r="81">
      <c r="A81" s="5" t="inlineStr">
        <is>
          <t>Umsatzwachstum 1J in %</t>
        </is>
      </c>
      <c r="B81" s="5" t="inlineStr">
        <is>
          <t>Revenue Growth 1Y in %</t>
        </is>
      </c>
      <c r="C81" t="n">
        <v>8.81</v>
      </c>
      <c r="D81" t="n">
        <v>0.04</v>
      </c>
      <c r="E81" t="n">
        <v>2.82</v>
      </c>
      <c r="F81" t="n">
        <v>4.17</v>
      </c>
      <c r="G81" t="n">
        <v>4.55</v>
      </c>
      <c r="H81" t="n">
        <v>4.4</v>
      </c>
      <c r="I81" t="n">
        <v>2.41</v>
      </c>
      <c r="J81" t="n">
        <v>-0.41</v>
      </c>
      <c r="K81" t="n">
        <v>10.17</v>
      </c>
      <c r="L81" t="n">
        <v>11.05</v>
      </c>
      <c r="M81" t="n">
        <v>-7.45</v>
      </c>
      <c r="N81" t="n">
        <v>-0.35</v>
      </c>
      <c r="O81" t="n">
        <v>14.81</v>
      </c>
      <c r="P81" t="n">
        <v>3.99</v>
      </c>
      <c r="Q81" t="n">
        <v>2.32</v>
      </c>
      <c r="R81" t="n">
        <v>7.65</v>
      </c>
      <c r="S81" t="n">
        <v>4.34</v>
      </c>
      <c r="T81" t="n">
        <v>12.73</v>
      </c>
      <c r="U81" t="n">
        <v>4.17</v>
      </c>
      <c r="V81" t="n">
        <v>18.91</v>
      </c>
    </row>
    <row r="82">
      <c r="A82" s="5" t="inlineStr">
        <is>
          <t>Umsatzwachstum 3J in %</t>
        </is>
      </c>
      <c r="B82" s="5" t="inlineStr">
        <is>
          <t>Revenue Growth 3Y in %</t>
        </is>
      </c>
      <c r="C82" t="n">
        <v>3.89</v>
      </c>
      <c r="D82" t="n">
        <v>2.34</v>
      </c>
      <c r="E82" t="n">
        <v>3.85</v>
      </c>
      <c r="F82" t="n">
        <v>4.37</v>
      </c>
      <c r="G82" t="n">
        <v>3.79</v>
      </c>
      <c r="H82" t="n">
        <v>2.13</v>
      </c>
      <c r="I82" t="n">
        <v>4.06</v>
      </c>
      <c r="J82" t="n">
        <v>6.94</v>
      </c>
      <c r="K82" t="n">
        <v>4.59</v>
      </c>
      <c r="L82" t="n">
        <v>1.08</v>
      </c>
      <c r="M82" t="n">
        <v>2.34</v>
      </c>
      <c r="N82" t="n">
        <v>6.15</v>
      </c>
      <c r="O82" t="n">
        <v>7.04</v>
      </c>
      <c r="P82" t="n">
        <v>4.65</v>
      </c>
      <c r="Q82" t="n">
        <v>4.77</v>
      </c>
      <c r="R82" t="n">
        <v>8.24</v>
      </c>
      <c r="S82" t="n">
        <v>7.08</v>
      </c>
      <c r="T82" t="n">
        <v>11.94</v>
      </c>
      <c r="U82" t="inlineStr">
        <is>
          <t>-</t>
        </is>
      </c>
      <c r="V82" t="inlineStr">
        <is>
          <t>-</t>
        </is>
      </c>
    </row>
    <row r="83">
      <c r="A83" s="5" t="inlineStr">
        <is>
          <t>Umsatzwachstum 5J in %</t>
        </is>
      </c>
      <c r="B83" s="5" t="inlineStr">
        <is>
          <t>Revenue Growth 5Y in %</t>
        </is>
      </c>
      <c r="C83" t="n">
        <v>4.08</v>
      </c>
      <c r="D83" t="n">
        <v>3.2</v>
      </c>
      <c r="E83" t="n">
        <v>3.67</v>
      </c>
      <c r="F83" t="n">
        <v>3.02</v>
      </c>
      <c r="G83" t="n">
        <v>4.22</v>
      </c>
      <c r="H83" t="n">
        <v>5.52</v>
      </c>
      <c r="I83" t="n">
        <v>3.15</v>
      </c>
      <c r="J83" t="n">
        <v>2.6</v>
      </c>
      <c r="K83" t="n">
        <v>5.65</v>
      </c>
      <c r="L83" t="n">
        <v>4.41</v>
      </c>
      <c r="M83" t="n">
        <v>2.66</v>
      </c>
      <c r="N83" t="n">
        <v>5.68</v>
      </c>
      <c r="O83" t="n">
        <v>6.62</v>
      </c>
      <c r="P83" t="n">
        <v>6.21</v>
      </c>
      <c r="Q83" t="n">
        <v>6.24</v>
      </c>
      <c r="R83" t="n">
        <v>9.56</v>
      </c>
      <c r="S83" t="inlineStr">
        <is>
          <t>-</t>
        </is>
      </c>
      <c r="T83" t="inlineStr">
        <is>
          <t>-</t>
        </is>
      </c>
      <c r="U83" t="inlineStr">
        <is>
          <t>-</t>
        </is>
      </c>
      <c r="V83" t="inlineStr">
        <is>
          <t>-</t>
        </is>
      </c>
    </row>
    <row r="84">
      <c r="A84" s="5" t="inlineStr">
        <is>
          <t>Umsatzwachstum 10J in %</t>
        </is>
      </c>
      <c r="B84" s="5" t="inlineStr">
        <is>
          <t>Revenue Growth 10Y in %</t>
        </is>
      </c>
      <c r="C84" t="n">
        <v>4.8</v>
      </c>
      <c r="D84" t="n">
        <v>3.18</v>
      </c>
      <c r="E84" t="n">
        <v>3.14</v>
      </c>
      <c r="F84" t="n">
        <v>4.33</v>
      </c>
      <c r="G84" t="n">
        <v>4.32</v>
      </c>
      <c r="H84" t="n">
        <v>4.09</v>
      </c>
      <c r="I84" t="n">
        <v>4.42</v>
      </c>
      <c r="J84" t="n">
        <v>4.61</v>
      </c>
      <c r="K84" t="n">
        <v>5.93</v>
      </c>
      <c r="L84" t="n">
        <v>5.33</v>
      </c>
      <c r="M84" t="n">
        <v>6.11</v>
      </c>
      <c r="N84" t="inlineStr">
        <is>
          <t>-</t>
        </is>
      </c>
      <c r="O84" t="inlineStr">
        <is>
          <t>-</t>
        </is>
      </c>
      <c r="P84" t="inlineStr">
        <is>
          <t>-</t>
        </is>
      </c>
      <c r="Q84" t="inlineStr">
        <is>
          <t>-</t>
        </is>
      </c>
      <c r="R84" t="inlineStr">
        <is>
          <t>-</t>
        </is>
      </c>
      <c r="S84" t="inlineStr">
        <is>
          <t>-</t>
        </is>
      </c>
      <c r="T84" t="inlineStr">
        <is>
          <t>-</t>
        </is>
      </c>
      <c r="U84" t="inlineStr">
        <is>
          <t>-</t>
        </is>
      </c>
      <c r="V84" t="inlineStr">
        <is>
          <t>-</t>
        </is>
      </c>
    </row>
    <row r="85">
      <c r="A85" s="5" t="inlineStr">
        <is>
          <t>Gewinnwachstum 1J in %</t>
        </is>
      </c>
      <c r="B85" s="5" t="inlineStr">
        <is>
          <t>Earnings Growth 1Y in %</t>
        </is>
      </c>
      <c r="C85" t="n">
        <v>15.53</v>
      </c>
      <c r="D85" t="n">
        <v>6.21</v>
      </c>
      <c r="E85" t="n">
        <v>0.85</v>
      </c>
      <c r="F85" t="n">
        <v>8.26</v>
      </c>
      <c r="G85" t="n">
        <v>8.17</v>
      </c>
      <c r="H85" t="n">
        <v>7.03</v>
      </c>
      <c r="I85" t="n">
        <v>2.69</v>
      </c>
      <c r="J85" t="n">
        <v>0.76</v>
      </c>
      <c r="K85" t="n">
        <v>9.34</v>
      </c>
      <c r="L85" t="n">
        <v>14.76</v>
      </c>
      <c r="M85" t="n">
        <v>-0.53</v>
      </c>
      <c r="N85" t="n">
        <v>-17.58</v>
      </c>
      <c r="O85" t="n">
        <v>8.81</v>
      </c>
      <c r="P85" t="n">
        <v>14.16</v>
      </c>
      <c r="Q85" t="n">
        <v>-10.45</v>
      </c>
      <c r="R85" t="n">
        <v>13.64</v>
      </c>
      <c r="S85" t="n">
        <v>9.119999999999999</v>
      </c>
      <c r="T85" t="n">
        <v>6.93</v>
      </c>
      <c r="U85" t="n">
        <v>16.79</v>
      </c>
      <c r="V85" t="n">
        <v>46.92</v>
      </c>
    </row>
    <row r="86">
      <c r="A86" s="5" t="inlineStr">
        <is>
          <t>Gewinnwachstum 3J in %</t>
        </is>
      </c>
      <c r="B86" s="5" t="inlineStr">
        <is>
          <t>Earnings Growth 3Y in %</t>
        </is>
      </c>
      <c r="C86" t="n">
        <v>7.53</v>
      </c>
      <c r="D86" t="n">
        <v>5.11</v>
      </c>
      <c r="E86" t="n">
        <v>5.76</v>
      </c>
      <c r="F86" t="n">
        <v>7.82</v>
      </c>
      <c r="G86" t="n">
        <v>5.96</v>
      </c>
      <c r="H86" t="n">
        <v>3.49</v>
      </c>
      <c r="I86" t="n">
        <v>4.26</v>
      </c>
      <c r="J86" t="n">
        <v>8.289999999999999</v>
      </c>
      <c r="K86" t="n">
        <v>7.86</v>
      </c>
      <c r="L86" t="n">
        <v>-1.12</v>
      </c>
      <c r="M86" t="n">
        <v>-3.1</v>
      </c>
      <c r="N86" t="n">
        <v>1.8</v>
      </c>
      <c r="O86" t="n">
        <v>4.17</v>
      </c>
      <c r="P86" t="n">
        <v>5.78</v>
      </c>
      <c r="Q86" t="n">
        <v>4.1</v>
      </c>
      <c r="R86" t="n">
        <v>9.9</v>
      </c>
      <c r="S86" t="n">
        <v>10.95</v>
      </c>
      <c r="T86" t="n">
        <v>23.55</v>
      </c>
      <c r="U86" t="inlineStr">
        <is>
          <t>-</t>
        </is>
      </c>
      <c r="V86" t="inlineStr">
        <is>
          <t>-</t>
        </is>
      </c>
    </row>
    <row r="87">
      <c r="A87" s="5" t="inlineStr">
        <is>
          <t>Gewinnwachstum 5J in %</t>
        </is>
      </c>
      <c r="B87" s="5" t="inlineStr">
        <is>
          <t>Earnings Growth 5Y in %</t>
        </is>
      </c>
      <c r="C87" t="n">
        <v>7.8</v>
      </c>
      <c r="D87" t="n">
        <v>6.1</v>
      </c>
      <c r="E87" t="n">
        <v>5.4</v>
      </c>
      <c r="F87" t="n">
        <v>5.38</v>
      </c>
      <c r="G87" t="n">
        <v>5.6</v>
      </c>
      <c r="H87" t="n">
        <v>6.92</v>
      </c>
      <c r="I87" t="n">
        <v>5.4</v>
      </c>
      <c r="J87" t="n">
        <v>1.35</v>
      </c>
      <c r="K87" t="n">
        <v>2.96</v>
      </c>
      <c r="L87" t="n">
        <v>3.92</v>
      </c>
      <c r="M87" t="n">
        <v>-1.12</v>
      </c>
      <c r="N87" t="n">
        <v>1.72</v>
      </c>
      <c r="O87" t="n">
        <v>7.06</v>
      </c>
      <c r="P87" t="n">
        <v>6.68</v>
      </c>
      <c r="Q87" t="n">
        <v>7.21</v>
      </c>
      <c r="R87" t="n">
        <v>18.68</v>
      </c>
      <c r="S87" t="inlineStr">
        <is>
          <t>-</t>
        </is>
      </c>
      <c r="T87" t="inlineStr">
        <is>
          <t>-</t>
        </is>
      </c>
      <c r="U87" t="inlineStr">
        <is>
          <t>-</t>
        </is>
      </c>
      <c r="V87" t="inlineStr">
        <is>
          <t>-</t>
        </is>
      </c>
    </row>
    <row r="88">
      <c r="A88" s="5" t="inlineStr">
        <is>
          <t>Gewinnwachstum 10J in %</t>
        </is>
      </c>
      <c r="B88" s="5" t="inlineStr">
        <is>
          <t>Earnings Growth 10Y in %</t>
        </is>
      </c>
      <c r="C88" t="n">
        <v>7.36</v>
      </c>
      <c r="D88" t="n">
        <v>5.75</v>
      </c>
      <c r="E88" t="n">
        <v>3.38</v>
      </c>
      <c r="F88" t="n">
        <v>4.17</v>
      </c>
      <c r="G88" t="n">
        <v>4.76</v>
      </c>
      <c r="H88" t="n">
        <v>2.9</v>
      </c>
      <c r="I88" t="n">
        <v>3.56</v>
      </c>
      <c r="J88" t="n">
        <v>4.2</v>
      </c>
      <c r="K88" t="n">
        <v>4.82</v>
      </c>
      <c r="L88" t="n">
        <v>5.57</v>
      </c>
      <c r="M88" t="n">
        <v>8.779999999999999</v>
      </c>
      <c r="N88" t="inlineStr">
        <is>
          <t>-</t>
        </is>
      </c>
      <c r="O88" t="inlineStr">
        <is>
          <t>-</t>
        </is>
      </c>
      <c r="P88" t="inlineStr">
        <is>
          <t>-</t>
        </is>
      </c>
      <c r="Q88" t="inlineStr">
        <is>
          <t>-</t>
        </is>
      </c>
      <c r="R88" t="inlineStr">
        <is>
          <t>-</t>
        </is>
      </c>
      <c r="S88" t="inlineStr">
        <is>
          <t>-</t>
        </is>
      </c>
      <c r="T88" t="inlineStr">
        <is>
          <t>-</t>
        </is>
      </c>
      <c r="U88" t="inlineStr">
        <is>
          <t>-</t>
        </is>
      </c>
      <c r="V88" t="inlineStr">
        <is>
          <t>-</t>
        </is>
      </c>
    </row>
    <row r="89">
      <c r="A89" s="5" t="inlineStr">
        <is>
          <t>PEG Ratio</t>
        </is>
      </c>
      <c r="B89" s="5" t="inlineStr">
        <is>
          <t>KGW Kurs/Gewinn/Wachstum</t>
        </is>
      </c>
      <c r="C89" t="n">
        <v>1.62</v>
      </c>
      <c r="D89" t="n">
        <v>2.2</v>
      </c>
      <c r="E89" t="n">
        <v>2.93</v>
      </c>
      <c r="F89" t="n">
        <v>2.43</v>
      </c>
      <c r="G89" t="n">
        <v>2.89</v>
      </c>
      <c r="H89" t="n">
        <v>1.91</v>
      </c>
      <c r="I89" t="n">
        <v>2.72</v>
      </c>
      <c r="J89" t="n">
        <v>10.07</v>
      </c>
      <c r="K89" t="n">
        <v>3.28</v>
      </c>
      <c r="L89" t="n">
        <v>4.16</v>
      </c>
      <c r="M89" t="n">
        <v>-14.11</v>
      </c>
      <c r="N89" t="n">
        <v>6.74</v>
      </c>
      <c r="O89" t="n">
        <v>2.01</v>
      </c>
      <c r="P89" t="n">
        <v>2.22</v>
      </c>
      <c r="Q89" t="n">
        <v>1.94</v>
      </c>
      <c r="R89" t="n">
        <v>0.72</v>
      </c>
      <c r="S89" t="inlineStr">
        <is>
          <t>-</t>
        </is>
      </c>
      <c r="T89" t="inlineStr">
        <is>
          <t>-</t>
        </is>
      </c>
      <c r="U89" t="inlineStr">
        <is>
          <t>-</t>
        </is>
      </c>
      <c r="V89" t="inlineStr">
        <is>
          <t>-</t>
        </is>
      </c>
    </row>
    <row r="90">
      <c r="A90" s="5" t="inlineStr">
        <is>
          <t>EBIT-Wachstum 1J in %</t>
        </is>
      </c>
      <c r="B90" s="5" t="inlineStr">
        <is>
          <t>EBIT Growth 1Y in %</t>
        </is>
      </c>
      <c r="C90" t="n">
        <v>17.6</v>
      </c>
      <c r="D90" t="n">
        <v>0.98</v>
      </c>
      <c r="E90" t="n">
        <v>0.61</v>
      </c>
      <c r="F90" t="n">
        <v>6.9</v>
      </c>
      <c r="G90" t="n">
        <v>10.93</v>
      </c>
      <c r="H90" t="n">
        <v>8.949999999999999</v>
      </c>
      <c r="I90" t="n">
        <v>-0.42</v>
      </c>
      <c r="J90" t="n">
        <v>-2.81</v>
      </c>
      <c r="K90" t="n">
        <v>5.3</v>
      </c>
      <c r="L90" t="n">
        <v>8.27</v>
      </c>
      <c r="M90" t="n">
        <v>9.5</v>
      </c>
      <c r="N90" t="n">
        <v>-19.19</v>
      </c>
      <c r="O90" t="n">
        <v>6.81</v>
      </c>
      <c r="P90" t="n">
        <v>12.72</v>
      </c>
      <c r="Q90" t="n">
        <v>-5.44</v>
      </c>
      <c r="R90" t="n">
        <v>9.25</v>
      </c>
      <c r="S90" t="n">
        <v>0.37</v>
      </c>
      <c r="T90" t="n">
        <v>12.9</v>
      </c>
      <c r="U90" t="n">
        <v>15.36</v>
      </c>
      <c r="V90" t="n">
        <v>29.6</v>
      </c>
    </row>
    <row r="91">
      <c r="A91" s="5" t="inlineStr">
        <is>
          <t>EBIT-Wachstum 3J in %</t>
        </is>
      </c>
      <c r="B91" s="5" t="inlineStr">
        <is>
          <t>EBIT Growth 3Y in %</t>
        </is>
      </c>
      <c r="C91" t="n">
        <v>6.4</v>
      </c>
      <c r="D91" t="n">
        <v>2.83</v>
      </c>
      <c r="E91" t="n">
        <v>6.15</v>
      </c>
      <c r="F91" t="n">
        <v>8.93</v>
      </c>
      <c r="G91" t="n">
        <v>6.49</v>
      </c>
      <c r="H91" t="n">
        <v>1.91</v>
      </c>
      <c r="I91" t="n">
        <v>0.6899999999999999</v>
      </c>
      <c r="J91" t="n">
        <v>3.59</v>
      </c>
      <c r="K91" t="n">
        <v>7.69</v>
      </c>
      <c r="L91" t="n">
        <v>-0.47</v>
      </c>
      <c r="M91" t="n">
        <v>-0.96</v>
      </c>
      <c r="N91" t="n">
        <v>0.11</v>
      </c>
      <c r="O91" t="n">
        <v>4.7</v>
      </c>
      <c r="P91" t="n">
        <v>5.51</v>
      </c>
      <c r="Q91" t="n">
        <v>1.39</v>
      </c>
      <c r="R91" t="n">
        <v>7.51</v>
      </c>
      <c r="S91" t="n">
        <v>9.539999999999999</v>
      </c>
      <c r="T91" t="n">
        <v>19.29</v>
      </c>
      <c r="U91" t="inlineStr">
        <is>
          <t>-</t>
        </is>
      </c>
      <c r="V91" t="inlineStr">
        <is>
          <t>-</t>
        </is>
      </c>
    </row>
    <row r="92">
      <c r="A92" s="5" t="inlineStr">
        <is>
          <t>EBIT-Wachstum 5J in %</t>
        </is>
      </c>
      <c r="B92" s="5" t="inlineStr">
        <is>
          <t>EBIT Growth 5Y in %</t>
        </is>
      </c>
      <c r="C92" t="n">
        <v>7.4</v>
      </c>
      <c r="D92" t="n">
        <v>5.67</v>
      </c>
      <c r="E92" t="n">
        <v>5.39</v>
      </c>
      <c r="F92" t="n">
        <v>4.71</v>
      </c>
      <c r="G92" t="n">
        <v>4.39</v>
      </c>
      <c r="H92" t="n">
        <v>3.86</v>
      </c>
      <c r="I92" t="n">
        <v>3.97</v>
      </c>
      <c r="J92" t="n">
        <v>0.21</v>
      </c>
      <c r="K92" t="n">
        <v>2.14</v>
      </c>
      <c r="L92" t="n">
        <v>3.62</v>
      </c>
      <c r="M92" t="n">
        <v>0.88</v>
      </c>
      <c r="N92" t="n">
        <v>0.83</v>
      </c>
      <c r="O92" t="n">
        <v>4.74</v>
      </c>
      <c r="P92" t="n">
        <v>5.96</v>
      </c>
      <c r="Q92" t="n">
        <v>6.49</v>
      </c>
      <c r="R92" t="n">
        <v>13.5</v>
      </c>
      <c r="S92" t="inlineStr">
        <is>
          <t>-</t>
        </is>
      </c>
      <c r="T92" t="inlineStr">
        <is>
          <t>-</t>
        </is>
      </c>
      <c r="U92" t="inlineStr">
        <is>
          <t>-</t>
        </is>
      </c>
      <c r="V92" t="inlineStr">
        <is>
          <t>-</t>
        </is>
      </c>
    </row>
    <row r="93">
      <c r="A93" s="5" t="inlineStr">
        <is>
          <t>EBIT-Wachstum 10J in %</t>
        </is>
      </c>
      <c r="B93" s="5" t="inlineStr">
        <is>
          <t>EBIT Growth 10Y in %</t>
        </is>
      </c>
      <c r="C93" t="n">
        <v>5.63</v>
      </c>
      <c r="D93" t="n">
        <v>4.82</v>
      </c>
      <c r="E93" t="n">
        <v>2.8</v>
      </c>
      <c r="F93" t="n">
        <v>3.42</v>
      </c>
      <c r="G93" t="n">
        <v>4.01</v>
      </c>
      <c r="H93" t="n">
        <v>2.37</v>
      </c>
      <c r="I93" t="n">
        <v>2.4</v>
      </c>
      <c r="J93" t="n">
        <v>2.48</v>
      </c>
      <c r="K93" t="n">
        <v>4.05</v>
      </c>
      <c r="L93" t="n">
        <v>5.05</v>
      </c>
      <c r="M93" t="n">
        <v>7.19</v>
      </c>
      <c r="N93" t="inlineStr">
        <is>
          <t>-</t>
        </is>
      </c>
      <c r="O93" t="inlineStr">
        <is>
          <t>-</t>
        </is>
      </c>
      <c r="P93" t="inlineStr">
        <is>
          <t>-</t>
        </is>
      </c>
      <c r="Q93" t="inlineStr">
        <is>
          <t>-</t>
        </is>
      </c>
      <c r="R93" t="inlineStr">
        <is>
          <t>-</t>
        </is>
      </c>
      <c r="S93" t="inlineStr">
        <is>
          <t>-</t>
        </is>
      </c>
      <c r="T93" t="inlineStr">
        <is>
          <t>-</t>
        </is>
      </c>
      <c r="U93" t="inlineStr">
        <is>
          <t>-</t>
        </is>
      </c>
      <c r="V93" t="inlineStr">
        <is>
          <t>-</t>
        </is>
      </c>
    </row>
    <row r="94">
      <c r="A94" s="5" t="inlineStr">
        <is>
          <t>Op.Cashflow Wachstum 1J in %</t>
        </is>
      </c>
      <c r="B94" s="5" t="inlineStr">
        <is>
          <t>Op.Cashflow Wachstum 1Y in %</t>
        </is>
      </c>
      <c r="C94" t="n">
        <v>-17.95</v>
      </c>
      <c r="D94" t="n">
        <v>-21.99</v>
      </c>
      <c r="E94" t="n">
        <v>22.88</v>
      </c>
      <c r="F94" t="n">
        <v>-17.15</v>
      </c>
      <c r="G94" t="n">
        <v>6.64</v>
      </c>
      <c r="H94" t="n">
        <v>-17.67</v>
      </c>
      <c r="I94" t="n">
        <v>30.37</v>
      </c>
      <c r="J94" t="n">
        <v>66.04000000000001</v>
      </c>
      <c r="K94" t="n">
        <v>-52.17</v>
      </c>
      <c r="L94" t="n">
        <v>58.93</v>
      </c>
      <c r="M94" t="n">
        <v>21.36</v>
      </c>
      <c r="N94" t="n">
        <v>-46.21</v>
      </c>
      <c r="O94" t="n">
        <v>7.5</v>
      </c>
      <c r="P94" t="n">
        <v>22.26</v>
      </c>
      <c r="Q94" t="n">
        <v>22.47</v>
      </c>
      <c r="R94" t="n">
        <v>0.41</v>
      </c>
      <c r="S94" t="n">
        <v>49.28</v>
      </c>
      <c r="T94" t="n">
        <v>37.18</v>
      </c>
      <c r="U94" t="n">
        <v>-26.04</v>
      </c>
      <c r="V94" t="inlineStr">
        <is>
          <t>-</t>
        </is>
      </c>
    </row>
    <row r="95">
      <c r="A95" s="5" t="inlineStr">
        <is>
          <t>Op.Cashflow Wachstum 3J in %</t>
        </is>
      </c>
      <c r="B95" s="5" t="inlineStr">
        <is>
          <t>Op.Cashflow Wachstum 3Y in %</t>
        </is>
      </c>
      <c r="C95" t="n">
        <v>-5.69</v>
      </c>
      <c r="D95" t="n">
        <v>-5.42</v>
      </c>
      <c r="E95" t="n">
        <v>4.12</v>
      </c>
      <c r="F95" t="n">
        <v>-9.390000000000001</v>
      </c>
      <c r="G95" t="n">
        <v>6.45</v>
      </c>
      <c r="H95" t="n">
        <v>26.25</v>
      </c>
      <c r="I95" t="n">
        <v>14.75</v>
      </c>
      <c r="J95" t="n">
        <v>24.27</v>
      </c>
      <c r="K95" t="n">
        <v>9.369999999999999</v>
      </c>
      <c r="L95" t="n">
        <v>11.36</v>
      </c>
      <c r="M95" t="n">
        <v>-5.78</v>
      </c>
      <c r="N95" t="n">
        <v>-5.48</v>
      </c>
      <c r="O95" t="n">
        <v>17.41</v>
      </c>
      <c r="P95" t="n">
        <v>15.05</v>
      </c>
      <c r="Q95" t="n">
        <v>24.05</v>
      </c>
      <c r="R95" t="n">
        <v>28.96</v>
      </c>
      <c r="S95" t="n">
        <v>20.14</v>
      </c>
      <c r="T95" t="inlineStr">
        <is>
          <t>-</t>
        </is>
      </c>
      <c r="U95" t="inlineStr">
        <is>
          <t>-</t>
        </is>
      </c>
      <c r="V95" t="inlineStr">
        <is>
          <t>-</t>
        </is>
      </c>
    </row>
    <row r="96">
      <c r="A96" s="5" t="inlineStr">
        <is>
          <t>Op.Cashflow Wachstum 5J in %</t>
        </is>
      </c>
      <c r="B96" s="5" t="inlineStr">
        <is>
          <t>Op.Cashflow Wachstum 5Y in %</t>
        </is>
      </c>
      <c r="C96" t="n">
        <v>-5.51</v>
      </c>
      <c r="D96" t="n">
        <v>-5.46</v>
      </c>
      <c r="E96" t="n">
        <v>5.01</v>
      </c>
      <c r="F96" t="n">
        <v>13.65</v>
      </c>
      <c r="G96" t="n">
        <v>6.64</v>
      </c>
      <c r="H96" t="n">
        <v>17.1</v>
      </c>
      <c r="I96" t="n">
        <v>24.91</v>
      </c>
      <c r="J96" t="n">
        <v>9.59</v>
      </c>
      <c r="K96" t="n">
        <v>-2.12</v>
      </c>
      <c r="L96" t="n">
        <v>12.77</v>
      </c>
      <c r="M96" t="n">
        <v>5.48</v>
      </c>
      <c r="N96" t="n">
        <v>1.29</v>
      </c>
      <c r="O96" t="n">
        <v>20.38</v>
      </c>
      <c r="P96" t="n">
        <v>26.32</v>
      </c>
      <c r="Q96" t="n">
        <v>16.66</v>
      </c>
      <c r="R96" t="inlineStr">
        <is>
          <t>-</t>
        </is>
      </c>
      <c r="S96" t="inlineStr">
        <is>
          <t>-</t>
        </is>
      </c>
      <c r="T96" t="inlineStr">
        <is>
          <t>-</t>
        </is>
      </c>
      <c r="U96" t="inlineStr">
        <is>
          <t>-</t>
        </is>
      </c>
      <c r="V96" t="inlineStr">
        <is>
          <t>-</t>
        </is>
      </c>
    </row>
    <row r="97">
      <c r="A97" s="5" t="inlineStr">
        <is>
          <t>Op.Cashflow Wachstum 10J in %</t>
        </is>
      </c>
      <c r="B97" s="5" t="inlineStr">
        <is>
          <t>Op.Cashflow Wachstum 10Y in %</t>
        </is>
      </c>
      <c r="C97" t="n">
        <v>5.79</v>
      </c>
      <c r="D97" t="n">
        <v>9.720000000000001</v>
      </c>
      <c r="E97" t="n">
        <v>7.3</v>
      </c>
      <c r="F97" t="n">
        <v>5.76</v>
      </c>
      <c r="G97" t="n">
        <v>9.710000000000001</v>
      </c>
      <c r="H97" t="n">
        <v>11.29</v>
      </c>
      <c r="I97" t="n">
        <v>13.1</v>
      </c>
      <c r="J97" t="n">
        <v>14.99</v>
      </c>
      <c r="K97" t="n">
        <v>12.1</v>
      </c>
      <c r="L97" t="n">
        <v>14.71</v>
      </c>
      <c r="M97" t="inlineStr">
        <is>
          <t>-</t>
        </is>
      </c>
      <c r="N97" t="inlineStr">
        <is>
          <t>-</t>
        </is>
      </c>
      <c r="O97" t="inlineStr">
        <is>
          <t>-</t>
        </is>
      </c>
      <c r="P97" t="inlineStr">
        <is>
          <t>-</t>
        </is>
      </c>
      <c r="Q97" t="inlineStr">
        <is>
          <t>-</t>
        </is>
      </c>
      <c r="R97" t="inlineStr">
        <is>
          <t>-</t>
        </is>
      </c>
      <c r="S97" t="inlineStr">
        <is>
          <t>-</t>
        </is>
      </c>
      <c r="T97" t="inlineStr">
        <is>
          <t>-</t>
        </is>
      </c>
      <c r="U97" t="inlineStr">
        <is>
          <t>-</t>
        </is>
      </c>
      <c r="V97" t="inlineStr">
        <is>
          <t>-</t>
        </is>
      </c>
    </row>
    <row r="98">
      <c r="A98" s="5" t="inlineStr">
        <is>
          <t>Working Capital in Mio</t>
        </is>
      </c>
      <c r="B98" s="5" t="inlineStr">
        <is>
          <t>Working Capital in M</t>
        </is>
      </c>
      <c r="C98" t="n">
        <v>485.9</v>
      </c>
      <c r="D98" t="n">
        <v>688.6</v>
      </c>
      <c r="E98" t="n">
        <v>633.1</v>
      </c>
      <c r="F98" t="n">
        <v>663.1</v>
      </c>
      <c r="G98" t="n">
        <v>567.6</v>
      </c>
      <c r="H98" t="n">
        <v>566.1</v>
      </c>
      <c r="I98" t="n">
        <v>536.6</v>
      </c>
      <c r="J98" t="n">
        <v>548.2</v>
      </c>
      <c r="K98" t="n">
        <v>467.9</v>
      </c>
      <c r="L98" t="n">
        <v>482.3</v>
      </c>
      <c r="M98" t="n">
        <v>503.4</v>
      </c>
      <c r="N98" t="n">
        <v>455.6</v>
      </c>
      <c r="O98" t="n">
        <v>493.6</v>
      </c>
      <c r="P98" t="n">
        <v>351.9</v>
      </c>
      <c r="Q98" t="n">
        <v>314.6</v>
      </c>
      <c r="R98" t="n">
        <v>263.2</v>
      </c>
      <c r="S98" t="n">
        <v>202.7</v>
      </c>
      <c r="T98" t="n">
        <v>163.5</v>
      </c>
      <c r="U98" t="n">
        <v>183.4</v>
      </c>
      <c r="V98" t="n">
        <v>205.8</v>
      </c>
      <c r="W98" t="n">
        <v>137.8</v>
      </c>
    </row>
  </sheetData>
  <pageMargins bottom="1" footer="0.5" header="0.5" left="0.75" right="0.75" top="1"/>
</worksheet>
</file>

<file path=xl/worksheets/sheet11.xml><?xml version="1.0" encoding="utf-8"?>
<worksheet xmlns="http://schemas.openxmlformats.org/spreadsheetml/2006/main">
  <sheetPr>
    <outlinePr summaryBelow="1" summaryRight="1"/>
    <pageSetUpPr/>
  </sheetPr>
  <dimension ref="A1:W97"/>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10"/>
    <col customWidth="1" max="13" min="13" width="10"/>
    <col customWidth="1" max="14" min="14" width="22"/>
    <col customWidth="1" max="15" min="15" width="10"/>
    <col customWidth="1" max="16" min="16" width="10"/>
    <col customWidth="1" max="17" min="17" width="21"/>
    <col customWidth="1" max="18" min="18" width="11"/>
    <col customWidth="1" max="19" min="19" width="11"/>
    <col customWidth="1" max="20" min="20" width="11"/>
    <col customWidth="1" max="21" min="21" width="11"/>
    <col customWidth="1" max="22" min="22" width="11"/>
    <col customWidth="1" max="23" min="23" width="8"/>
  </cols>
  <sheetData>
    <row r="1">
      <c r="A1" s="1" t="inlineStr">
        <is>
          <t xml:space="preserve">OMV </t>
        </is>
      </c>
      <c r="B1" s="2" t="inlineStr">
        <is>
          <t>WKN: 874341  ISIN: AT0000743059  US-Symbol:OMVJF  Typ: Aktie</t>
        </is>
      </c>
      <c r="C1" s="2" t="inlineStr"/>
      <c r="D1" s="2" t="inlineStr"/>
      <c r="E1" s="2" t="inlineStr"/>
      <c r="F1" s="2">
        <f>HYPERLINK("atx_Stock_Data_EUR.xlsx#INDEX!A1", "Back to INDEX")</f>
        <v/>
      </c>
      <c r="G1" s="2" t="inlineStr"/>
      <c r="H1" s="2" t="inlineStr"/>
      <c r="I1" s="2" t="inlineStr"/>
      <c r="J1" s="2" t="inlineStr"/>
      <c r="K1" s="2" t="inlineStr"/>
      <c r="L1" s="2" t="inlineStr"/>
      <c r="M1" s="2" t="inlineStr"/>
      <c r="N1" s="2" t="inlineStr"/>
      <c r="O1" s="2" t="inlineStr"/>
      <c r="P1" s="2" t="inlineStr"/>
      <c r="Q1" s="2" t="inlineStr"/>
      <c r="R1" s="2" t="inlineStr"/>
      <c r="S1" s="2" t="inlineStr"/>
      <c r="T1" s="2" t="inlineStr"/>
      <c r="U1" s="2" t="inlineStr"/>
      <c r="V1" s="2" t="inlineStr"/>
      <c r="W1" s="2" t="inlineStr"/>
    </row>
    <row r="2">
      <c r="A2" s="3" t="inlineStr"/>
      <c r="B2" s="4" t="inlineStr"/>
      <c r="C2" s="4" t="inlineStr"/>
      <c r="D2" s="4" t="inlineStr"/>
      <c r="E2" s="4" t="inlineStr"/>
      <c r="F2" s="4" t="inlineStr"/>
      <c r="G2" s="4" t="inlineStr"/>
      <c r="H2" s="4" t="inlineStr"/>
      <c r="I2" s="4" t="inlineStr"/>
      <c r="J2" s="4" t="inlineStr"/>
      <c r="K2" s="4" t="inlineStr"/>
      <c r="L2" s="4" t="inlineStr"/>
      <c r="M2" s="4" t="inlineStr"/>
      <c r="N2" s="4" t="inlineStr"/>
      <c r="O2" s="4" t="inlineStr"/>
      <c r="P2" s="4" t="inlineStr"/>
      <c r="Q2" s="4" t="inlineStr"/>
      <c r="R2" s="4" t="inlineStr"/>
      <c r="S2" s="4" t="inlineStr"/>
      <c r="T2" s="4" t="inlineStr"/>
      <c r="U2" s="4" t="inlineStr"/>
      <c r="V2" s="4" t="inlineStr"/>
      <c r="W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1955</t>
        </is>
      </c>
      <c r="C4" s="5" t="inlineStr">
        <is>
          <t>Telefon / Phone</t>
        </is>
      </c>
      <c r="D4" s="5" t="inlineStr"/>
      <c r="E4" t="inlineStr">
        <is>
          <t>+43-1-40440-0</t>
        </is>
      </c>
      <c r="G4" t="inlineStr">
        <is>
          <t>06.02.2020</t>
        </is>
      </c>
      <c r="H4" t="inlineStr">
        <is>
          <t>Preliminary Results</t>
        </is>
      </c>
      <c r="J4" t="inlineStr">
        <is>
          <t>ÖBIB (Österreichische Bundes- und Industriebeteiligungen GmbH)</t>
        </is>
      </c>
      <c r="L4" t="inlineStr">
        <is>
          <t>31,50%</t>
        </is>
      </c>
    </row>
    <row r="5">
      <c r="A5" s="5" t="inlineStr">
        <is>
          <t>Ticker</t>
        </is>
      </c>
      <c r="B5" t="inlineStr">
        <is>
          <t>OMV</t>
        </is>
      </c>
      <c r="C5" s="5" t="inlineStr">
        <is>
          <t>Fax</t>
        </is>
      </c>
      <c r="D5" s="5" t="inlineStr"/>
      <c r="E5" t="inlineStr">
        <is>
          <t>-</t>
        </is>
      </c>
      <c r="G5" t="inlineStr">
        <is>
          <t>26.03.2020</t>
        </is>
      </c>
      <c r="H5" t="inlineStr">
        <is>
          <t>Publication Of Annual Report</t>
        </is>
      </c>
      <c r="J5" t="inlineStr">
        <is>
          <t>IPIC (International Petroleum Investment Company, Abu Dhabi)</t>
        </is>
      </c>
      <c r="L5" t="inlineStr">
        <is>
          <t>24,90%</t>
        </is>
      </c>
    </row>
    <row r="6">
      <c r="A6" s="5" t="inlineStr">
        <is>
          <t>Gelistet Seit / Listed Since</t>
        </is>
      </c>
      <c r="B6" t="inlineStr">
        <is>
          <t>-</t>
        </is>
      </c>
      <c r="C6" s="5" t="inlineStr">
        <is>
          <t>Internet</t>
        </is>
      </c>
      <c r="D6" s="5" t="inlineStr"/>
      <c r="E6" t="inlineStr">
        <is>
          <t>http://www.omv.com</t>
        </is>
      </c>
      <c r="G6" t="inlineStr">
        <is>
          <t>29.04.2020</t>
        </is>
      </c>
      <c r="H6" t="inlineStr">
        <is>
          <t>Result Q1</t>
        </is>
      </c>
      <c r="J6" t="inlineStr">
        <is>
          <t>Freefloat</t>
        </is>
      </c>
      <c r="L6" t="inlineStr">
        <is>
          <t>43,60%</t>
        </is>
      </c>
    </row>
    <row r="7">
      <c r="A7" s="5" t="inlineStr">
        <is>
          <t>Nominalwert / Nominal Value</t>
        </is>
      </c>
      <c r="B7" t="inlineStr">
        <is>
          <t>1,00</t>
        </is>
      </c>
      <c r="C7" s="5" t="inlineStr">
        <is>
          <t>E-Mail</t>
        </is>
      </c>
      <c r="D7" s="5" t="inlineStr"/>
      <c r="E7" t="inlineStr">
        <is>
          <t>info@omv.com</t>
        </is>
      </c>
      <c r="G7" t="inlineStr">
        <is>
          <t>29.07.2020</t>
        </is>
      </c>
      <c r="H7" t="inlineStr">
        <is>
          <t>Score Half Year</t>
        </is>
      </c>
    </row>
    <row r="8">
      <c r="A8" s="5" t="inlineStr">
        <is>
          <t>Land / Country</t>
        </is>
      </c>
      <c r="B8" t="inlineStr">
        <is>
          <t>Österreich</t>
        </is>
      </c>
      <c r="C8" s="5" t="inlineStr">
        <is>
          <t>Inv. Relations Telefon / Phone</t>
        </is>
      </c>
      <c r="D8" s="5" t="inlineStr"/>
      <c r="E8" t="inlineStr">
        <is>
          <t>+43-1-40440-21600</t>
        </is>
      </c>
      <c r="G8" t="inlineStr">
        <is>
          <t>29.09.2020</t>
        </is>
      </c>
      <c r="H8" t="inlineStr">
        <is>
          <t>Annual General Meeting</t>
        </is>
      </c>
    </row>
    <row r="9">
      <c r="A9" s="5" t="inlineStr">
        <is>
          <t>Währung / Currency</t>
        </is>
      </c>
      <c r="B9" t="inlineStr">
        <is>
          <t>EUR</t>
        </is>
      </c>
      <c r="C9" s="5" t="inlineStr">
        <is>
          <t>Inv. Relations E-Mail</t>
        </is>
      </c>
      <c r="D9" s="5" t="inlineStr"/>
      <c r="E9" t="inlineStr">
        <is>
          <t>investor.relations@omv.com</t>
        </is>
      </c>
      <c r="G9" t="inlineStr">
        <is>
          <t>06.10.2020</t>
        </is>
      </c>
      <c r="H9" t="inlineStr">
        <is>
          <t>Ex Dividend</t>
        </is>
      </c>
    </row>
    <row r="10">
      <c r="A10" s="5" t="inlineStr">
        <is>
          <t>Branche / Industry</t>
        </is>
      </c>
      <c r="B10" t="inlineStr">
        <is>
          <t>Oil And Gas</t>
        </is>
      </c>
      <c r="C10" s="5" t="inlineStr">
        <is>
          <t>Kontaktperson / Contact Person</t>
        </is>
      </c>
      <c r="D10" s="5" t="inlineStr"/>
      <c r="E10" t="inlineStr">
        <is>
          <t>Florian Greger</t>
        </is>
      </c>
      <c r="G10" t="inlineStr">
        <is>
          <t>08.10.2020</t>
        </is>
      </c>
      <c r="H10" t="inlineStr">
        <is>
          <t>Dividend Payout</t>
        </is>
      </c>
    </row>
    <row r="11">
      <c r="A11" s="5" t="inlineStr">
        <is>
          <t>Sektor / Sector</t>
        </is>
      </c>
      <c r="B11" t="inlineStr">
        <is>
          <t>Energy / Resources</t>
        </is>
      </c>
      <c r="C11" t="inlineStr">
        <is>
          <t>29.10.2020</t>
        </is>
      </c>
      <c r="D11" t="inlineStr">
        <is>
          <t>Q3 Earnings</t>
        </is>
      </c>
    </row>
    <row r="12">
      <c r="A12" s="5" t="inlineStr">
        <is>
          <t>Typ / Genre</t>
        </is>
      </c>
      <c r="B12" t="inlineStr">
        <is>
          <t>Inhaberaktie</t>
        </is>
      </c>
    </row>
    <row r="13">
      <c r="A13" s="5" t="inlineStr">
        <is>
          <t>Adresse / Address</t>
        </is>
      </c>
      <c r="B13" t="inlineStr">
        <is>
          <t>OMV AGTrabrennstraße 6-8  A-1020 Wien</t>
        </is>
      </c>
    </row>
    <row r="14">
      <c r="A14" s="5" t="inlineStr">
        <is>
          <t>Management</t>
        </is>
      </c>
      <c r="B14" t="inlineStr">
        <is>
          <t>Rainer Seele, Reinhard Florey, Johann Pleininger, Thomas Gangl</t>
        </is>
      </c>
    </row>
    <row r="15">
      <c r="A15" s="5" t="inlineStr">
        <is>
          <t>Aufsichtsrat / Board</t>
        </is>
      </c>
      <c r="B15" t="inlineStr">
        <is>
          <t>Wolfgang C. Berndt, Thomas Schmid, Alyazia Ali Al Kuwaiti, Mansour Mohamed Al Mulla, Stefan Doboczky, Karl Rose, Elisabeth Stadler, Christoph Swarovski, Cathrine Trattner, Gertrude Tumpel-Gugerell, Angela Schorna, Christine Asperger, Herbert Lindner, Alfred Redlich, Gerhard Singer</t>
        </is>
      </c>
    </row>
    <row r="16">
      <c r="A16" s="5" t="inlineStr">
        <is>
          <t>Beschreibung</t>
        </is>
      </c>
      <c r="B16" t="inlineStr">
        <is>
          <t>Der OMV-Konzern ist eines der führenden Erdöl- und Erdgasunternehmen in Mittel- und Osteuropa mit weltweiten Explorations- und Produktionsaktivitäten. Es ist außerdem das größte börsennotierte Industrieunternehmen Österreichs. Die Gesellschaft verfügt weiterhin über ein umfassendes Tankstellennetz – dazu gehören rund 2.000 Tankstellen in 10 Ländern. Der Central European Gas Hub der OMV zählt zu den drei größten Hubs Europas. Copyright 2014 FINANCE BASE AG</t>
        </is>
      </c>
    </row>
    <row r="17">
      <c r="A17" s="5" t="inlineStr">
        <is>
          <t>Profile</t>
        </is>
      </c>
      <c r="B17" t="inlineStr">
        <is>
          <t>The OMV Group is one of the leading oil and gas companies in Central and Eastern Europe with worldwide exploration and production activities. It is also the largest listed industrial companies in Austria. The Company also has an extensive network of petrol stations - including around 2,000 filling stations in 10 countries. The Central European Gas Hub OMV is one of the three largest hubs in Europe.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c r="M18" s="4" t="inlineStr"/>
      <c r="N18" s="4" t="inlineStr"/>
      <c r="O18" s="4" t="inlineStr"/>
      <c r="P18" s="4" t="inlineStr"/>
      <c r="Q18" s="4" t="inlineStr"/>
      <c r="R18" s="4" t="inlineStr"/>
      <c r="S18" s="4" t="inlineStr"/>
      <c r="T18" s="4" t="inlineStr"/>
      <c r="U18" s="4" t="inlineStr"/>
      <c r="V18" s="4" t="inlineStr"/>
      <c r="W18" s="4" t="inlineStr"/>
    </row>
    <row r="19">
      <c r="A19" s="5" t="inlineStr">
        <is>
          <t>Bilanz in Mio.  EUR per  31.12</t>
        </is>
      </c>
      <c r="B19" s="5" t="inlineStr">
        <is>
          <t>Balance Sheet in M  EUR per  31.12</t>
        </is>
      </c>
      <c r="C19" s="5" t="n">
        <v>2019</v>
      </c>
      <c r="D19" s="5" t="n">
        <v>2018</v>
      </c>
      <c r="E19" s="5" t="n">
        <v>2017</v>
      </c>
      <c r="F19" s="5" t="n">
        <v>2016</v>
      </c>
      <c r="G19" s="5" t="n">
        <v>2015</v>
      </c>
      <c r="H19" s="5" t="n">
        <v>2014</v>
      </c>
      <c r="I19" s="5" t="n">
        <v>2013</v>
      </c>
      <c r="J19" s="5" t="n">
        <v>2012</v>
      </c>
      <c r="K19" s="5" t="n">
        <v>2011</v>
      </c>
      <c r="L19" s="5" t="n">
        <v>2010</v>
      </c>
      <c r="M19" s="5" t="n">
        <v>2009</v>
      </c>
      <c r="N19" s="5" t="n">
        <v>2008</v>
      </c>
      <c r="O19" s="5" t="n">
        <v>2007</v>
      </c>
      <c r="P19" s="5" t="n">
        <v>2006</v>
      </c>
      <c r="Q19" s="5" t="n">
        <v>2005</v>
      </c>
      <c r="R19" s="5" t="n">
        <v>2004</v>
      </c>
      <c r="S19" s="5" t="n">
        <v>2003</v>
      </c>
      <c r="T19" s="5" t="n">
        <v>2002</v>
      </c>
      <c r="U19" s="5" t="n">
        <v>2001</v>
      </c>
      <c r="V19" s="5" t="n">
        <v>2000</v>
      </c>
      <c r="W19" s="5" t="n">
        <v>1999</v>
      </c>
    </row>
    <row r="20">
      <c r="A20" s="5" t="inlineStr">
        <is>
          <t>Umsatz</t>
        </is>
      </c>
      <c r="B20" s="5" t="inlineStr">
        <is>
          <t>Revenue</t>
        </is>
      </c>
      <c r="C20" t="n">
        <v>23461</v>
      </c>
      <c r="D20" t="n">
        <v>22930</v>
      </c>
      <c r="E20" t="n">
        <v>20222</v>
      </c>
      <c r="F20" t="n">
        <v>19260</v>
      </c>
      <c r="G20" t="n">
        <v>22527</v>
      </c>
      <c r="H20" t="n">
        <v>35913</v>
      </c>
      <c r="I20" t="n">
        <v>42415</v>
      </c>
      <c r="J20" t="n">
        <v>42649</v>
      </c>
      <c r="K20" t="n">
        <v>34053</v>
      </c>
      <c r="L20" t="n">
        <v>23323</v>
      </c>
      <c r="M20" t="n">
        <v>17917</v>
      </c>
      <c r="N20" t="n">
        <v>25543</v>
      </c>
      <c r="O20" t="n">
        <v>20042</v>
      </c>
      <c r="P20" t="n">
        <v>23643</v>
      </c>
      <c r="Q20" t="n">
        <v>19849</v>
      </c>
      <c r="R20" t="n">
        <v>13370</v>
      </c>
      <c r="S20" t="n">
        <v>10037</v>
      </c>
      <c r="T20" t="n">
        <v>9175</v>
      </c>
      <c r="U20" t="n">
        <v>9630</v>
      </c>
      <c r="V20" t="n">
        <v>9219</v>
      </c>
      <c r="W20" t="n">
        <v>6725</v>
      </c>
    </row>
    <row r="21">
      <c r="A21" s="5" t="inlineStr">
        <is>
          <t>Bruttoergebnis vom Umsatz</t>
        </is>
      </c>
      <c r="B21" s="5" t="inlineStr">
        <is>
          <t>Gross Profit</t>
        </is>
      </c>
      <c r="C21" t="n">
        <v>7662</v>
      </c>
      <c r="D21" t="n">
        <v>6675</v>
      </c>
      <c r="E21" t="n">
        <v>5714</v>
      </c>
      <c r="F21" t="n">
        <v>2347</v>
      </c>
      <c r="G21" t="n">
        <v>26</v>
      </c>
      <c r="H21" t="n">
        <v>3067</v>
      </c>
      <c r="I21" t="n">
        <v>4348</v>
      </c>
      <c r="J21" t="n">
        <v>5315</v>
      </c>
      <c r="K21" t="n">
        <v>4457</v>
      </c>
      <c r="L21" t="n">
        <v>3891</v>
      </c>
      <c r="M21" t="n">
        <v>3001</v>
      </c>
      <c r="N21" t="n">
        <v>4600</v>
      </c>
      <c r="O21" t="n">
        <v>3873</v>
      </c>
      <c r="P21" t="n">
        <v>3727</v>
      </c>
      <c r="Q21" t="n">
        <v>3438</v>
      </c>
      <c r="R21" t="n">
        <v>1621</v>
      </c>
      <c r="S21" t="n">
        <v>1239</v>
      </c>
      <c r="T21" t="n">
        <v>1064</v>
      </c>
      <c r="U21" t="n">
        <v>1256</v>
      </c>
      <c r="V21" t="n">
        <v>1114</v>
      </c>
      <c r="W21" t="n">
        <v>1434</v>
      </c>
    </row>
    <row r="22">
      <c r="A22" s="5" t="inlineStr">
        <is>
          <t>Operatives Ergebnis (EBIT)</t>
        </is>
      </c>
      <c r="B22" s="5" t="inlineStr">
        <is>
          <t>EBIT Earning Before Interest &amp; Tax</t>
        </is>
      </c>
      <c r="C22" t="n">
        <v>3582</v>
      </c>
      <c r="D22" t="n">
        <v>3132</v>
      </c>
      <c r="E22" t="n">
        <v>1222</v>
      </c>
      <c r="F22" t="n">
        <v>-457</v>
      </c>
      <c r="G22" t="n">
        <v>-2006</v>
      </c>
      <c r="H22" t="n">
        <v>1054</v>
      </c>
      <c r="I22" t="n">
        <v>2717</v>
      </c>
      <c r="J22" t="n">
        <v>3104</v>
      </c>
      <c r="K22" t="n">
        <v>2473</v>
      </c>
      <c r="L22" t="n">
        <v>2334</v>
      </c>
      <c r="M22" t="n">
        <v>1410</v>
      </c>
      <c r="N22" t="n">
        <v>2340</v>
      </c>
      <c r="O22" t="n">
        <v>2185</v>
      </c>
      <c r="P22" t="n">
        <v>2061</v>
      </c>
      <c r="Q22" t="n">
        <v>1958</v>
      </c>
      <c r="R22" t="n">
        <v>926</v>
      </c>
      <c r="S22" t="n">
        <v>643.6</v>
      </c>
      <c r="T22" t="n">
        <v>495</v>
      </c>
      <c r="U22" t="n">
        <v>609.6</v>
      </c>
      <c r="V22" t="n">
        <v>490.5</v>
      </c>
      <c r="W22" t="n">
        <v>284.7</v>
      </c>
    </row>
    <row r="23">
      <c r="A23" s="5" t="inlineStr">
        <is>
          <t>Finanzergebnis</t>
        </is>
      </c>
      <c r="B23" s="5" t="inlineStr">
        <is>
          <t>Financial Result</t>
        </is>
      </c>
      <c r="C23" t="n">
        <v>-129</v>
      </c>
      <c r="D23" t="n">
        <v>166</v>
      </c>
      <c r="E23" t="n">
        <v>264</v>
      </c>
      <c r="F23" t="n">
        <v>227</v>
      </c>
      <c r="G23" t="n">
        <v>97</v>
      </c>
      <c r="H23" t="n">
        <v>-176.8</v>
      </c>
      <c r="I23" t="n">
        <v>-426.6</v>
      </c>
      <c r="J23" t="n">
        <v>-246.2</v>
      </c>
      <c r="K23" t="n">
        <v>-273.3</v>
      </c>
      <c r="L23" t="n">
        <v>-373.2</v>
      </c>
      <c r="M23" t="n">
        <v>-228.1</v>
      </c>
      <c r="N23" t="n">
        <v>-30.6</v>
      </c>
      <c r="O23" t="n">
        <v>227.6</v>
      </c>
      <c r="P23" t="n">
        <v>95.2</v>
      </c>
      <c r="Q23" t="n">
        <v>-10.7</v>
      </c>
      <c r="R23" t="n">
        <v>28.1</v>
      </c>
      <c r="S23" t="n">
        <v>-47.1</v>
      </c>
      <c r="T23" t="n">
        <v>-21.1</v>
      </c>
      <c r="U23" t="n">
        <v>-39.9</v>
      </c>
      <c r="V23" t="n">
        <v>-37.8</v>
      </c>
      <c r="W23" t="n">
        <v>-6.3</v>
      </c>
    </row>
    <row r="24">
      <c r="A24" s="5" t="inlineStr">
        <is>
          <t>Ergebnis vor Steuer (EBT)</t>
        </is>
      </c>
      <c r="B24" s="5" t="inlineStr">
        <is>
          <t>EBT Earning Before Tax</t>
        </is>
      </c>
      <c r="C24" t="n">
        <v>3453</v>
      </c>
      <c r="D24" t="n">
        <v>3298</v>
      </c>
      <c r="E24" t="n">
        <v>1486</v>
      </c>
      <c r="F24" t="n">
        <v>-230</v>
      </c>
      <c r="G24" t="n">
        <v>-1909</v>
      </c>
      <c r="H24" t="n">
        <v>877.6</v>
      </c>
      <c r="I24" t="n">
        <v>2290</v>
      </c>
      <c r="J24" t="n">
        <v>2858</v>
      </c>
      <c r="K24" t="n">
        <v>2200</v>
      </c>
      <c r="L24" t="n">
        <v>1961</v>
      </c>
      <c r="M24" t="n">
        <v>1182</v>
      </c>
      <c r="N24" t="n">
        <v>2309</v>
      </c>
      <c r="O24" t="n">
        <v>2412</v>
      </c>
      <c r="P24" t="n">
        <v>2156</v>
      </c>
      <c r="Q24" t="n">
        <v>1948</v>
      </c>
      <c r="R24" t="n">
        <v>954.1</v>
      </c>
      <c r="S24" t="n">
        <v>596.5</v>
      </c>
      <c r="T24" t="n">
        <v>473.9</v>
      </c>
      <c r="U24" t="n">
        <v>569.7</v>
      </c>
      <c r="V24" t="n">
        <v>452.7</v>
      </c>
      <c r="W24" t="n">
        <v>278.4</v>
      </c>
    </row>
    <row r="25">
      <c r="A25" s="5" t="inlineStr">
        <is>
          <t>Steuern auf Einkommen und Ertrag</t>
        </is>
      </c>
      <c r="B25" s="5" t="inlineStr">
        <is>
          <t>Taxes on income and earnings</t>
        </is>
      </c>
      <c r="C25" t="n">
        <v>1306</v>
      </c>
      <c r="D25" t="n">
        <v>1305</v>
      </c>
      <c r="E25" t="n">
        <v>634</v>
      </c>
      <c r="F25" t="n">
        <v>-47</v>
      </c>
      <c r="G25" t="n">
        <v>-654</v>
      </c>
      <c r="H25" t="n">
        <v>264.2</v>
      </c>
      <c r="I25" t="n">
        <v>561.4</v>
      </c>
      <c r="J25" t="n">
        <v>1067</v>
      </c>
      <c r="K25" t="n">
        <v>627.8</v>
      </c>
      <c r="L25" t="n">
        <v>746.5</v>
      </c>
      <c r="M25" t="n">
        <v>464.9</v>
      </c>
      <c r="N25" t="n">
        <v>780.1</v>
      </c>
      <c r="O25" t="n">
        <v>569.3</v>
      </c>
      <c r="P25" t="n">
        <v>506.3</v>
      </c>
      <c r="Q25" t="n">
        <v>487.8</v>
      </c>
      <c r="R25" t="n">
        <v>312.1</v>
      </c>
      <c r="S25" t="n">
        <v>203.4</v>
      </c>
      <c r="T25" t="n">
        <v>151.7</v>
      </c>
      <c r="U25" t="n">
        <v>188.1</v>
      </c>
      <c r="V25" t="n">
        <v>130.2</v>
      </c>
      <c r="W25" t="n">
        <v>84.40000000000001</v>
      </c>
    </row>
    <row r="26">
      <c r="A26" s="5" t="inlineStr">
        <is>
          <t>Ergebnis nach Steuer</t>
        </is>
      </c>
      <c r="B26" s="5" t="inlineStr">
        <is>
          <t>Earnings after tax</t>
        </is>
      </c>
      <c r="C26" t="n">
        <v>2147</v>
      </c>
      <c r="D26" t="n">
        <v>1993</v>
      </c>
      <c r="E26" t="n">
        <v>853</v>
      </c>
      <c r="F26" t="n">
        <v>-183</v>
      </c>
      <c r="G26" t="n">
        <v>-1255</v>
      </c>
      <c r="H26" t="n">
        <v>613.4</v>
      </c>
      <c r="I26" t="n">
        <v>1729</v>
      </c>
      <c r="J26" t="n">
        <v>1791</v>
      </c>
      <c r="K26" t="n">
        <v>1572</v>
      </c>
      <c r="L26" t="n">
        <v>1214</v>
      </c>
      <c r="M26" t="n">
        <v>716.9</v>
      </c>
      <c r="N26" t="n">
        <v>1529</v>
      </c>
      <c r="O26" t="n">
        <v>1843</v>
      </c>
      <c r="P26" t="n">
        <v>1650</v>
      </c>
      <c r="Q26" t="n">
        <v>1460</v>
      </c>
      <c r="R26" t="n">
        <v>642</v>
      </c>
      <c r="S26" t="n">
        <v>393.1</v>
      </c>
      <c r="T26" t="n">
        <v>322.2</v>
      </c>
      <c r="U26" t="n">
        <v>381.7</v>
      </c>
      <c r="V26" t="n">
        <v>322.6</v>
      </c>
      <c r="W26" t="n">
        <v>194</v>
      </c>
    </row>
    <row r="27">
      <c r="A27" s="5" t="inlineStr">
        <is>
          <t>Minderheitenanteil</t>
        </is>
      </c>
      <c r="B27" s="5" t="inlineStr">
        <is>
          <t>Minority Share</t>
        </is>
      </c>
      <c r="C27" t="n">
        <v>-393</v>
      </c>
      <c r="D27" t="n">
        <v>-477</v>
      </c>
      <c r="E27" t="n">
        <v>-315</v>
      </c>
      <c r="F27" t="n">
        <v>-118</v>
      </c>
      <c r="G27" t="n">
        <v>197</v>
      </c>
      <c r="H27" t="n">
        <v>-218.7</v>
      </c>
      <c r="I27" t="n">
        <v>-565.3</v>
      </c>
      <c r="J27" t="n">
        <v>-427.1</v>
      </c>
      <c r="K27" t="n">
        <v>-508.9</v>
      </c>
      <c r="L27" t="n">
        <v>-293.5</v>
      </c>
      <c r="M27" t="n">
        <v>-145.2</v>
      </c>
      <c r="N27" t="n">
        <v>-154.5</v>
      </c>
      <c r="O27" t="n">
        <v>-264</v>
      </c>
      <c r="P27" t="n">
        <v>-275.6</v>
      </c>
      <c r="Q27" t="n">
        <v>-239.7</v>
      </c>
      <c r="R27" t="inlineStr">
        <is>
          <t>-</t>
        </is>
      </c>
      <c r="S27" t="inlineStr">
        <is>
          <t>-</t>
        </is>
      </c>
      <c r="T27" t="inlineStr">
        <is>
          <t>-</t>
        </is>
      </c>
      <c r="U27" t="inlineStr">
        <is>
          <t>-</t>
        </is>
      </c>
      <c r="V27" t="inlineStr">
        <is>
          <t>-</t>
        </is>
      </c>
      <c r="W27" t="inlineStr">
        <is>
          <t>-</t>
        </is>
      </c>
    </row>
    <row r="28">
      <c r="A28" s="5" t="inlineStr">
        <is>
          <t>Jahresüberschuss/-fehlbetrag</t>
        </is>
      </c>
      <c r="B28" s="5" t="inlineStr">
        <is>
          <t>Net Profit</t>
        </is>
      </c>
      <c r="C28" t="n">
        <v>1678</v>
      </c>
      <c r="D28" t="n">
        <v>1438</v>
      </c>
      <c r="E28" t="n">
        <v>435</v>
      </c>
      <c r="F28" t="n">
        <v>-403</v>
      </c>
      <c r="G28" t="n">
        <v>-1100</v>
      </c>
      <c r="H28" t="n">
        <v>356.8</v>
      </c>
      <c r="I28" t="n">
        <v>1162</v>
      </c>
      <c r="J28" t="n">
        <v>1363</v>
      </c>
      <c r="K28" t="n">
        <v>1063</v>
      </c>
      <c r="L28" t="n">
        <v>920.6</v>
      </c>
      <c r="M28" t="n">
        <v>571.7</v>
      </c>
      <c r="N28" t="n">
        <v>1374</v>
      </c>
      <c r="O28" t="n">
        <v>1579</v>
      </c>
      <c r="P28" t="n">
        <v>1383</v>
      </c>
      <c r="Q28" t="n">
        <v>1256</v>
      </c>
      <c r="R28" t="n">
        <v>642</v>
      </c>
      <c r="S28" t="n">
        <v>393.1</v>
      </c>
      <c r="T28" t="n">
        <v>322</v>
      </c>
      <c r="U28" t="n">
        <v>381.7</v>
      </c>
      <c r="V28" t="n">
        <v>322.6</v>
      </c>
      <c r="W28" t="n">
        <v>194</v>
      </c>
    </row>
    <row r="29">
      <c r="A29" s="5" t="inlineStr">
        <is>
          <t>Summe Umlaufvermögen</t>
        </is>
      </c>
      <c r="B29" s="5" t="inlineStr">
        <is>
          <t>Current Assets</t>
        </is>
      </c>
      <c r="C29" t="n">
        <v>11248</v>
      </c>
      <c r="D29" t="n">
        <v>12150</v>
      </c>
      <c r="E29" t="n">
        <v>9398</v>
      </c>
      <c r="F29" t="n">
        <v>7666</v>
      </c>
      <c r="G29" t="n">
        <v>8516</v>
      </c>
      <c r="H29" t="n">
        <v>8298</v>
      </c>
      <c r="I29" t="n">
        <v>7564</v>
      </c>
      <c r="J29" t="n">
        <v>9446</v>
      </c>
      <c r="K29" t="n">
        <v>7853</v>
      </c>
      <c r="L29" t="n">
        <v>7544</v>
      </c>
      <c r="M29" t="n">
        <v>5622</v>
      </c>
      <c r="N29" t="n">
        <v>5884</v>
      </c>
      <c r="O29" t="n">
        <v>6434</v>
      </c>
      <c r="P29" t="n">
        <v>6023</v>
      </c>
      <c r="Q29" t="n">
        <v>5625</v>
      </c>
      <c r="R29" t="n">
        <v>4701</v>
      </c>
      <c r="S29" t="n">
        <v>2286</v>
      </c>
      <c r="T29" t="n">
        <v>1722</v>
      </c>
      <c r="U29" t="n">
        <v>1635</v>
      </c>
      <c r="V29" t="n">
        <v>1705</v>
      </c>
      <c r="W29" t="n">
        <v>1495</v>
      </c>
    </row>
    <row r="30">
      <c r="A30" s="5" t="inlineStr">
        <is>
          <t>Summe Anlagevermögen</t>
        </is>
      </c>
      <c r="B30" s="5" t="inlineStr">
        <is>
          <t>Fixed Assets</t>
        </is>
      </c>
      <c r="C30" t="n">
        <v>29127</v>
      </c>
      <c r="D30" t="n">
        <v>24811</v>
      </c>
      <c r="E30" t="n">
        <v>22178</v>
      </c>
      <c r="F30" t="n">
        <v>24446</v>
      </c>
      <c r="G30" t="n">
        <v>24148</v>
      </c>
      <c r="H30" t="n">
        <v>25640</v>
      </c>
      <c r="I30" t="n">
        <v>24223</v>
      </c>
      <c r="J30" t="n">
        <v>20773</v>
      </c>
      <c r="K30" t="n">
        <v>20362</v>
      </c>
      <c r="L30" t="n">
        <v>18670</v>
      </c>
      <c r="M30" t="n">
        <v>15616</v>
      </c>
      <c r="N30" t="n">
        <v>15351</v>
      </c>
      <c r="O30" t="n">
        <v>14760</v>
      </c>
      <c r="P30" t="n">
        <v>11720</v>
      </c>
      <c r="Q30" t="n">
        <v>9802</v>
      </c>
      <c r="R30" t="n">
        <v>8170</v>
      </c>
      <c r="S30" t="n">
        <v>5204</v>
      </c>
      <c r="T30" t="n">
        <v>4254</v>
      </c>
      <c r="U30" t="n">
        <v>3983</v>
      </c>
      <c r="V30" t="n">
        <v>3929</v>
      </c>
      <c r="W30" t="n">
        <v>3624</v>
      </c>
    </row>
    <row r="31">
      <c r="A31" s="5" t="inlineStr">
        <is>
          <t>Summe Aktiva</t>
        </is>
      </c>
      <c r="B31" s="5" t="inlineStr">
        <is>
          <t>Total Assets</t>
        </is>
      </c>
      <c r="C31" t="n">
        <v>40375</v>
      </c>
      <c r="D31" t="n">
        <v>36961</v>
      </c>
      <c r="E31" t="n">
        <v>31576</v>
      </c>
      <c r="F31" t="n">
        <v>32112</v>
      </c>
      <c r="G31" t="n">
        <v>32664</v>
      </c>
      <c r="H31" t="n">
        <v>33938</v>
      </c>
      <c r="I31" t="n">
        <v>31786</v>
      </c>
      <c r="J31" t="n">
        <v>30519</v>
      </c>
      <c r="K31" t="n">
        <v>28413</v>
      </c>
      <c r="L31" t="n">
        <v>26404</v>
      </c>
      <c r="M31" t="n">
        <v>21415</v>
      </c>
      <c r="N31" t="n">
        <v>21376</v>
      </c>
      <c r="O31" t="n">
        <v>21250</v>
      </c>
      <c r="P31" t="n">
        <v>17804</v>
      </c>
      <c r="Q31" t="n">
        <v>15451</v>
      </c>
      <c r="R31" t="n">
        <v>12950</v>
      </c>
      <c r="S31" t="n">
        <v>7517</v>
      </c>
      <c r="T31" t="n">
        <v>6149</v>
      </c>
      <c r="U31" t="n">
        <v>5772</v>
      </c>
      <c r="V31" t="n">
        <v>5834</v>
      </c>
      <c r="W31" t="n">
        <v>5278</v>
      </c>
    </row>
    <row r="32">
      <c r="A32" s="5" t="inlineStr">
        <is>
          <t>Summe kurzfristiges Fremdkapital</t>
        </is>
      </c>
      <c r="B32" s="5" t="inlineStr">
        <is>
          <t>Short-Term Debt</t>
        </is>
      </c>
      <c r="C32" t="n">
        <v>9395</v>
      </c>
      <c r="D32" t="n">
        <v>9805</v>
      </c>
      <c r="E32" t="n">
        <v>6826</v>
      </c>
      <c r="F32" t="n">
        <v>6727</v>
      </c>
      <c r="G32" t="n">
        <v>8021</v>
      </c>
      <c r="H32" t="n">
        <v>8863</v>
      </c>
      <c r="I32" t="n">
        <v>8257</v>
      </c>
      <c r="J32" t="n">
        <v>7276</v>
      </c>
      <c r="K32" t="n">
        <v>6491</v>
      </c>
      <c r="L32" t="n">
        <v>6221</v>
      </c>
      <c r="M32" t="n">
        <v>4732</v>
      </c>
      <c r="N32" t="n">
        <v>5816</v>
      </c>
      <c r="O32" t="n">
        <v>6822</v>
      </c>
      <c r="P32" t="n">
        <v>4647</v>
      </c>
      <c r="Q32" t="n">
        <v>3560</v>
      </c>
      <c r="R32" t="inlineStr">
        <is>
          <t>-</t>
        </is>
      </c>
      <c r="S32" t="inlineStr">
        <is>
          <t>-</t>
        </is>
      </c>
      <c r="T32" t="inlineStr">
        <is>
          <t>-</t>
        </is>
      </c>
      <c r="U32" t="inlineStr">
        <is>
          <t>-</t>
        </is>
      </c>
      <c r="V32" t="inlineStr">
        <is>
          <t>-</t>
        </is>
      </c>
      <c r="W32" t="inlineStr">
        <is>
          <t>-</t>
        </is>
      </c>
    </row>
    <row r="33">
      <c r="A33" s="5" t="inlineStr">
        <is>
          <t>Summe langfristiges Fremdkapital</t>
        </is>
      </c>
      <c r="B33" s="5" t="inlineStr">
        <is>
          <t>Long-Term Debt</t>
        </is>
      </c>
      <c r="C33" t="n">
        <v>13961</v>
      </c>
      <c r="D33" t="n">
        <v>11792</v>
      </c>
      <c r="E33" t="n">
        <v>10352</v>
      </c>
      <c r="F33" t="n">
        <v>10354</v>
      </c>
      <c r="G33" t="n">
        <v>10314</v>
      </c>
      <c r="H33" t="n">
        <v>10445</v>
      </c>
      <c r="I33" t="n">
        <v>8894</v>
      </c>
      <c r="J33" t="n">
        <v>7935</v>
      </c>
      <c r="K33" t="n">
        <v>7538</v>
      </c>
      <c r="L33" t="n">
        <v>8335</v>
      </c>
      <c r="M33" t="n">
        <v>6354</v>
      </c>
      <c r="N33" t="n">
        <v>5833</v>
      </c>
      <c r="O33" t="n">
        <v>3781</v>
      </c>
      <c r="P33" t="n">
        <v>3694</v>
      </c>
      <c r="Q33" t="n">
        <v>3977</v>
      </c>
      <c r="R33" t="inlineStr">
        <is>
          <t>-</t>
        </is>
      </c>
      <c r="S33" t="inlineStr">
        <is>
          <t>-</t>
        </is>
      </c>
      <c r="T33" t="inlineStr">
        <is>
          <t>-</t>
        </is>
      </c>
      <c r="U33" t="inlineStr">
        <is>
          <t>-</t>
        </is>
      </c>
      <c r="V33" t="inlineStr">
        <is>
          <t>-</t>
        </is>
      </c>
      <c r="W33" t="inlineStr">
        <is>
          <t>-</t>
        </is>
      </c>
    </row>
    <row r="34">
      <c r="A34" s="5" t="inlineStr">
        <is>
          <t>Summe Fremdkapital</t>
        </is>
      </c>
      <c r="B34" s="5" t="inlineStr">
        <is>
          <t>Total Liabilities</t>
        </is>
      </c>
      <c r="C34" t="n">
        <v>23512</v>
      </c>
      <c r="D34" t="n">
        <v>21619</v>
      </c>
      <c r="E34" t="n">
        <v>17241</v>
      </c>
      <c r="F34" t="n">
        <v>18188</v>
      </c>
      <c r="G34" t="n">
        <v>18335</v>
      </c>
      <c r="H34" t="n">
        <v>19337</v>
      </c>
      <c r="I34" t="n">
        <v>17241</v>
      </c>
      <c r="J34" t="n">
        <v>15989</v>
      </c>
      <c r="K34" t="n">
        <v>14934</v>
      </c>
      <c r="L34" t="n">
        <v>15092</v>
      </c>
      <c r="M34" t="n">
        <v>11380</v>
      </c>
      <c r="N34" t="n">
        <v>12013</v>
      </c>
      <c r="O34" t="n">
        <v>10910</v>
      </c>
      <c r="P34" t="n">
        <v>8628</v>
      </c>
      <c r="Q34" t="n">
        <v>7758</v>
      </c>
      <c r="R34" t="n">
        <v>7569</v>
      </c>
      <c r="S34" t="n">
        <v>4831</v>
      </c>
      <c r="T34" t="n">
        <v>3738</v>
      </c>
      <c r="U34" t="n">
        <v>3523</v>
      </c>
      <c r="V34" t="n">
        <v>3866</v>
      </c>
      <c r="W34" t="n">
        <v>3563</v>
      </c>
    </row>
    <row r="35">
      <c r="A35" s="5" t="inlineStr">
        <is>
          <t>Minderheitenanteil</t>
        </is>
      </c>
      <c r="B35" s="5" t="inlineStr">
        <is>
          <t>Minority Share</t>
        </is>
      </c>
      <c r="C35" t="n">
        <v>3851</v>
      </c>
      <c r="D35" t="n">
        <v>3436</v>
      </c>
      <c r="E35" t="n">
        <v>3118</v>
      </c>
      <c r="F35" t="n">
        <v>3010</v>
      </c>
      <c r="G35" t="n">
        <v>2626</v>
      </c>
      <c r="H35" t="n">
        <v>2932</v>
      </c>
      <c r="I35" t="n">
        <v>2931</v>
      </c>
      <c r="J35" t="n">
        <v>2628</v>
      </c>
      <c r="K35" t="n">
        <v>2510</v>
      </c>
      <c r="L35" t="n">
        <v>2232</v>
      </c>
      <c r="M35" t="n">
        <v>1937</v>
      </c>
      <c r="N35" t="n">
        <v>1964</v>
      </c>
      <c r="O35" t="n">
        <v>2201</v>
      </c>
      <c r="P35" t="n">
        <v>2197</v>
      </c>
      <c r="Q35" t="n">
        <v>1802</v>
      </c>
      <c r="R35" t="n">
        <v>1492</v>
      </c>
      <c r="S35" t="n">
        <v>26.1</v>
      </c>
      <c r="T35" t="n">
        <v>26.6</v>
      </c>
      <c r="U35" t="n">
        <v>24.5</v>
      </c>
      <c r="V35" t="n">
        <v>23.1</v>
      </c>
      <c r="W35" t="n">
        <v>23.2</v>
      </c>
    </row>
    <row r="36">
      <c r="A36" s="5" t="inlineStr">
        <is>
          <t>Summe Eigenkapital</t>
        </is>
      </c>
      <c r="B36" s="5" t="inlineStr">
        <is>
          <t>Equity</t>
        </is>
      </c>
      <c r="C36" t="n">
        <v>13012</v>
      </c>
      <c r="D36" t="n">
        <v>11906</v>
      </c>
      <c r="E36" t="n">
        <v>11216</v>
      </c>
      <c r="F36" t="n">
        <v>10915</v>
      </c>
      <c r="G36" t="n">
        <v>11672</v>
      </c>
      <c r="H36" t="n">
        <v>11670</v>
      </c>
      <c r="I36" t="n">
        <v>11614</v>
      </c>
      <c r="J36" t="n">
        <v>11903</v>
      </c>
      <c r="K36" t="n">
        <v>10970</v>
      </c>
      <c r="L36" t="n">
        <v>9081</v>
      </c>
      <c r="M36" t="n">
        <v>8098</v>
      </c>
      <c r="N36" t="n">
        <v>7399</v>
      </c>
      <c r="O36" t="n">
        <v>8139</v>
      </c>
      <c r="P36" t="n">
        <v>6979</v>
      </c>
      <c r="Q36" t="n">
        <v>5892</v>
      </c>
      <c r="R36" t="n">
        <v>3889</v>
      </c>
      <c r="S36" t="n">
        <v>2658</v>
      </c>
      <c r="T36" t="n">
        <v>2385</v>
      </c>
      <c r="U36" t="n">
        <v>2224</v>
      </c>
      <c r="V36" t="n">
        <v>1945</v>
      </c>
      <c r="W36" t="n">
        <v>1692</v>
      </c>
    </row>
    <row r="37">
      <c r="A37" s="5" t="inlineStr">
        <is>
          <t>Summe Passiva</t>
        </is>
      </c>
      <c r="B37" s="5" t="inlineStr">
        <is>
          <t>Liabilities &amp; Shareholder Equity</t>
        </is>
      </c>
      <c r="C37" t="n">
        <v>40375</v>
      </c>
      <c r="D37" t="n">
        <v>36961</v>
      </c>
      <c r="E37" t="n">
        <v>31576</v>
      </c>
      <c r="F37" t="n">
        <v>32112</v>
      </c>
      <c r="G37" t="n">
        <v>32664</v>
      </c>
      <c r="H37" t="n">
        <v>33938</v>
      </c>
      <c r="I37" t="n">
        <v>31786</v>
      </c>
      <c r="J37" t="n">
        <v>30519</v>
      </c>
      <c r="K37" t="n">
        <v>28413</v>
      </c>
      <c r="L37" t="n">
        <v>26404</v>
      </c>
      <c r="M37" t="n">
        <v>21415</v>
      </c>
      <c r="N37" t="n">
        <v>21376</v>
      </c>
      <c r="O37" t="n">
        <v>21250</v>
      </c>
      <c r="P37" t="n">
        <v>17804</v>
      </c>
      <c r="Q37" t="n">
        <v>15451</v>
      </c>
      <c r="R37" t="n">
        <v>12950</v>
      </c>
      <c r="S37" t="n">
        <v>7517</v>
      </c>
      <c r="T37" t="n">
        <v>6149</v>
      </c>
      <c r="U37" t="n">
        <v>5772</v>
      </c>
      <c r="V37" t="n">
        <v>5834</v>
      </c>
      <c r="W37" t="n">
        <v>5278</v>
      </c>
    </row>
    <row r="38">
      <c r="A38" s="5" t="inlineStr">
        <is>
          <t>Mio.Aktien im Umlauf</t>
        </is>
      </c>
      <c r="B38" s="5" t="inlineStr">
        <is>
          <t>Million shares outstanding</t>
        </is>
      </c>
      <c r="C38" t="n">
        <v>327.27</v>
      </c>
      <c r="D38" t="n">
        <v>327.27</v>
      </c>
      <c r="E38" t="n">
        <v>327.27</v>
      </c>
      <c r="F38" t="n">
        <v>327.27</v>
      </c>
      <c r="G38" t="n">
        <v>327.27</v>
      </c>
      <c r="H38" t="n">
        <v>327.27</v>
      </c>
      <c r="I38" t="n">
        <v>327.27</v>
      </c>
      <c r="J38" t="n">
        <v>327.27</v>
      </c>
      <c r="K38" t="n">
        <v>327.27</v>
      </c>
      <c r="L38" t="n">
        <v>298.8</v>
      </c>
      <c r="M38" t="n">
        <v>298.8</v>
      </c>
      <c r="N38" t="n">
        <v>298.8</v>
      </c>
      <c r="O38" t="n">
        <v>298.7</v>
      </c>
      <c r="P38" t="n">
        <v>298.7</v>
      </c>
      <c r="Q38" t="n">
        <v>298.7</v>
      </c>
      <c r="R38" t="n">
        <v>299</v>
      </c>
      <c r="S38" t="n">
        <v>270</v>
      </c>
      <c r="T38" t="n">
        <v>270</v>
      </c>
      <c r="U38" t="n">
        <v>270</v>
      </c>
      <c r="V38" t="n">
        <v>270</v>
      </c>
      <c r="W38" t="inlineStr">
        <is>
          <t>-</t>
        </is>
      </c>
    </row>
    <row r="39">
      <c r="A39" s="5" t="inlineStr">
        <is>
          <t>Ergebnis je Aktie (brutto)</t>
        </is>
      </c>
      <c r="B39" s="5" t="inlineStr">
        <is>
          <t>Earnings per share</t>
        </is>
      </c>
      <c r="C39" t="n">
        <v>10.55</v>
      </c>
      <c r="D39" t="n">
        <v>10.08</v>
      </c>
      <c r="E39" t="n">
        <v>4.54</v>
      </c>
      <c r="F39" t="n">
        <v>-0.7</v>
      </c>
      <c r="G39" t="n">
        <v>-5.83</v>
      </c>
      <c r="H39" t="n">
        <v>2.68</v>
      </c>
      <c r="I39" t="n">
        <v>7</v>
      </c>
      <c r="J39" t="n">
        <v>8.73</v>
      </c>
      <c r="K39" t="n">
        <v>6.72</v>
      </c>
      <c r="L39" t="n">
        <v>6.56</v>
      </c>
      <c r="M39" t="n">
        <v>3.96</v>
      </c>
      <c r="N39" t="n">
        <v>7.73</v>
      </c>
      <c r="O39" t="n">
        <v>8.08</v>
      </c>
      <c r="P39" t="n">
        <v>7.22</v>
      </c>
      <c r="Q39" t="n">
        <v>6.52</v>
      </c>
      <c r="R39" t="n">
        <v>3.19</v>
      </c>
      <c r="S39" t="n">
        <v>2.21</v>
      </c>
      <c r="T39" t="n">
        <v>1.76</v>
      </c>
      <c r="U39" t="n">
        <v>2.11</v>
      </c>
      <c r="V39" t="n">
        <v>1.68</v>
      </c>
      <c r="W39" t="inlineStr">
        <is>
          <t>-</t>
        </is>
      </c>
    </row>
    <row r="40">
      <c r="A40" s="5" t="inlineStr">
        <is>
          <t>Ergebnis je Aktie (unverwässert)</t>
        </is>
      </c>
      <c r="B40" s="5" t="inlineStr">
        <is>
          <t>Basic Earnings per share</t>
        </is>
      </c>
      <c r="C40" t="n">
        <v>5.14</v>
      </c>
      <c r="D40" t="n">
        <v>4.4</v>
      </c>
      <c r="E40" t="n">
        <v>1.33</v>
      </c>
      <c r="F40" t="n">
        <v>-1.24</v>
      </c>
      <c r="G40" t="n">
        <v>-3.37</v>
      </c>
      <c r="H40" t="n">
        <v>1.09</v>
      </c>
      <c r="I40" t="n">
        <v>3.56</v>
      </c>
      <c r="J40" t="n">
        <v>4.18</v>
      </c>
      <c r="K40" t="n">
        <v>3.38</v>
      </c>
      <c r="L40" t="n">
        <v>3.08</v>
      </c>
      <c r="M40" t="n">
        <v>1.91</v>
      </c>
      <c r="N40" t="n">
        <v>4.6</v>
      </c>
      <c r="O40" t="n">
        <v>5.29</v>
      </c>
      <c r="P40" t="n">
        <v>4.64</v>
      </c>
      <c r="Q40" t="n">
        <v>4.21</v>
      </c>
      <c r="R40" t="n">
        <v>2.38</v>
      </c>
      <c r="S40" t="n">
        <v>1.46</v>
      </c>
      <c r="T40" t="n">
        <v>1.19</v>
      </c>
      <c r="U40" t="n">
        <v>1.41</v>
      </c>
      <c r="V40" t="n">
        <v>1.19</v>
      </c>
      <c r="W40" t="n">
        <v>0.72</v>
      </c>
    </row>
    <row r="41">
      <c r="A41" s="5" t="inlineStr">
        <is>
          <t>Ergebnis je Aktie (verwässert)</t>
        </is>
      </c>
      <c r="B41" s="5" t="inlineStr">
        <is>
          <t>Diluted Earnings per share</t>
        </is>
      </c>
      <c r="C41" t="n">
        <v>5.13</v>
      </c>
      <c r="D41" t="n">
        <v>4.4</v>
      </c>
      <c r="E41" t="n">
        <v>1.33</v>
      </c>
      <c r="F41" t="n">
        <v>-1.23</v>
      </c>
      <c r="G41" t="n">
        <v>-3.37</v>
      </c>
      <c r="H41" t="n">
        <v>1.09</v>
      </c>
      <c r="I41" t="n">
        <v>3.55</v>
      </c>
      <c r="J41" t="n">
        <v>4.17</v>
      </c>
      <c r="K41" t="n">
        <v>3.37</v>
      </c>
      <c r="L41" t="n">
        <v>3.07</v>
      </c>
      <c r="M41" t="n">
        <v>1.91</v>
      </c>
      <c r="N41" t="n">
        <v>4.6</v>
      </c>
      <c r="O41" t="n">
        <v>5.28</v>
      </c>
      <c r="P41" t="n">
        <v>4.64</v>
      </c>
      <c r="Q41" t="n">
        <v>4.21</v>
      </c>
      <c r="R41" t="n">
        <v>2.38</v>
      </c>
      <c r="S41" t="n">
        <v>1.46</v>
      </c>
      <c r="T41" t="n">
        <v>1.19</v>
      </c>
      <c r="U41" t="n">
        <v>1.41</v>
      </c>
      <c r="V41" t="n">
        <v>1.19</v>
      </c>
      <c r="W41" t="n">
        <v>0.72</v>
      </c>
    </row>
    <row r="42">
      <c r="A42" s="5" t="inlineStr">
        <is>
          <t>Dividende je Aktie</t>
        </is>
      </c>
      <c r="B42" s="5" t="inlineStr">
        <is>
          <t>Dividend per share</t>
        </is>
      </c>
      <c r="C42" t="n">
        <v>2</v>
      </c>
      <c r="D42" t="n">
        <v>1.75</v>
      </c>
      <c r="E42" t="n">
        <v>1.5</v>
      </c>
      <c r="F42" t="n">
        <v>1.2</v>
      </c>
      <c r="G42" t="n">
        <v>1</v>
      </c>
      <c r="H42" t="n">
        <v>1.25</v>
      </c>
      <c r="I42" t="n">
        <v>1.25</v>
      </c>
      <c r="J42" t="n">
        <v>1.2</v>
      </c>
      <c r="K42" t="n">
        <v>1.1</v>
      </c>
      <c r="L42" t="n">
        <v>1</v>
      </c>
      <c r="M42" t="n">
        <v>1</v>
      </c>
      <c r="N42" t="n">
        <v>1</v>
      </c>
      <c r="O42" t="n">
        <v>1.25</v>
      </c>
      <c r="P42" t="n">
        <v>1.05</v>
      </c>
      <c r="Q42" t="n">
        <v>0.9</v>
      </c>
      <c r="R42" t="n">
        <v>0.44</v>
      </c>
      <c r="S42" t="n">
        <v>0.4</v>
      </c>
      <c r="T42" t="n">
        <v>0.35</v>
      </c>
      <c r="U42" t="n">
        <v>0.43</v>
      </c>
      <c r="V42" t="n">
        <v>0.43</v>
      </c>
      <c r="W42" t="n">
        <v>0.24</v>
      </c>
    </row>
    <row r="43">
      <c r="A43" s="5" t="inlineStr">
        <is>
          <t>Dividendenausschüttung in Mio</t>
        </is>
      </c>
      <c r="B43" s="5" t="inlineStr">
        <is>
          <t>Dividend Payment in M</t>
        </is>
      </c>
      <c r="C43" t="n">
        <v>673</v>
      </c>
      <c r="D43" t="n">
        <v>621</v>
      </c>
      <c r="E43" t="n">
        <v>529</v>
      </c>
      <c r="F43" t="n">
        <v>392</v>
      </c>
      <c r="G43" t="n">
        <v>326</v>
      </c>
      <c r="H43" t="n">
        <v>408</v>
      </c>
      <c r="I43" t="n">
        <v>458</v>
      </c>
      <c r="J43" t="n">
        <v>442</v>
      </c>
      <c r="K43" t="n">
        <v>626.28</v>
      </c>
      <c r="L43" t="n">
        <v>441.46</v>
      </c>
      <c r="M43" t="n">
        <v>333.56</v>
      </c>
      <c r="N43" t="n">
        <v>335.97</v>
      </c>
      <c r="O43" t="n">
        <v>547.09</v>
      </c>
      <c r="P43" t="n">
        <v>487.21</v>
      </c>
      <c r="Q43" t="n">
        <v>377.62</v>
      </c>
      <c r="R43" t="n">
        <v>133.97</v>
      </c>
      <c r="S43" t="n">
        <v>107.83</v>
      </c>
      <c r="T43" t="n">
        <v>96.97</v>
      </c>
      <c r="U43" t="n">
        <v>118.19</v>
      </c>
      <c r="V43" t="n">
        <v>117.33</v>
      </c>
      <c r="W43" t="n">
        <v>66.22</v>
      </c>
    </row>
    <row r="44">
      <c r="A44" s="5" t="inlineStr">
        <is>
          <t>Umsatz je Aktie</t>
        </is>
      </c>
      <c r="B44" s="5" t="inlineStr">
        <is>
          <t>Revenue per share</t>
        </is>
      </c>
      <c r="C44" t="n">
        <v>71.69</v>
      </c>
      <c r="D44" t="n">
        <v>70.06</v>
      </c>
      <c r="E44" t="n">
        <v>61.79</v>
      </c>
      <c r="F44" t="n">
        <v>58.85</v>
      </c>
      <c r="G44" t="n">
        <v>68.83</v>
      </c>
      <c r="H44" t="n">
        <v>109.73</v>
      </c>
      <c r="I44" t="n">
        <v>129.6</v>
      </c>
      <c r="J44" t="n">
        <v>130.32</v>
      </c>
      <c r="K44" t="n">
        <v>104.05</v>
      </c>
      <c r="L44" t="n">
        <v>78.06</v>
      </c>
      <c r="M44" t="n">
        <v>59.96</v>
      </c>
      <c r="N44" t="n">
        <v>85.48</v>
      </c>
      <c r="O44" t="n">
        <v>67.09999999999999</v>
      </c>
      <c r="P44" t="n">
        <v>79.15000000000001</v>
      </c>
      <c r="Q44" t="n">
        <v>66.45</v>
      </c>
      <c r="R44" t="n">
        <v>44.72</v>
      </c>
      <c r="S44" t="n">
        <v>37.17</v>
      </c>
      <c r="T44" t="n">
        <v>33.98</v>
      </c>
      <c r="U44" t="n">
        <v>35.67</v>
      </c>
      <c r="V44" t="n">
        <v>34.14</v>
      </c>
      <c r="W44" t="inlineStr">
        <is>
          <t>-</t>
        </is>
      </c>
    </row>
    <row r="45">
      <c r="A45" s="5" t="inlineStr">
        <is>
          <t>Buchwert je Aktie</t>
        </is>
      </c>
      <c r="B45" s="5" t="inlineStr">
        <is>
          <t>Book value per share</t>
        </is>
      </c>
      <c r="C45" t="n">
        <v>51.53</v>
      </c>
      <c r="D45" t="n">
        <v>46.88</v>
      </c>
      <c r="E45" t="n">
        <v>43.8</v>
      </c>
      <c r="F45" t="n">
        <v>42.55</v>
      </c>
      <c r="G45" t="n">
        <v>43.69</v>
      </c>
      <c r="H45" t="n">
        <v>44.62</v>
      </c>
      <c r="I45" t="n">
        <v>44.44</v>
      </c>
      <c r="J45" t="n">
        <v>44.4</v>
      </c>
      <c r="K45" t="n">
        <v>41.19</v>
      </c>
      <c r="L45" t="n">
        <v>37.86</v>
      </c>
      <c r="M45" t="n">
        <v>33.58</v>
      </c>
      <c r="N45" t="n">
        <v>31.34</v>
      </c>
      <c r="O45" t="n">
        <v>34.61</v>
      </c>
      <c r="P45" t="n">
        <v>30.72</v>
      </c>
      <c r="Q45" t="n">
        <v>25.76</v>
      </c>
      <c r="R45" t="n">
        <v>18</v>
      </c>
      <c r="S45" t="n">
        <v>9.94</v>
      </c>
      <c r="T45" t="n">
        <v>8.93</v>
      </c>
      <c r="U45" t="n">
        <v>8.33</v>
      </c>
      <c r="V45" t="n">
        <v>7.29</v>
      </c>
      <c r="W45" t="inlineStr">
        <is>
          <t>-</t>
        </is>
      </c>
    </row>
    <row r="46">
      <c r="A46" s="5" t="inlineStr">
        <is>
          <t>Cashflow je Aktie</t>
        </is>
      </c>
      <c r="B46" s="5" t="inlineStr">
        <is>
          <t>Cashflow per share</t>
        </is>
      </c>
      <c r="C46" t="n">
        <v>12.39</v>
      </c>
      <c r="D46" t="n">
        <v>13.43</v>
      </c>
      <c r="E46" t="n">
        <v>10.54</v>
      </c>
      <c r="F46" t="n">
        <v>8.789999999999999</v>
      </c>
      <c r="G46" t="n">
        <v>8.66</v>
      </c>
      <c r="H46" t="n">
        <v>11.2</v>
      </c>
      <c r="I46" t="n">
        <v>12.56</v>
      </c>
      <c r="J46" t="n">
        <v>11.65</v>
      </c>
      <c r="K46" t="n">
        <v>7.68</v>
      </c>
      <c r="L46" t="n">
        <v>9.66</v>
      </c>
      <c r="M46" t="n">
        <v>6.18</v>
      </c>
      <c r="N46" t="n">
        <v>10.76</v>
      </c>
      <c r="O46" t="n">
        <v>6.92</v>
      </c>
      <c r="P46" t="n">
        <v>6.79</v>
      </c>
      <c r="Q46" t="n">
        <v>7.06</v>
      </c>
      <c r="R46" t="n">
        <v>3.35</v>
      </c>
      <c r="S46" t="n">
        <v>3.48</v>
      </c>
      <c r="T46" t="n">
        <v>2.15</v>
      </c>
      <c r="U46" t="n">
        <v>2.91</v>
      </c>
      <c r="V46" t="n">
        <v>2.26</v>
      </c>
      <c r="W46" t="inlineStr">
        <is>
          <t>-</t>
        </is>
      </c>
    </row>
    <row r="47">
      <c r="A47" s="5" t="inlineStr">
        <is>
          <t>Bilanzsumme je Aktie</t>
        </is>
      </c>
      <c r="B47" s="5" t="inlineStr">
        <is>
          <t>Total assets per share</t>
        </is>
      </c>
      <c r="C47" t="n">
        <v>123.37</v>
      </c>
      <c r="D47" t="n">
        <v>112.94</v>
      </c>
      <c r="E47" t="n">
        <v>96.48</v>
      </c>
      <c r="F47" t="n">
        <v>98.12</v>
      </c>
      <c r="G47" t="n">
        <v>99.81</v>
      </c>
      <c r="H47" t="n">
        <v>103.7</v>
      </c>
      <c r="I47" t="n">
        <v>97.12</v>
      </c>
      <c r="J47" t="n">
        <v>93.25</v>
      </c>
      <c r="K47" t="n">
        <v>86.81999999999999</v>
      </c>
      <c r="L47" t="n">
        <v>88.37</v>
      </c>
      <c r="M47" t="n">
        <v>71.67</v>
      </c>
      <c r="N47" t="n">
        <v>71.54000000000001</v>
      </c>
      <c r="O47" t="n">
        <v>71.14</v>
      </c>
      <c r="P47" t="n">
        <v>59.6</v>
      </c>
      <c r="Q47" t="n">
        <v>51.73</v>
      </c>
      <c r="R47" t="n">
        <v>43.31</v>
      </c>
      <c r="S47" t="n">
        <v>27.84</v>
      </c>
      <c r="T47" t="n">
        <v>22.77</v>
      </c>
      <c r="U47" t="n">
        <v>21.38</v>
      </c>
      <c r="V47" t="n">
        <v>21.61</v>
      </c>
      <c r="W47" t="inlineStr">
        <is>
          <t>-</t>
        </is>
      </c>
    </row>
    <row r="48">
      <c r="A48" s="5" t="inlineStr">
        <is>
          <t>Personal am Ende des Jahres</t>
        </is>
      </c>
      <c r="B48" s="5" t="inlineStr">
        <is>
          <t>Staff at the end of year</t>
        </is>
      </c>
      <c r="C48" t="n">
        <v>19845</v>
      </c>
      <c r="D48" t="n">
        <v>20231</v>
      </c>
      <c r="E48" t="n">
        <v>20721</v>
      </c>
      <c r="F48" t="n">
        <v>22544</v>
      </c>
      <c r="G48" t="n">
        <v>24124</v>
      </c>
      <c r="H48" t="n">
        <v>25501</v>
      </c>
      <c r="I48" t="n">
        <v>26863</v>
      </c>
      <c r="J48" t="n">
        <v>28658</v>
      </c>
      <c r="K48" t="n">
        <v>29800</v>
      </c>
      <c r="L48" t="n">
        <v>31398</v>
      </c>
      <c r="M48" t="n">
        <v>34676</v>
      </c>
      <c r="N48" t="n">
        <v>41282</v>
      </c>
      <c r="O48" t="n">
        <v>33665</v>
      </c>
      <c r="P48" t="n">
        <v>40993</v>
      </c>
      <c r="Q48" t="n">
        <v>49919</v>
      </c>
      <c r="R48" t="n">
        <v>6232</v>
      </c>
      <c r="S48" t="n">
        <v>6137</v>
      </c>
      <c r="T48" t="n">
        <v>5828</v>
      </c>
      <c r="U48" t="n">
        <v>5659</v>
      </c>
      <c r="V48" t="n">
        <v>5757</v>
      </c>
      <c r="W48" t="inlineStr">
        <is>
          <t>-</t>
        </is>
      </c>
    </row>
    <row r="49">
      <c r="A49" s="5" t="inlineStr">
        <is>
          <t>Personalaufwand in Mio. EUR</t>
        </is>
      </c>
      <c r="B49" s="5" t="inlineStr">
        <is>
          <t>Personnel expenses in M</t>
        </is>
      </c>
      <c r="C49" t="n">
        <v>1228</v>
      </c>
      <c r="D49" t="n">
        <v>1108</v>
      </c>
      <c r="E49" t="n">
        <v>1116</v>
      </c>
      <c r="F49" t="n">
        <v>1169</v>
      </c>
      <c r="G49" t="n">
        <v>1260</v>
      </c>
      <c r="H49" t="n">
        <v>1298</v>
      </c>
      <c r="I49" t="n">
        <v>1140</v>
      </c>
      <c r="J49" t="n">
        <v>1125</v>
      </c>
      <c r="K49" t="n">
        <v>1082</v>
      </c>
      <c r="L49" t="n">
        <v>1110</v>
      </c>
      <c r="M49" t="n">
        <v>1026</v>
      </c>
      <c r="N49" t="n">
        <v>1126</v>
      </c>
      <c r="O49" t="n">
        <v>1040</v>
      </c>
      <c r="P49" t="n">
        <v>1058</v>
      </c>
      <c r="Q49" t="n">
        <v>1087</v>
      </c>
      <c r="R49" t="n">
        <v>530.9</v>
      </c>
      <c r="S49" t="n">
        <v>465.9</v>
      </c>
      <c r="T49" t="n">
        <v>479.6</v>
      </c>
      <c r="U49" t="n">
        <v>484.5</v>
      </c>
      <c r="V49" t="n">
        <v>409.7</v>
      </c>
      <c r="W49" t="inlineStr">
        <is>
          <t>-</t>
        </is>
      </c>
    </row>
    <row r="50">
      <c r="A50" s="5" t="inlineStr">
        <is>
          <t>Aufwand je Mitarbeiter in EUR</t>
        </is>
      </c>
      <c r="B50" s="5" t="inlineStr">
        <is>
          <t>Effort per employee</t>
        </is>
      </c>
      <c r="C50" t="n">
        <v>61880</v>
      </c>
      <c r="D50" t="n">
        <v>54767</v>
      </c>
      <c r="E50" t="n">
        <v>53858</v>
      </c>
      <c r="F50" t="n">
        <v>51854</v>
      </c>
      <c r="G50" t="n">
        <v>52230</v>
      </c>
      <c r="H50" t="n">
        <v>50900</v>
      </c>
      <c r="I50" t="n">
        <v>42441</v>
      </c>
      <c r="J50" t="n">
        <v>39253</v>
      </c>
      <c r="K50" t="n">
        <v>36309</v>
      </c>
      <c r="L50" t="n">
        <v>35349</v>
      </c>
      <c r="M50" t="n">
        <v>29577</v>
      </c>
      <c r="N50" t="n">
        <v>27276</v>
      </c>
      <c r="O50" t="n">
        <v>30881</v>
      </c>
      <c r="P50" t="n">
        <v>25800</v>
      </c>
      <c r="Q50" t="n">
        <v>21783</v>
      </c>
      <c r="R50" t="n">
        <v>85189</v>
      </c>
      <c r="S50" t="n">
        <v>75917</v>
      </c>
      <c r="T50" t="n">
        <v>82292</v>
      </c>
      <c r="U50" t="n">
        <v>85616</v>
      </c>
      <c r="V50" t="n">
        <v>71166</v>
      </c>
      <c r="W50" t="inlineStr">
        <is>
          <t>-</t>
        </is>
      </c>
    </row>
    <row r="51">
      <c r="A51" s="5" t="inlineStr">
        <is>
          <t>Umsatz je Mitarbeiter in EUR</t>
        </is>
      </c>
      <c r="B51" s="5" t="inlineStr">
        <is>
          <t>Turnover per employee</t>
        </is>
      </c>
      <c r="C51" t="n">
        <v>1180000</v>
      </c>
      <c r="D51" t="n">
        <v>1130000</v>
      </c>
      <c r="E51" t="n">
        <v>975918</v>
      </c>
      <c r="F51" t="n">
        <v>854329</v>
      </c>
      <c r="G51" t="n">
        <v>933800</v>
      </c>
      <c r="H51" t="n">
        <v>1410000</v>
      </c>
      <c r="I51" t="n">
        <v>1580000</v>
      </c>
      <c r="J51" t="n">
        <v>1490000</v>
      </c>
      <c r="K51" t="n">
        <v>1140000</v>
      </c>
      <c r="L51" t="n">
        <v>742832</v>
      </c>
      <c r="M51" t="n">
        <v>516706</v>
      </c>
      <c r="N51" t="n">
        <v>618734</v>
      </c>
      <c r="O51" t="n">
        <v>595336</v>
      </c>
      <c r="P51" t="n">
        <v>576744</v>
      </c>
      <c r="Q51" t="n">
        <v>397632</v>
      </c>
      <c r="R51" t="n">
        <v>2150000</v>
      </c>
      <c r="S51" t="n">
        <v>1640000</v>
      </c>
      <c r="T51" t="n">
        <v>1210000</v>
      </c>
      <c r="U51" t="n">
        <v>1700000</v>
      </c>
      <c r="V51" t="n">
        <v>1600000</v>
      </c>
      <c r="W51" t="inlineStr">
        <is>
          <t>-</t>
        </is>
      </c>
    </row>
    <row r="52">
      <c r="A52" s="5" t="inlineStr">
        <is>
          <t>Bruttoergebnis je Mitarbeiter in EUR</t>
        </is>
      </c>
      <c r="B52" s="5" t="inlineStr">
        <is>
          <t>Gross Profit per employee</t>
        </is>
      </c>
      <c r="C52" t="n">
        <v>386092</v>
      </c>
      <c r="D52" t="n">
        <v>329939</v>
      </c>
      <c r="E52" t="n">
        <v>275759</v>
      </c>
      <c r="F52" t="n">
        <v>104108</v>
      </c>
      <c r="G52" t="n">
        <v>1078</v>
      </c>
      <c r="H52" t="n">
        <v>120258</v>
      </c>
      <c r="I52" t="n">
        <v>161862</v>
      </c>
      <c r="J52" t="n">
        <v>185470</v>
      </c>
      <c r="K52" t="n">
        <v>149560</v>
      </c>
      <c r="L52" t="n">
        <v>123916</v>
      </c>
      <c r="M52" t="n">
        <v>86544</v>
      </c>
      <c r="N52" t="n">
        <v>111424</v>
      </c>
      <c r="O52" t="n">
        <v>115030</v>
      </c>
      <c r="P52" t="n">
        <v>90925</v>
      </c>
      <c r="Q52" t="n">
        <v>68872</v>
      </c>
      <c r="R52" t="n">
        <v>260109</v>
      </c>
      <c r="S52" t="n">
        <v>201955</v>
      </c>
      <c r="T52" t="n">
        <v>182550</v>
      </c>
      <c r="U52" t="n">
        <v>222018</v>
      </c>
      <c r="V52" t="n">
        <v>193538</v>
      </c>
      <c r="W52" t="inlineStr">
        <is>
          <t>-</t>
        </is>
      </c>
    </row>
    <row r="53">
      <c r="A53" s="5" t="inlineStr">
        <is>
          <t>Gewinn je Mitarbeiter in EUR</t>
        </is>
      </c>
      <c r="B53" s="5" t="inlineStr">
        <is>
          <t>Earnings per employee</t>
        </is>
      </c>
      <c r="C53" t="n">
        <v>84555</v>
      </c>
      <c r="D53" t="n">
        <v>71079</v>
      </c>
      <c r="E53" t="n">
        <v>20993</v>
      </c>
      <c r="F53" t="n">
        <v>-17876</v>
      </c>
      <c r="G53" t="n">
        <v>-45598</v>
      </c>
      <c r="H53" t="n">
        <v>13992</v>
      </c>
      <c r="I53" t="n">
        <v>43271</v>
      </c>
      <c r="J53" t="n">
        <v>47575</v>
      </c>
      <c r="K53" t="n">
        <v>35685</v>
      </c>
      <c r="L53" t="n">
        <v>29320</v>
      </c>
      <c r="M53" t="n">
        <v>16487</v>
      </c>
      <c r="N53" t="n">
        <v>33293</v>
      </c>
      <c r="O53" t="n">
        <v>46897</v>
      </c>
      <c r="P53" t="n">
        <v>33728</v>
      </c>
      <c r="Q53" t="n">
        <v>25163</v>
      </c>
      <c r="R53" t="n">
        <v>103017</v>
      </c>
      <c r="S53" t="n">
        <v>64054</v>
      </c>
      <c r="T53" t="n">
        <v>55251</v>
      </c>
      <c r="U53" t="n">
        <v>67450</v>
      </c>
      <c r="V53" t="n">
        <v>56036</v>
      </c>
      <c r="W53" t="inlineStr">
        <is>
          <t>-</t>
        </is>
      </c>
    </row>
    <row r="54">
      <c r="A54" s="5" t="inlineStr">
        <is>
          <t>KGV (Kurs/Gewinn)</t>
        </is>
      </c>
      <c r="B54" s="5" t="inlineStr">
        <is>
          <t>PE (price/earnings)</t>
        </is>
      </c>
      <c r="C54" t="n">
        <v>9.699999999999999</v>
      </c>
      <c r="D54" t="n">
        <v>8.699999999999999</v>
      </c>
      <c r="E54" t="n">
        <v>39.7</v>
      </c>
      <c r="F54" t="inlineStr">
        <is>
          <t>-</t>
        </is>
      </c>
      <c r="G54" t="inlineStr">
        <is>
          <t>-</t>
        </is>
      </c>
      <c r="H54" t="n">
        <v>20.2</v>
      </c>
      <c r="I54" t="n">
        <v>9.800000000000001</v>
      </c>
      <c r="J54" t="n">
        <v>6.5</v>
      </c>
      <c r="K54" t="n">
        <v>7</v>
      </c>
      <c r="L54" t="n">
        <v>10.1</v>
      </c>
      <c r="M54" t="n">
        <v>16.1</v>
      </c>
      <c r="N54" t="n">
        <v>4.1</v>
      </c>
      <c r="O54" t="n">
        <v>10.5</v>
      </c>
      <c r="P54" t="n">
        <v>9.300000000000001</v>
      </c>
      <c r="Q54" t="n">
        <v>11.8</v>
      </c>
      <c r="R54" t="n">
        <v>9.300000000000001</v>
      </c>
      <c r="S54" t="n">
        <v>8.1</v>
      </c>
      <c r="T54" t="n">
        <v>7.9</v>
      </c>
      <c r="U54" t="n">
        <v>6.7</v>
      </c>
      <c r="V54" t="n">
        <v>6.9</v>
      </c>
      <c r="W54" t="n">
        <v>13.4</v>
      </c>
    </row>
    <row r="55">
      <c r="A55" s="5" t="inlineStr">
        <is>
          <t>KUV (Kurs/Umsatz)</t>
        </is>
      </c>
      <c r="B55" s="5" t="inlineStr">
        <is>
          <t>PS (price/sales)</t>
        </is>
      </c>
      <c r="C55" t="n">
        <v>0.7</v>
      </c>
      <c r="D55" t="n">
        <v>0.55</v>
      </c>
      <c r="E55" t="n">
        <v>0.86</v>
      </c>
      <c r="F55" t="n">
        <v>0.57</v>
      </c>
      <c r="G55" t="n">
        <v>0.38</v>
      </c>
      <c r="H55" t="n">
        <v>0.2</v>
      </c>
      <c r="I55" t="n">
        <v>0.27</v>
      </c>
      <c r="J55" t="n">
        <v>0.21</v>
      </c>
      <c r="K55" t="n">
        <v>0.23</v>
      </c>
      <c r="L55" t="n">
        <v>0.4</v>
      </c>
      <c r="M55" t="n">
        <v>0.51</v>
      </c>
      <c r="N55" t="n">
        <v>0.22</v>
      </c>
      <c r="O55" t="n">
        <v>0.83</v>
      </c>
      <c r="P55" t="n">
        <v>0.54</v>
      </c>
      <c r="Q55" t="n">
        <v>0.74</v>
      </c>
      <c r="R55" t="n">
        <v>0.5</v>
      </c>
      <c r="S55" t="n">
        <v>0.32</v>
      </c>
      <c r="T55" t="n">
        <v>0.28</v>
      </c>
      <c r="U55" t="n">
        <v>0.26</v>
      </c>
      <c r="V55" t="n">
        <v>0.24</v>
      </c>
      <c r="W55" t="inlineStr">
        <is>
          <t>-</t>
        </is>
      </c>
    </row>
    <row r="56">
      <c r="A56" s="5" t="inlineStr">
        <is>
          <t>KBV (Kurs/Buchwert)</t>
        </is>
      </c>
      <c r="B56" s="5" t="inlineStr">
        <is>
          <t>PB (price/book value)</t>
        </is>
      </c>
      <c r="C56" t="n">
        <v>1.26</v>
      </c>
      <c r="D56" t="n">
        <v>1.05</v>
      </c>
      <c r="E56" t="n">
        <v>1.54</v>
      </c>
      <c r="F56" t="n">
        <v>1.01</v>
      </c>
      <c r="G56" t="n">
        <v>0.73</v>
      </c>
      <c r="H56" t="n">
        <v>0.62</v>
      </c>
      <c r="I56" t="n">
        <v>0.98</v>
      </c>
      <c r="J56" t="n">
        <v>0.75</v>
      </c>
      <c r="K56" t="n">
        <v>0.7</v>
      </c>
      <c r="L56" t="n">
        <v>1.03</v>
      </c>
      <c r="M56" t="n">
        <v>1.13</v>
      </c>
      <c r="N56" t="n">
        <v>0.76</v>
      </c>
      <c r="O56" t="n">
        <v>2.03</v>
      </c>
      <c r="P56" t="n">
        <v>1.84</v>
      </c>
      <c r="Q56" t="n">
        <v>2.51</v>
      </c>
      <c r="R56" t="n">
        <v>1.7</v>
      </c>
      <c r="S56" t="n">
        <v>1.2</v>
      </c>
      <c r="T56" t="n">
        <v>1.06</v>
      </c>
      <c r="U56" t="n">
        <v>1.14</v>
      </c>
      <c r="V56" t="n">
        <v>1.15</v>
      </c>
      <c r="W56" t="inlineStr">
        <is>
          <t>-</t>
        </is>
      </c>
    </row>
    <row r="57">
      <c r="A57" s="5" t="inlineStr">
        <is>
          <t>KCV (Kurs/Cashflow)</t>
        </is>
      </c>
      <c r="B57" s="5" t="inlineStr">
        <is>
          <t>PC (price/cashflow)</t>
        </is>
      </c>
      <c r="C57" t="n">
        <v>4.04</v>
      </c>
      <c r="D57" t="n">
        <v>2.85</v>
      </c>
      <c r="E57" t="n">
        <v>5.01</v>
      </c>
      <c r="F57" t="n">
        <v>3.82</v>
      </c>
      <c r="G57" t="n">
        <v>3.02</v>
      </c>
      <c r="H57" t="n">
        <v>1.96</v>
      </c>
      <c r="I57" t="n">
        <v>2.77</v>
      </c>
      <c r="J57" t="n">
        <v>2.35</v>
      </c>
      <c r="K57" t="n">
        <v>3.06</v>
      </c>
      <c r="L57" t="n">
        <v>3.23</v>
      </c>
      <c r="M57" t="n">
        <v>4.97</v>
      </c>
      <c r="N57" t="n">
        <v>1.74</v>
      </c>
      <c r="O57" t="n">
        <v>8.01</v>
      </c>
      <c r="P57" t="n">
        <v>6.33</v>
      </c>
      <c r="Q57" t="n">
        <v>7.01</v>
      </c>
      <c r="R57" t="n">
        <v>6.62</v>
      </c>
      <c r="S57" t="n">
        <v>3.4</v>
      </c>
      <c r="T57" t="n">
        <v>4.35</v>
      </c>
      <c r="U57" t="n">
        <v>3.23</v>
      </c>
      <c r="V57" t="n">
        <v>3.65</v>
      </c>
      <c r="W57" t="inlineStr">
        <is>
          <t>-</t>
        </is>
      </c>
    </row>
    <row r="58">
      <c r="A58" s="5" t="inlineStr">
        <is>
          <t>Dividendenrendite in %</t>
        </is>
      </c>
      <c r="B58" s="5" t="inlineStr">
        <is>
          <t>Dividend Yield in %</t>
        </is>
      </c>
      <c r="C58" t="n">
        <v>3.99</v>
      </c>
      <c r="D58" t="n">
        <v>4.58</v>
      </c>
      <c r="E58" t="n">
        <v>2.84</v>
      </c>
      <c r="F58" t="n">
        <v>3.58</v>
      </c>
      <c r="G58" t="n">
        <v>3.83</v>
      </c>
      <c r="H58" t="n">
        <v>5.68</v>
      </c>
      <c r="I58" t="n">
        <v>3.59</v>
      </c>
      <c r="J58" t="n">
        <v>4.39</v>
      </c>
      <c r="K58" t="n">
        <v>4.68</v>
      </c>
      <c r="L58" t="n">
        <v>3.21</v>
      </c>
      <c r="M58" t="n">
        <v>3.25</v>
      </c>
      <c r="N58" t="n">
        <v>5.34</v>
      </c>
      <c r="O58" t="n">
        <v>2.26</v>
      </c>
      <c r="P58" t="n">
        <v>2.44</v>
      </c>
      <c r="Q58" t="n">
        <v>1.82</v>
      </c>
      <c r="R58" t="n">
        <v>1.98</v>
      </c>
      <c r="S58" t="n">
        <v>3.39</v>
      </c>
      <c r="T58" t="n">
        <v>3.74</v>
      </c>
      <c r="U58" t="n">
        <v>4.57</v>
      </c>
      <c r="V58" t="n">
        <v>5.21</v>
      </c>
      <c r="W58" t="n">
        <v>2.49</v>
      </c>
    </row>
    <row r="59">
      <c r="A59" s="5" t="inlineStr">
        <is>
          <t>Gewinnrendite in %</t>
        </is>
      </c>
      <c r="B59" s="5" t="inlineStr">
        <is>
          <t>Return on profit in %</t>
        </is>
      </c>
      <c r="C59" t="n">
        <v>10.3</v>
      </c>
      <c r="D59" t="n">
        <v>11.5</v>
      </c>
      <c r="E59" t="n">
        <v>2.5</v>
      </c>
      <c r="F59" t="n">
        <v>-3.7</v>
      </c>
      <c r="G59" t="n">
        <v>-12.9</v>
      </c>
      <c r="H59" t="n">
        <v>5</v>
      </c>
      <c r="I59" t="n">
        <v>10.2</v>
      </c>
      <c r="J59" t="n">
        <v>15.3</v>
      </c>
      <c r="K59" t="n">
        <v>14.4</v>
      </c>
      <c r="L59" t="n">
        <v>9.9</v>
      </c>
      <c r="M59" t="n">
        <v>6.2</v>
      </c>
      <c r="N59" t="n">
        <v>24.6</v>
      </c>
      <c r="O59" t="n">
        <v>9.5</v>
      </c>
      <c r="P59" t="n">
        <v>10.8</v>
      </c>
      <c r="Q59" t="n">
        <v>8.5</v>
      </c>
      <c r="R59" t="n">
        <v>10.7</v>
      </c>
      <c r="S59" t="n">
        <v>12.4</v>
      </c>
      <c r="T59" t="n">
        <v>12.7</v>
      </c>
      <c r="U59" t="n">
        <v>15</v>
      </c>
      <c r="V59" t="n">
        <v>14.4</v>
      </c>
      <c r="W59" t="n">
        <v>7.5</v>
      </c>
    </row>
    <row r="60">
      <c r="A60" s="5" t="inlineStr">
        <is>
          <t>Eigenkapitalrendite in %</t>
        </is>
      </c>
      <c r="B60" s="5" t="inlineStr">
        <is>
          <t>Return on Equity in %</t>
        </is>
      </c>
      <c r="C60" t="n">
        <v>9.949999999999999</v>
      </c>
      <c r="D60" t="n">
        <v>9.369999999999999</v>
      </c>
      <c r="E60" t="n">
        <v>3.03</v>
      </c>
      <c r="F60" t="n">
        <v>-2.89</v>
      </c>
      <c r="G60" t="n">
        <v>-7.69</v>
      </c>
      <c r="H60" t="n">
        <v>2.44</v>
      </c>
      <c r="I60" t="n">
        <v>7.99</v>
      </c>
      <c r="J60" t="n">
        <v>9.380000000000001</v>
      </c>
      <c r="K60" t="n">
        <v>7.89</v>
      </c>
      <c r="L60" t="n">
        <v>8.140000000000001</v>
      </c>
      <c r="M60" t="n">
        <v>5.7</v>
      </c>
      <c r="N60" t="n">
        <v>14.68</v>
      </c>
      <c r="O60" t="n">
        <v>15.27</v>
      </c>
      <c r="P60" t="n">
        <v>15.07</v>
      </c>
      <c r="Q60" t="n">
        <v>16.33</v>
      </c>
      <c r="R60" t="n">
        <v>11.93</v>
      </c>
      <c r="S60" t="n">
        <v>14.64</v>
      </c>
      <c r="T60" t="n">
        <v>13.35</v>
      </c>
      <c r="U60" t="n">
        <v>16.98</v>
      </c>
      <c r="V60" t="n">
        <v>16.39</v>
      </c>
      <c r="W60" t="n">
        <v>11.31</v>
      </c>
    </row>
    <row r="61">
      <c r="A61" s="5" t="inlineStr">
        <is>
          <t>Umsatzrendite in %</t>
        </is>
      </c>
      <c r="B61" s="5" t="inlineStr">
        <is>
          <t>Return on sales in %</t>
        </is>
      </c>
      <c r="C61" t="n">
        <v>7.15</v>
      </c>
      <c r="D61" t="n">
        <v>6.27</v>
      </c>
      <c r="E61" t="n">
        <v>2.15</v>
      </c>
      <c r="F61" t="n">
        <v>-2.09</v>
      </c>
      <c r="G61" t="n">
        <v>-4.88</v>
      </c>
      <c r="H61" t="n">
        <v>0.99</v>
      </c>
      <c r="I61" t="n">
        <v>2.74</v>
      </c>
      <c r="J61" t="n">
        <v>3.2</v>
      </c>
      <c r="K61" t="n">
        <v>3.12</v>
      </c>
      <c r="L61" t="n">
        <v>3.95</v>
      </c>
      <c r="M61" t="n">
        <v>3.19</v>
      </c>
      <c r="N61" t="n">
        <v>5.38</v>
      </c>
      <c r="O61" t="n">
        <v>7.88</v>
      </c>
      <c r="P61" t="n">
        <v>5.85</v>
      </c>
      <c r="Q61" t="n">
        <v>6.33</v>
      </c>
      <c r="R61" t="n">
        <v>4.8</v>
      </c>
      <c r="S61" t="n">
        <v>3.92</v>
      </c>
      <c r="T61" t="n">
        <v>3.51</v>
      </c>
      <c r="U61" t="n">
        <v>3.96</v>
      </c>
      <c r="V61" t="n">
        <v>3.5</v>
      </c>
      <c r="W61" t="n">
        <v>2.88</v>
      </c>
    </row>
    <row r="62">
      <c r="A62" s="5" t="inlineStr">
        <is>
          <t>Gesamtkapitalrendite in %</t>
        </is>
      </c>
      <c r="B62" s="5" t="inlineStr">
        <is>
          <t>Total Return on Investment in %</t>
        </is>
      </c>
      <c r="C62" t="n">
        <v>4.91</v>
      </c>
      <c r="D62" t="n">
        <v>4.68</v>
      </c>
      <c r="E62" t="n">
        <v>2.22</v>
      </c>
      <c r="F62" t="n">
        <v>-0.44</v>
      </c>
      <c r="G62" t="n">
        <v>-2.44</v>
      </c>
      <c r="H62" t="n">
        <v>2.12</v>
      </c>
      <c r="I62" t="n">
        <v>4.6</v>
      </c>
      <c r="J62" t="n">
        <v>5.82</v>
      </c>
      <c r="K62" t="n">
        <v>3.74</v>
      </c>
      <c r="L62" t="n">
        <v>3.49</v>
      </c>
      <c r="M62" t="n">
        <v>2.67</v>
      </c>
      <c r="N62" t="n">
        <v>6.43</v>
      </c>
      <c r="O62" t="n">
        <v>7.43</v>
      </c>
      <c r="P62" t="n">
        <v>7.77</v>
      </c>
      <c r="Q62" t="n">
        <v>8.130000000000001</v>
      </c>
      <c r="R62" t="n">
        <v>4.96</v>
      </c>
      <c r="S62" t="n">
        <v>5.23</v>
      </c>
      <c r="T62" t="n">
        <v>5.24</v>
      </c>
      <c r="U62" t="n">
        <v>6.61</v>
      </c>
      <c r="V62" t="n">
        <v>5.53</v>
      </c>
      <c r="W62" t="n">
        <v>3.68</v>
      </c>
    </row>
    <row r="63">
      <c r="A63" s="5" t="inlineStr">
        <is>
          <t>Return on Investment in %</t>
        </is>
      </c>
      <c r="B63" s="5" t="inlineStr">
        <is>
          <t>Return on Investment in %</t>
        </is>
      </c>
      <c r="C63" t="n">
        <v>4.16</v>
      </c>
      <c r="D63" t="n">
        <v>3.89</v>
      </c>
      <c r="E63" t="n">
        <v>1.38</v>
      </c>
      <c r="F63" t="n">
        <v>-1.25</v>
      </c>
      <c r="G63" t="n">
        <v>-3.37</v>
      </c>
      <c r="H63" t="n">
        <v>1.05</v>
      </c>
      <c r="I63" t="n">
        <v>3.66</v>
      </c>
      <c r="J63" t="n">
        <v>4.47</v>
      </c>
      <c r="K63" t="n">
        <v>3.74</v>
      </c>
      <c r="L63" t="n">
        <v>3.49</v>
      </c>
      <c r="M63" t="n">
        <v>2.67</v>
      </c>
      <c r="N63" t="n">
        <v>6.43</v>
      </c>
      <c r="O63" t="n">
        <v>7.43</v>
      </c>
      <c r="P63" t="n">
        <v>7.77</v>
      </c>
      <c r="Q63" t="n">
        <v>8.130000000000001</v>
      </c>
      <c r="R63" t="n">
        <v>4.96</v>
      </c>
      <c r="S63" t="n">
        <v>5.23</v>
      </c>
      <c r="T63" t="n">
        <v>5.24</v>
      </c>
      <c r="U63" t="n">
        <v>6.61</v>
      </c>
      <c r="V63" t="n">
        <v>5.53</v>
      </c>
      <c r="W63" t="n">
        <v>3.68</v>
      </c>
    </row>
    <row r="64">
      <c r="A64" s="5" t="inlineStr">
        <is>
          <t>Arbeitsintensität in %</t>
        </is>
      </c>
      <c r="B64" s="5" t="inlineStr">
        <is>
          <t>Work Intensity in %</t>
        </is>
      </c>
      <c r="C64" t="n">
        <v>27.86</v>
      </c>
      <c r="D64" t="n">
        <v>32.87</v>
      </c>
      <c r="E64" t="n">
        <v>29.76</v>
      </c>
      <c r="F64" t="n">
        <v>23.87</v>
      </c>
      <c r="G64" t="n">
        <v>26.07</v>
      </c>
      <c r="H64" t="n">
        <v>24.45</v>
      </c>
      <c r="I64" t="n">
        <v>23.8</v>
      </c>
      <c r="J64" t="n">
        <v>30.95</v>
      </c>
      <c r="K64" t="n">
        <v>27.64</v>
      </c>
      <c r="L64" t="n">
        <v>28.57</v>
      </c>
      <c r="M64" t="n">
        <v>26.25</v>
      </c>
      <c r="N64" t="n">
        <v>27.53</v>
      </c>
      <c r="O64" t="n">
        <v>30.28</v>
      </c>
      <c r="P64" t="n">
        <v>33.83</v>
      </c>
      <c r="Q64" t="n">
        <v>36.41</v>
      </c>
      <c r="R64" t="n">
        <v>36.3</v>
      </c>
      <c r="S64" t="n">
        <v>30.41</v>
      </c>
      <c r="T64" t="n">
        <v>28.01</v>
      </c>
      <c r="U64" t="n">
        <v>28.33</v>
      </c>
      <c r="V64" t="n">
        <v>29.23</v>
      </c>
      <c r="W64" t="n">
        <v>28.33</v>
      </c>
    </row>
    <row r="65">
      <c r="A65" s="5" t="inlineStr">
        <is>
          <t>Eigenkapitalquote in %</t>
        </is>
      </c>
      <c r="B65" s="5" t="inlineStr">
        <is>
          <t>Equity Ratio in %</t>
        </is>
      </c>
      <c r="C65" t="n">
        <v>41.77</v>
      </c>
      <c r="D65" t="n">
        <v>41.51</v>
      </c>
      <c r="E65" t="n">
        <v>45.4</v>
      </c>
      <c r="F65" t="n">
        <v>43.36</v>
      </c>
      <c r="G65" t="n">
        <v>43.77</v>
      </c>
      <c r="H65" t="n">
        <v>43.02</v>
      </c>
      <c r="I65" t="n">
        <v>45.76</v>
      </c>
      <c r="J65" t="n">
        <v>47.61</v>
      </c>
      <c r="K65" t="n">
        <v>47.44</v>
      </c>
      <c r="L65" t="n">
        <v>42.84</v>
      </c>
      <c r="M65" t="n">
        <v>46.86</v>
      </c>
      <c r="N65" t="n">
        <v>43.8</v>
      </c>
      <c r="O65" t="n">
        <v>48.66</v>
      </c>
      <c r="P65" t="n">
        <v>51.54</v>
      </c>
      <c r="Q65" t="n">
        <v>49.79</v>
      </c>
      <c r="R65" t="n">
        <v>41.55</v>
      </c>
      <c r="S65" t="n">
        <v>35.71</v>
      </c>
      <c r="T65" t="n">
        <v>39.21</v>
      </c>
      <c r="U65" t="n">
        <v>38.96</v>
      </c>
      <c r="V65" t="n">
        <v>33.73</v>
      </c>
      <c r="W65" t="n">
        <v>32.49</v>
      </c>
    </row>
    <row r="66">
      <c r="A66" s="5" t="inlineStr">
        <is>
          <t>Fremdkapitalquote in %</t>
        </is>
      </c>
      <c r="B66" s="5" t="inlineStr">
        <is>
          <t>Debt Ratio in %</t>
        </is>
      </c>
      <c r="C66" t="n">
        <v>58.23</v>
      </c>
      <c r="D66" t="n">
        <v>58.49</v>
      </c>
      <c r="E66" t="n">
        <v>54.6</v>
      </c>
      <c r="F66" t="n">
        <v>56.64</v>
      </c>
      <c r="G66" t="n">
        <v>56.23</v>
      </c>
      <c r="H66" t="n">
        <v>56.98</v>
      </c>
      <c r="I66" t="n">
        <v>54.24</v>
      </c>
      <c r="J66" t="n">
        <v>52.39</v>
      </c>
      <c r="K66" t="n">
        <v>52.56</v>
      </c>
      <c r="L66" t="n">
        <v>57.16</v>
      </c>
      <c r="M66" t="n">
        <v>53.14</v>
      </c>
      <c r="N66" t="n">
        <v>56.2</v>
      </c>
      <c r="O66" t="n">
        <v>51.34</v>
      </c>
      <c r="P66" t="n">
        <v>48.46</v>
      </c>
      <c r="Q66" t="n">
        <v>50.21</v>
      </c>
      <c r="R66" t="n">
        <v>58.45</v>
      </c>
      <c r="S66" t="n">
        <v>64.29000000000001</v>
      </c>
      <c r="T66" t="n">
        <v>60.79</v>
      </c>
      <c r="U66" t="n">
        <v>61.04</v>
      </c>
      <c r="V66" t="n">
        <v>66.27</v>
      </c>
      <c r="W66" t="n">
        <v>67.51000000000001</v>
      </c>
    </row>
    <row r="67">
      <c r="A67" s="5" t="inlineStr">
        <is>
          <t>Verschuldungsgrad in %</t>
        </is>
      </c>
      <c r="B67" s="5" t="inlineStr">
        <is>
          <t>Finance Gearing in %</t>
        </is>
      </c>
      <c r="C67" t="n">
        <v>139.43</v>
      </c>
      <c r="D67" t="n">
        <v>140.91</v>
      </c>
      <c r="E67" t="n">
        <v>120.29</v>
      </c>
      <c r="F67" t="n">
        <v>130.61</v>
      </c>
      <c r="G67" t="n">
        <v>128.45</v>
      </c>
      <c r="H67" t="n">
        <v>132.43</v>
      </c>
      <c r="I67" t="n">
        <v>118.53</v>
      </c>
      <c r="J67" t="n">
        <v>110.04</v>
      </c>
      <c r="K67" t="n">
        <v>110.79</v>
      </c>
      <c r="L67" t="n">
        <v>133.41</v>
      </c>
      <c r="M67" t="n">
        <v>113.41</v>
      </c>
      <c r="N67" t="n">
        <v>128.3</v>
      </c>
      <c r="O67" t="n">
        <v>105.52</v>
      </c>
      <c r="P67" t="n">
        <v>94.02</v>
      </c>
      <c r="Q67" t="n">
        <v>100.84</v>
      </c>
      <c r="R67" t="n">
        <v>140.67</v>
      </c>
      <c r="S67" t="n">
        <v>180.02</v>
      </c>
      <c r="T67" t="n">
        <v>155.01</v>
      </c>
      <c r="U67" t="n">
        <v>156.69</v>
      </c>
      <c r="V67" t="n">
        <v>196.48</v>
      </c>
      <c r="W67" t="n">
        <v>207.79</v>
      </c>
    </row>
    <row r="68">
      <c r="A68" s="5" t="inlineStr">
        <is>
          <t>Bruttoergebnis Marge in %</t>
        </is>
      </c>
      <c r="B68" s="5" t="inlineStr">
        <is>
          <t>Gross Profit Marge in %</t>
        </is>
      </c>
      <c r="C68" t="n">
        <v>32.66</v>
      </c>
      <c r="D68" t="n">
        <v>29.11</v>
      </c>
      <c r="E68" t="n">
        <v>28.26</v>
      </c>
      <c r="F68" t="n">
        <v>12.19</v>
      </c>
      <c r="G68" t="n">
        <v>0.12</v>
      </c>
      <c r="H68" t="n">
        <v>8.539999999999999</v>
      </c>
      <c r="I68" t="n">
        <v>10.25</v>
      </c>
      <c r="J68" t="n">
        <v>12.46</v>
      </c>
      <c r="K68" t="n">
        <v>13.09</v>
      </c>
      <c r="L68" t="n">
        <v>16.68</v>
      </c>
      <c r="M68" t="n">
        <v>16.75</v>
      </c>
      <c r="N68" t="n">
        <v>18.01</v>
      </c>
      <c r="O68" t="n">
        <v>19.32</v>
      </c>
      <c r="P68" t="n">
        <v>15.76</v>
      </c>
      <c r="Q68" t="n">
        <v>17.32</v>
      </c>
      <c r="R68" t="n">
        <v>12.12</v>
      </c>
      <c r="S68" t="n">
        <v>12.34</v>
      </c>
      <c r="T68" t="n">
        <v>11.6</v>
      </c>
      <c r="U68" t="n">
        <v>13.04</v>
      </c>
      <c r="V68" t="n">
        <v>12.08</v>
      </c>
    </row>
    <row r="69">
      <c r="A69" s="5" t="inlineStr">
        <is>
          <t>Kurzfristige Vermögensquote in %</t>
        </is>
      </c>
      <c r="B69" s="5" t="inlineStr">
        <is>
          <t>Current Assets Ratio in %</t>
        </is>
      </c>
      <c r="C69" t="n">
        <v>27.86</v>
      </c>
      <c r="D69" t="n">
        <v>32.87</v>
      </c>
      <c r="E69" t="n">
        <v>29.76</v>
      </c>
      <c r="F69" t="n">
        <v>23.87</v>
      </c>
      <c r="G69" t="n">
        <v>26.07</v>
      </c>
      <c r="H69" t="n">
        <v>24.45</v>
      </c>
      <c r="I69" t="n">
        <v>23.8</v>
      </c>
      <c r="J69" t="n">
        <v>30.95</v>
      </c>
      <c r="K69" t="n">
        <v>27.64</v>
      </c>
      <c r="L69" t="n">
        <v>28.57</v>
      </c>
      <c r="M69" t="n">
        <v>26.25</v>
      </c>
      <c r="N69" t="n">
        <v>27.53</v>
      </c>
      <c r="O69" t="n">
        <v>30.28</v>
      </c>
      <c r="P69" t="n">
        <v>33.83</v>
      </c>
      <c r="Q69" t="n">
        <v>36.41</v>
      </c>
      <c r="R69" t="n">
        <v>36.3</v>
      </c>
      <c r="S69" t="n">
        <v>30.41</v>
      </c>
      <c r="T69" t="n">
        <v>28</v>
      </c>
      <c r="U69" t="n">
        <v>28.33</v>
      </c>
      <c r="V69" t="n">
        <v>29.23</v>
      </c>
    </row>
    <row r="70">
      <c r="A70" s="5" t="inlineStr">
        <is>
          <t>Nettogewinn Marge in %</t>
        </is>
      </c>
      <c r="B70" s="5" t="inlineStr">
        <is>
          <t>Net Profit Marge in %</t>
        </is>
      </c>
      <c r="C70" t="n">
        <v>7.15</v>
      </c>
      <c r="D70" t="n">
        <v>6.27</v>
      </c>
      <c r="E70" t="n">
        <v>2.15</v>
      </c>
      <c r="F70" t="n">
        <v>-2.09</v>
      </c>
      <c r="G70" t="n">
        <v>-4.88</v>
      </c>
      <c r="H70" t="n">
        <v>0.99</v>
      </c>
      <c r="I70" t="n">
        <v>2.74</v>
      </c>
      <c r="J70" t="n">
        <v>3.2</v>
      </c>
      <c r="K70" t="n">
        <v>3.12</v>
      </c>
      <c r="L70" t="n">
        <v>3.95</v>
      </c>
      <c r="M70" t="n">
        <v>3.19</v>
      </c>
      <c r="N70" t="n">
        <v>5.38</v>
      </c>
      <c r="O70" t="n">
        <v>7.88</v>
      </c>
      <c r="P70" t="n">
        <v>5.85</v>
      </c>
      <c r="Q70" t="n">
        <v>6.33</v>
      </c>
      <c r="R70" t="n">
        <v>4.8</v>
      </c>
      <c r="S70" t="n">
        <v>3.92</v>
      </c>
      <c r="T70" t="n">
        <v>3.51</v>
      </c>
      <c r="U70" t="n">
        <v>3.96</v>
      </c>
      <c r="V70" t="n">
        <v>3.5</v>
      </c>
    </row>
    <row r="71">
      <c r="A71" s="5" t="inlineStr">
        <is>
          <t>Operative Ergebnis Marge in %</t>
        </is>
      </c>
      <c r="B71" s="5" t="inlineStr">
        <is>
          <t>EBIT Marge in %</t>
        </is>
      </c>
      <c r="C71" t="n">
        <v>15.27</v>
      </c>
      <c r="D71" t="n">
        <v>13.66</v>
      </c>
      <c r="E71" t="n">
        <v>6.04</v>
      </c>
      <c r="F71" t="n">
        <v>-2.37</v>
      </c>
      <c r="G71" t="n">
        <v>-8.9</v>
      </c>
      <c r="H71" t="n">
        <v>2.93</v>
      </c>
      <c r="I71" t="n">
        <v>6.41</v>
      </c>
      <c r="J71" t="n">
        <v>7.28</v>
      </c>
      <c r="K71" t="n">
        <v>7.26</v>
      </c>
      <c r="L71" t="n">
        <v>10.01</v>
      </c>
      <c r="M71" t="n">
        <v>7.87</v>
      </c>
      <c r="N71" t="n">
        <v>9.16</v>
      </c>
      <c r="O71" t="n">
        <v>10.9</v>
      </c>
      <c r="P71" t="n">
        <v>8.720000000000001</v>
      </c>
      <c r="Q71" t="n">
        <v>9.859999999999999</v>
      </c>
      <c r="R71" t="n">
        <v>6.93</v>
      </c>
      <c r="S71" t="n">
        <v>6.41</v>
      </c>
      <c r="T71" t="n">
        <v>5.4</v>
      </c>
      <c r="U71" t="n">
        <v>6.33</v>
      </c>
      <c r="V71" t="n">
        <v>5.32</v>
      </c>
    </row>
    <row r="72">
      <c r="A72" s="5" t="inlineStr">
        <is>
          <t>Vermögensumsschlag in %</t>
        </is>
      </c>
      <c r="B72" s="5" t="inlineStr">
        <is>
          <t>Asset Turnover in %</t>
        </is>
      </c>
      <c r="C72" t="n">
        <v>58.11</v>
      </c>
      <c r="D72" t="n">
        <v>62.04</v>
      </c>
      <c r="E72" t="n">
        <v>64.04000000000001</v>
      </c>
      <c r="F72" t="n">
        <v>59.98</v>
      </c>
      <c r="G72" t="n">
        <v>68.97</v>
      </c>
      <c r="H72" t="n">
        <v>105.82</v>
      </c>
      <c r="I72" t="n">
        <v>133.44</v>
      </c>
      <c r="J72" t="n">
        <v>139.75</v>
      </c>
      <c r="K72" t="n">
        <v>119.85</v>
      </c>
      <c r="L72" t="n">
        <v>88.33</v>
      </c>
      <c r="M72" t="n">
        <v>83.67</v>
      </c>
      <c r="N72" t="n">
        <v>119.49</v>
      </c>
      <c r="O72" t="n">
        <v>94.31999999999999</v>
      </c>
      <c r="P72" t="n">
        <v>132.8</v>
      </c>
      <c r="Q72" t="n">
        <v>128.46</v>
      </c>
      <c r="R72" t="n">
        <v>103.24</v>
      </c>
      <c r="S72" t="n">
        <v>133.52</v>
      </c>
      <c r="T72" t="n">
        <v>149.21</v>
      </c>
      <c r="U72" t="n">
        <v>166.84</v>
      </c>
      <c r="V72" t="n">
        <v>158.02</v>
      </c>
    </row>
    <row r="73">
      <c r="A73" s="5" t="inlineStr">
        <is>
          <t>Langfristige Vermögensquote in %</t>
        </is>
      </c>
      <c r="B73" s="5" t="inlineStr">
        <is>
          <t>Non-Current Assets Ratio in %</t>
        </is>
      </c>
      <c r="C73" t="n">
        <v>72.14</v>
      </c>
      <c r="D73" t="n">
        <v>67.13</v>
      </c>
      <c r="E73" t="n">
        <v>70.23999999999999</v>
      </c>
      <c r="F73" t="n">
        <v>76.13</v>
      </c>
      <c r="G73" t="n">
        <v>73.93000000000001</v>
      </c>
      <c r="H73" t="n">
        <v>75.55</v>
      </c>
      <c r="I73" t="n">
        <v>76.20999999999999</v>
      </c>
      <c r="J73" t="n">
        <v>68.06999999999999</v>
      </c>
      <c r="K73" t="n">
        <v>71.66</v>
      </c>
      <c r="L73" t="n">
        <v>70.70999999999999</v>
      </c>
      <c r="M73" t="n">
        <v>72.92</v>
      </c>
      <c r="N73" t="n">
        <v>71.81</v>
      </c>
      <c r="O73" t="n">
        <v>69.45999999999999</v>
      </c>
      <c r="P73" t="n">
        <v>65.83</v>
      </c>
      <c r="Q73" t="n">
        <v>63.44</v>
      </c>
      <c r="R73" t="n">
        <v>63.09</v>
      </c>
      <c r="S73" t="n">
        <v>69.23</v>
      </c>
      <c r="T73" t="n">
        <v>69.18000000000001</v>
      </c>
      <c r="U73" t="n">
        <v>69.01000000000001</v>
      </c>
      <c r="V73" t="n">
        <v>67.34999999999999</v>
      </c>
    </row>
    <row r="74">
      <c r="A74" s="5" t="inlineStr">
        <is>
          <t>Gesamtkapitalrentabilität</t>
        </is>
      </c>
      <c r="B74" s="5" t="inlineStr">
        <is>
          <t>ROA Return on Assets in %</t>
        </is>
      </c>
      <c r="C74" t="n">
        <v>4.16</v>
      </c>
      <c r="D74" t="n">
        <v>3.89</v>
      </c>
      <c r="E74" t="n">
        <v>1.38</v>
      </c>
      <c r="F74" t="n">
        <v>-1.25</v>
      </c>
      <c r="G74" t="n">
        <v>-3.37</v>
      </c>
      <c r="H74" t="n">
        <v>1.05</v>
      </c>
      <c r="I74" t="n">
        <v>3.66</v>
      </c>
      <c r="J74" t="n">
        <v>4.47</v>
      </c>
      <c r="K74" t="n">
        <v>3.74</v>
      </c>
      <c r="L74" t="n">
        <v>3.49</v>
      </c>
      <c r="M74" t="n">
        <v>2.67</v>
      </c>
      <c r="N74" t="n">
        <v>6.43</v>
      </c>
      <c r="O74" t="n">
        <v>7.43</v>
      </c>
      <c r="P74" t="n">
        <v>7.77</v>
      </c>
      <c r="Q74" t="n">
        <v>8.130000000000001</v>
      </c>
      <c r="R74" t="n">
        <v>4.96</v>
      </c>
      <c r="S74" t="n">
        <v>5.23</v>
      </c>
      <c r="T74" t="n">
        <v>5.24</v>
      </c>
      <c r="U74" t="n">
        <v>6.61</v>
      </c>
      <c r="V74" t="n">
        <v>5.53</v>
      </c>
    </row>
    <row r="75">
      <c r="A75" s="5" t="inlineStr">
        <is>
          <t>Ertrag des eingesetzten Kapitals</t>
        </is>
      </c>
      <c r="B75" s="5" t="inlineStr">
        <is>
          <t>ROCE Return on Cap. Empl. in %</t>
        </is>
      </c>
      <c r="C75" t="n">
        <v>11.56</v>
      </c>
      <c r="D75" t="n">
        <v>11.53</v>
      </c>
      <c r="E75" t="n">
        <v>4.94</v>
      </c>
      <c r="F75" t="n">
        <v>-1.8</v>
      </c>
      <c r="G75" t="n">
        <v>-8.140000000000001</v>
      </c>
      <c r="H75" t="n">
        <v>4.2</v>
      </c>
      <c r="I75" t="n">
        <v>11.55</v>
      </c>
      <c r="J75" t="n">
        <v>13.35</v>
      </c>
      <c r="K75" t="n">
        <v>11.28</v>
      </c>
      <c r="L75" t="n">
        <v>11.56</v>
      </c>
      <c r="M75" t="n">
        <v>8.449999999999999</v>
      </c>
      <c r="N75" t="n">
        <v>15.04</v>
      </c>
      <c r="O75" t="n">
        <v>15.14</v>
      </c>
      <c r="P75" t="n">
        <v>15.66</v>
      </c>
      <c r="Q75" t="n">
        <v>16.47</v>
      </c>
      <c r="R75" t="inlineStr">
        <is>
          <t>-</t>
        </is>
      </c>
      <c r="S75" t="inlineStr">
        <is>
          <t>-</t>
        </is>
      </c>
      <c r="T75" t="inlineStr">
        <is>
          <t>-</t>
        </is>
      </c>
      <c r="U75" t="inlineStr">
        <is>
          <t>-</t>
        </is>
      </c>
      <c r="V75" t="inlineStr">
        <is>
          <t>-</t>
        </is>
      </c>
    </row>
    <row r="76">
      <c r="A76" s="5" t="inlineStr">
        <is>
          <t>Eigenkapital zu Anlagevermögen</t>
        </is>
      </c>
      <c r="B76" s="5" t="inlineStr">
        <is>
          <t>Equity to Fixed Assets in %</t>
        </is>
      </c>
      <c r="C76" t="n">
        <v>44.67</v>
      </c>
      <c r="D76" t="n">
        <v>47.99</v>
      </c>
      <c r="E76" t="n">
        <v>50.57</v>
      </c>
      <c r="F76" t="n">
        <v>44.65</v>
      </c>
      <c r="G76" t="n">
        <v>48.34</v>
      </c>
      <c r="H76" t="n">
        <v>45.51</v>
      </c>
      <c r="I76" t="n">
        <v>47.95</v>
      </c>
      <c r="J76" t="n">
        <v>57.3</v>
      </c>
      <c r="K76" t="n">
        <v>53.87</v>
      </c>
      <c r="L76" t="n">
        <v>48.64</v>
      </c>
      <c r="M76" t="n">
        <v>51.86</v>
      </c>
      <c r="N76" t="n">
        <v>48.2</v>
      </c>
      <c r="O76" t="n">
        <v>55.14</v>
      </c>
      <c r="P76" t="n">
        <v>59.55</v>
      </c>
      <c r="Q76" t="n">
        <v>60.11</v>
      </c>
      <c r="R76" t="n">
        <v>47.6</v>
      </c>
      <c r="S76" t="n">
        <v>51.08</v>
      </c>
      <c r="T76" t="n">
        <v>56.06</v>
      </c>
      <c r="U76" t="n">
        <v>55.84</v>
      </c>
      <c r="V76" t="n">
        <v>49.5</v>
      </c>
    </row>
    <row r="77">
      <c r="A77" s="5" t="inlineStr">
        <is>
          <t>Liquidität Dritten Grades</t>
        </is>
      </c>
      <c r="B77" s="5" t="inlineStr">
        <is>
          <t>Current Ratio in %</t>
        </is>
      </c>
      <c r="C77" t="n">
        <v>119.72</v>
      </c>
      <c r="D77" t="n">
        <v>123.92</v>
      </c>
      <c r="E77" t="n">
        <v>137.68</v>
      </c>
      <c r="F77" t="n">
        <v>113.96</v>
      </c>
      <c r="G77" t="n">
        <v>106.17</v>
      </c>
      <c r="H77" t="n">
        <v>93.63</v>
      </c>
      <c r="I77" t="n">
        <v>91.61</v>
      </c>
      <c r="J77" t="n">
        <v>129.82</v>
      </c>
      <c r="K77" t="n">
        <v>120.98</v>
      </c>
      <c r="L77" t="n">
        <v>121.27</v>
      </c>
      <c r="M77" t="n">
        <v>118.81</v>
      </c>
      <c r="N77" t="n">
        <v>101.17</v>
      </c>
      <c r="O77" t="n">
        <v>94.31</v>
      </c>
      <c r="P77" t="n">
        <v>129.61</v>
      </c>
      <c r="Q77" t="n">
        <v>158.01</v>
      </c>
      <c r="R77" t="inlineStr">
        <is>
          <t>-</t>
        </is>
      </c>
      <c r="S77" t="inlineStr">
        <is>
          <t>-</t>
        </is>
      </c>
      <c r="T77" t="inlineStr">
        <is>
          <t>-</t>
        </is>
      </c>
      <c r="U77" t="inlineStr">
        <is>
          <t>-</t>
        </is>
      </c>
      <c r="V77" t="inlineStr">
        <is>
          <t>-</t>
        </is>
      </c>
    </row>
    <row r="78">
      <c r="A78" s="5" t="inlineStr">
        <is>
          <t>Operativer Cashflow</t>
        </is>
      </c>
      <c r="B78" s="5" t="inlineStr">
        <is>
          <t>Operating Cashflow in M</t>
        </is>
      </c>
      <c r="C78" t="n">
        <v>1322.1708</v>
      </c>
      <c r="D78" t="n">
        <v>932.7194999999999</v>
      </c>
      <c r="E78" t="n">
        <v>1639.6227</v>
      </c>
      <c r="F78" t="n">
        <v>1250.1714</v>
      </c>
      <c r="G78" t="n">
        <v>988.3553999999999</v>
      </c>
      <c r="H78" t="n">
        <v>641.4491999999999</v>
      </c>
      <c r="I78" t="n">
        <v>906.5378999999999</v>
      </c>
      <c r="J78" t="n">
        <v>769.0844999999999</v>
      </c>
      <c r="K78" t="n">
        <v>1001.4462</v>
      </c>
      <c r="L78" t="n">
        <v>965.124</v>
      </c>
      <c r="M78" t="n">
        <v>1485.036</v>
      </c>
      <c r="N78" t="n">
        <v>519.912</v>
      </c>
      <c r="O78" t="n">
        <v>2392.587</v>
      </c>
      <c r="P78" t="n">
        <v>1890.771</v>
      </c>
      <c r="Q78" t="n">
        <v>2093.887</v>
      </c>
      <c r="R78" t="n">
        <v>1979.38</v>
      </c>
      <c r="S78" t="n">
        <v>918</v>
      </c>
      <c r="T78" t="n">
        <v>1174.5</v>
      </c>
      <c r="U78" t="n">
        <v>872.1</v>
      </c>
      <c r="V78" t="n">
        <v>985.5</v>
      </c>
    </row>
    <row r="79">
      <c r="A79" s="5" t="inlineStr">
        <is>
          <t>Aktienrückkauf</t>
        </is>
      </c>
      <c r="B79" s="5" t="inlineStr">
        <is>
          <t>Share Buyback in M</t>
        </is>
      </c>
      <c r="C79" t="n">
        <v>0</v>
      </c>
      <c r="D79" t="n">
        <v>0</v>
      </c>
      <c r="E79" t="n">
        <v>0</v>
      </c>
      <c r="F79" t="n">
        <v>0</v>
      </c>
      <c r="G79" t="n">
        <v>0</v>
      </c>
      <c r="H79" t="n">
        <v>0</v>
      </c>
      <c r="I79" t="n">
        <v>0</v>
      </c>
      <c r="J79" t="n">
        <v>0</v>
      </c>
      <c r="K79" t="n">
        <v>-28.46999999999997</v>
      </c>
      <c r="L79" t="n">
        <v>0</v>
      </c>
      <c r="M79" t="n">
        <v>0</v>
      </c>
      <c r="N79" t="n">
        <v>-0.1000000000000227</v>
      </c>
      <c r="O79" t="n">
        <v>0</v>
      </c>
      <c r="P79" t="n">
        <v>0</v>
      </c>
      <c r="Q79" t="n">
        <v>0.3000000000000114</v>
      </c>
      <c r="R79" t="n">
        <v>-29</v>
      </c>
      <c r="S79" t="n">
        <v>0</v>
      </c>
      <c r="T79" t="n">
        <v>0</v>
      </c>
      <c r="U79" t="n">
        <v>0</v>
      </c>
      <c r="V79" t="inlineStr">
        <is>
          <t>-</t>
        </is>
      </c>
    </row>
    <row r="80">
      <c r="A80" s="5" t="inlineStr">
        <is>
          <t>Umsatzwachstum 1J in %</t>
        </is>
      </c>
      <c r="B80" s="5" t="inlineStr">
        <is>
          <t>Revenue Growth 1Y in %</t>
        </is>
      </c>
      <c r="C80" t="n">
        <v>2.32</v>
      </c>
      <c r="D80" t="n">
        <v>13.39</v>
      </c>
      <c r="E80" t="n">
        <v>4.99</v>
      </c>
      <c r="F80" t="n">
        <v>-14.5</v>
      </c>
      <c r="G80" t="n">
        <v>-37.27</v>
      </c>
      <c r="H80" t="n">
        <v>-15.33</v>
      </c>
      <c r="I80" t="n">
        <v>-0.55</v>
      </c>
      <c r="J80" t="n">
        <v>25.24</v>
      </c>
      <c r="K80" t="n">
        <v>46.01</v>
      </c>
      <c r="L80" t="n">
        <v>30.17</v>
      </c>
      <c r="M80" t="n">
        <v>-29.86</v>
      </c>
      <c r="N80" t="n">
        <v>27.45</v>
      </c>
      <c r="O80" t="n">
        <v>-15.23</v>
      </c>
      <c r="P80" t="n">
        <v>19.11</v>
      </c>
      <c r="Q80" t="n">
        <v>48.46</v>
      </c>
      <c r="R80" t="n">
        <v>33.21</v>
      </c>
      <c r="S80" t="n">
        <v>9.4</v>
      </c>
      <c r="T80" t="n">
        <v>-4.72</v>
      </c>
      <c r="U80" t="n">
        <v>4.46</v>
      </c>
      <c r="V80" t="n">
        <v>37.09</v>
      </c>
    </row>
    <row r="81">
      <c r="A81" s="5" t="inlineStr">
        <is>
          <t>Umsatzwachstum 3J in %</t>
        </is>
      </c>
      <c r="B81" s="5" t="inlineStr">
        <is>
          <t>Revenue Growth 3Y in %</t>
        </is>
      </c>
      <c r="C81" t="n">
        <v>6.9</v>
      </c>
      <c r="D81" t="n">
        <v>1.29</v>
      </c>
      <c r="E81" t="n">
        <v>-15.59</v>
      </c>
      <c r="F81" t="n">
        <v>-22.37</v>
      </c>
      <c r="G81" t="n">
        <v>-17.72</v>
      </c>
      <c r="H81" t="n">
        <v>3.12</v>
      </c>
      <c r="I81" t="n">
        <v>23.57</v>
      </c>
      <c r="J81" t="n">
        <v>33.81</v>
      </c>
      <c r="K81" t="n">
        <v>15.44</v>
      </c>
      <c r="L81" t="n">
        <v>9.25</v>
      </c>
      <c r="M81" t="n">
        <v>-5.88</v>
      </c>
      <c r="N81" t="n">
        <v>10.44</v>
      </c>
      <c r="O81" t="n">
        <v>17.45</v>
      </c>
      <c r="P81" t="n">
        <v>33.59</v>
      </c>
      <c r="Q81" t="n">
        <v>30.36</v>
      </c>
      <c r="R81" t="n">
        <v>12.63</v>
      </c>
      <c r="S81" t="n">
        <v>3.05</v>
      </c>
      <c r="T81" t="n">
        <v>12.28</v>
      </c>
      <c r="U81" t="inlineStr">
        <is>
          <t>-</t>
        </is>
      </c>
      <c r="V81" t="inlineStr">
        <is>
          <t>-</t>
        </is>
      </c>
    </row>
    <row r="82">
      <c r="A82" s="5" t="inlineStr">
        <is>
          <t>Umsatzwachstum 5J in %</t>
        </is>
      </c>
      <c r="B82" s="5" t="inlineStr">
        <is>
          <t>Revenue Growth 5Y in %</t>
        </is>
      </c>
      <c r="C82" t="n">
        <v>-6.21</v>
      </c>
      <c r="D82" t="n">
        <v>-9.74</v>
      </c>
      <c r="E82" t="n">
        <v>-12.53</v>
      </c>
      <c r="F82" t="n">
        <v>-8.48</v>
      </c>
      <c r="G82" t="n">
        <v>3.62</v>
      </c>
      <c r="H82" t="n">
        <v>17.11</v>
      </c>
      <c r="I82" t="n">
        <v>14.2</v>
      </c>
      <c r="J82" t="n">
        <v>19.8</v>
      </c>
      <c r="K82" t="n">
        <v>11.71</v>
      </c>
      <c r="L82" t="n">
        <v>6.33</v>
      </c>
      <c r="M82" t="n">
        <v>9.99</v>
      </c>
      <c r="N82" t="n">
        <v>22.6</v>
      </c>
      <c r="O82" t="n">
        <v>18.99</v>
      </c>
      <c r="P82" t="n">
        <v>21.09</v>
      </c>
      <c r="Q82" t="n">
        <v>18.16</v>
      </c>
      <c r="R82" t="n">
        <v>15.89</v>
      </c>
      <c r="S82" t="inlineStr">
        <is>
          <t>-</t>
        </is>
      </c>
      <c r="T82" t="inlineStr">
        <is>
          <t>-</t>
        </is>
      </c>
      <c r="U82" t="inlineStr">
        <is>
          <t>-</t>
        </is>
      </c>
      <c r="V82" t="inlineStr">
        <is>
          <t>-</t>
        </is>
      </c>
    </row>
    <row r="83">
      <c r="A83" s="5" t="inlineStr">
        <is>
          <t>Umsatzwachstum 10J in %</t>
        </is>
      </c>
      <c r="B83" s="5" t="inlineStr">
        <is>
          <t>Revenue Growth 10Y in %</t>
        </is>
      </c>
      <c r="C83" t="n">
        <v>5.45</v>
      </c>
      <c r="D83" t="n">
        <v>2.23</v>
      </c>
      <c r="E83" t="n">
        <v>3.63</v>
      </c>
      <c r="F83" t="n">
        <v>1.61</v>
      </c>
      <c r="G83" t="n">
        <v>4.97</v>
      </c>
      <c r="H83" t="n">
        <v>13.55</v>
      </c>
      <c r="I83" t="n">
        <v>18.4</v>
      </c>
      <c r="J83" t="n">
        <v>19.4</v>
      </c>
      <c r="K83" t="n">
        <v>16.4</v>
      </c>
      <c r="L83" t="n">
        <v>12.25</v>
      </c>
      <c r="M83" t="n">
        <v>12.94</v>
      </c>
      <c r="N83" t="inlineStr">
        <is>
          <t>-</t>
        </is>
      </c>
      <c r="O83" t="inlineStr">
        <is>
          <t>-</t>
        </is>
      </c>
      <c r="P83" t="inlineStr">
        <is>
          <t>-</t>
        </is>
      </c>
      <c r="Q83" t="inlineStr">
        <is>
          <t>-</t>
        </is>
      </c>
      <c r="R83" t="inlineStr">
        <is>
          <t>-</t>
        </is>
      </c>
      <c r="S83" t="inlineStr">
        <is>
          <t>-</t>
        </is>
      </c>
      <c r="T83" t="inlineStr">
        <is>
          <t>-</t>
        </is>
      </c>
      <c r="U83" t="inlineStr">
        <is>
          <t>-</t>
        </is>
      </c>
      <c r="V83" t="inlineStr">
        <is>
          <t>-</t>
        </is>
      </c>
    </row>
    <row r="84">
      <c r="A84" s="5" t="inlineStr">
        <is>
          <t>Gewinnwachstum 1J in %</t>
        </is>
      </c>
      <c r="B84" s="5" t="inlineStr">
        <is>
          <t>Earnings Growth 1Y in %</t>
        </is>
      </c>
      <c r="C84" t="n">
        <v>16.69</v>
      </c>
      <c r="D84" t="n">
        <v>230.57</v>
      </c>
      <c r="E84" t="n">
        <v>-207.94</v>
      </c>
      <c r="F84" t="n">
        <v>-63.36</v>
      </c>
      <c r="G84" t="n">
        <v>-408.3</v>
      </c>
      <c r="H84" t="n">
        <v>-69.29000000000001</v>
      </c>
      <c r="I84" t="n">
        <v>-14.75</v>
      </c>
      <c r="J84" t="n">
        <v>28.22</v>
      </c>
      <c r="K84" t="n">
        <v>15.47</v>
      </c>
      <c r="L84" t="n">
        <v>61.03</v>
      </c>
      <c r="M84" t="n">
        <v>-58.39</v>
      </c>
      <c r="N84" t="n">
        <v>-12.98</v>
      </c>
      <c r="O84" t="n">
        <v>14.17</v>
      </c>
      <c r="P84" t="n">
        <v>10.11</v>
      </c>
      <c r="Q84" t="n">
        <v>95.64</v>
      </c>
      <c r="R84" t="n">
        <v>63.32</v>
      </c>
      <c r="S84" t="n">
        <v>22.08</v>
      </c>
      <c r="T84" t="n">
        <v>-15.64</v>
      </c>
      <c r="U84" t="n">
        <v>18.32</v>
      </c>
      <c r="V84" t="n">
        <v>66.29000000000001</v>
      </c>
    </row>
    <row r="85">
      <c r="A85" s="5" t="inlineStr">
        <is>
          <t>Gewinnwachstum 3J in %</t>
        </is>
      </c>
      <c r="B85" s="5" t="inlineStr">
        <is>
          <t>Earnings Growth 3Y in %</t>
        </is>
      </c>
      <c r="C85" t="n">
        <v>13.11</v>
      </c>
      <c r="D85" t="n">
        <v>-13.58</v>
      </c>
      <c r="E85" t="n">
        <v>-226.53</v>
      </c>
      <c r="F85" t="n">
        <v>-180.32</v>
      </c>
      <c r="G85" t="n">
        <v>-164.11</v>
      </c>
      <c r="H85" t="n">
        <v>-18.61</v>
      </c>
      <c r="I85" t="n">
        <v>9.65</v>
      </c>
      <c r="J85" t="n">
        <v>34.91</v>
      </c>
      <c r="K85" t="n">
        <v>6.04</v>
      </c>
      <c r="L85" t="n">
        <v>-3.45</v>
      </c>
      <c r="M85" t="n">
        <v>-19.07</v>
      </c>
      <c r="N85" t="n">
        <v>3.77</v>
      </c>
      <c r="O85" t="n">
        <v>39.97</v>
      </c>
      <c r="P85" t="n">
        <v>56.36</v>
      </c>
      <c r="Q85" t="n">
        <v>60.35</v>
      </c>
      <c r="R85" t="n">
        <v>23.25</v>
      </c>
      <c r="S85" t="n">
        <v>8.25</v>
      </c>
      <c r="T85" t="n">
        <v>22.99</v>
      </c>
      <c r="U85" t="inlineStr">
        <is>
          <t>-</t>
        </is>
      </c>
      <c r="V85" t="inlineStr">
        <is>
          <t>-</t>
        </is>
      </c>
    </row>
    <row r="86">
      <c r="A86" s="5" t="inlineStr">
        <is>
          <t>Gewinnwachstum 5J in %</t>
        </is>
      </c>
      <c r="B86" s="5" t="inlineStr">
        <is>
          <t>Earnings Growth 5Y in %</t>
        </is>
      </c>
      <c r="C86" t="n">
        <v>-86.47</v>
      </c>
      <c r="D86" t="n">
        <v>-103.66</v>
      </c>
      <c r="E86" t="n">
        <v>-152.73</v>
      </c>
      <c r="F86" t="n">
        <v>-105.5</v>
      </c>
      <c r="G86" t="n">
        <v>-89.73</v>
      </c>
      <c r="H86" t="n">
        <v>4.14</v>
      </c>
      <c r="I86" t="n">
        <v>6.32</v>
      </c>
      <c r="J86" t="n">
        <v>6.67</v>
      </c>
      <c r="K86" t="n">
        <v>3.86</v>
      </c>
      <c r="L86" t="n">
        <v>2.79</v>
      </c>
      <c r="M86" t="n">
        <v>9.710000000000001</v>
      </c>
      <c r="N86" t="n">
        <v>34.05</v>
      </c>
      <c r="O86" t="n">
        <v>41.06</v>
      </c>
      <c r="P86" t="n">
        <v>35.1</v>
      </c>
      <c r="Q86" t="n">
        <v>36.74</v>
      </c>
      <c r="R86" t="n">
        <v>30.87</v>
      </c>
      <c r="S86" t="inlineStr">
        <is>
          <t>-</t>
        </is>
      </c>
      <c r="T86" t="inlineStr">
        <is>
          <t>-</t>
        </is>
      </c>
      <c r="U86" t="inlineStr">
        <is>
          <t>-</t>
        </is>
      </c>
      <c r="V86" t="inlineStr">
        <is>
          <t>-</t>
        </is>
      </c>
    </row>
    <row r="87">
      <c r="A87" s="5" t="inlineStr">
        <is>
          <t>Gewinnwachstum 10J in %</t>
        </is>
      </c>
      <c r="B87" s="5" t="inlineStr">
        <is>
          <t>Earnings Growth 10Y in %</t>
        </is>
      </c>
      <c r="C87" t="n">
        <v>-41.17</v>
      </c>
      <c r="D87" t="n">
        <v>-48.67</v>
      </c>
      <c r="E87" t="n">
        <v>-73.03</v>
      </c>
      <c r="F87" t="n">
        <v>-50.82</v>
      </c>
      <c r="G87" t="n">
        <v>-43.47</v>
      </c>
      <c r="H87" t="n">
        <v>6.92</v>
      </c>
      <c r="I87" t="n">
        <v>20.18</v>
      </c>
      <c r="J87" t="n">
        <v>23.87</v>
      </c>
      <c r="K87" t="n">
        <v>19.48</v>
      </c>
      <c r="L87" t="n">
        <v>19.77</v>
      </c>
      <c r="M87" t="n">
        <v>20.29</v>
      </c>
      <c r="N87" t="inlineStr">
        <is>
          <t>-</t>
        </is>
      </c>
      <c r="O87" t="inlineStr">
        <is>
          <t>-</t>
        </is>
      </c>
      <c r="P87" t="inlineStr">
        <is>
          <t>-</t>
        </is>
      </c>
      <c r="Q87" t="inlineStr">
        <is>
          <t>-</t>
        </is>
      </c>
      <c r="R87" t="inlineStr">
        <is>
          <t>-</t>
        </is>
      </c>
      <c r="S87" t="inlineStr">
        <is>
          <t>-</t>
        </is>
      </c>
      <c r="T87" t="inlineStr">
        <is>
          <t>-</t>
        </is>
      </c>
      <c r="U87" t="inlineStr">
        <is>
          <t>-</t>
        </is>
      </c>
      <c r="V87" t="inlineStr">
        <is>
          <t>-</t>
        </is>
      </c>
    </row>
    <row r="88">
      <c r="A88" s="5" t="inlineStr">
        <is>
          <t>PEG Ratio</t>
        </is>
      </c>
      <c r="B88" s="5" t="inlineStr">
        <is>
          <t>KGW Kurs/Gewinn/Wachstum</t>
        </is>
      </c>
      <c r="C88" t="n">
        <v>-0.11</v>
      </c>
      <c r="D88" t="n">
        <v>-0.08</v>
      </c>
      <c r="E88" t="n">
        <v>-0.26</v>
      </c>
      <c r="F88" t="inlineStr">
        <is>
          <t>-</t>
        </is>
      </c>
      <c r="G88" t="inlineStr">
        <is>
          <t>-</t>
        </is>
      </c>
      <c r="H88" t="n">
        <v>4.88</v>
      </c>
      <c r="I88" t="n">
        <v>1.55</v>
      </c>
      <c r="J88" t="n">
        <v>0.97</v>
      </c>
      <c r="K88" t="n">
        <v>1.81</v>
      </c>
      <c r="L88" t="n">
        <v>3.62</v>
      </c>
      <c r="M88" t="n">
        <v>1.66</v>
      </c>
      <c r="N88" t="n">
        <v>0.12</v>
      </c>
      <c r="O88" t="n">
        <v>0.26</v>
      </c>
      <c r="P88" t="n">
        <v>0.26</v>
      </c>
      <c r="Q88" t="n">
        <v>0.32</v>
      </c>
      <c r="R88" t="n">
        <v>0.3</v>
      </c>
      <c r="S88" t="inlineStr">
        <is>
          <t>-</t>
        </is>
      </c>
      <c r="T88" t="inlineStr">
        <is>
          <t>-</t>
        </is>
      </c>
      <c r="U88" t="inlineStr">
        <is>
          <t>-</t>
        </is>
      </c>
      <c r="V88" t="inlineStr">
        <is>
          <t>-</t>
        </is>
      </c>
    </row>
    <row r="89">
      <c r="A89" s="5" t="inlineStr">
        <is>
          <t>EBIT-Wachstum 1J in %</t>
        </is>
      </c>
      <c r="B89" s="5" t="inlineStr">
        <is>
          <t>EBIT Growth 1Y in %</t>
        </is>
      </c>
      <c r="C89" t="n">
        <v>14.37</v>
      </c>
      <c r="D89" t="n">
        <v>156.3</v>
      </c>
      <c r="E89" t="n">
        <v>-367.4</v>
      </c>
      <c r="F89" t="n">
        <v>-77.22</v>
      </c>
      <c r="G89" t="n">
        <v>-290.32</v>
      </c>
      <c r="H89" t="n">
        <v>-61.21</v>
      </c>
      <c r="I89" t="n">
        <v>-12.47</v>
      </c>
      <c r="J89" t="n">
        <v>25.52</v>
      </c>
      <c r="K89" t="n">
        <v>5.96</v>
      </c>
      <c r="L89" t="n">
        <v>65.53</v>
      </c>
      <c r="M89" t="n">
        <v>-39.74</v>
      </c>
      <c r="N89" t="n">
        <v>7.09</v>
      </c>
      <c r="O89" t="n">
        <v>6.02</v>
      </c>
      <c r="P89" t="n">
        <v>5.26</v>
      </c>
      <c r="Q89" t="n">
        <v>111.45</v>
      </c>
      <c r="R89" t="n">
        <v>43.88</v>
      </c>
      <c r="S89" t="n">
        <v>30.02</v>
      </c>
      <c r="T89" t="n">
        <v>-18.8</v>
      </c>
      <c r="U89" t="n">
        <v>24.28</v>
      </c>
      <c r="V89" t="n">
        <v>72.29000000000001</v>
      </c>
    </row>
    <row r="90">
      <c r="A90" s="5" t="inlineStr">
        <is>
          <t>EBIT-Wachstum 3J in %</t>
        </is>
      </c>
      <c r="B90" s="5" t="inlineStr">
        <is>
          <t>EBIT Growth 3Y in %</t>
        </is>
      </c>
      <c r="C90" t="n">
        <v>-65.58</v>
      </c>
      <c r="D90" t="n">
        <v>-96.11</v>
      </c>
      <c r="E90" t="n">
        <v>-244.98</v>
      </c>
      <c r="F90" t="n">
        <v>-142.92</v>
      </c>
      <c r="G90" t="n">
        <v>-121.33</v>
      </c>
      <c r="H90" t="n">
        <v>-16.05</v>
      </c>
      <c r="I90" t="n">
        <v>6.34</v>
      </c>
      <c r="J90" t="n">
        <v>32.34</v>
      </c>
      <c r="K90" t="n">
        <v>10.58</v>
      </c>
      <c r="L90" t="n">
        <v>10.96</v>
      </c>
      <c r="M90" t="n">
        <v>-8.880000000000001</v>
      </c>
      <c r="N90" t="n">
        <v>6.12</v>
      </c>
      <c r="O90" t="n">
        <v>40.91</v>
      </c>
      <c r="P90" t="n">
        <v>53.53</v>
      </c>
      <c r="Q90" t="n">
        <v>61.78</v>
      </c>
      <c r="R90" t="n">
        <v>18.37</v>
      </c>
      <c r="S90" t="n">
        <v>11.83</v>
      </c>
      <c r="T90" t="n">
        <v>25.92</v>
      </c>
      <c r="U90" t="inlineStr">
        <is>
          <t>-</t>
        </is>
      </c>
      <c r="V90" t="inlineStr">
        <is>
          <t>-</t>
        </is>
      </c>
    </row>
    <row r="91">
      <c r="A91" s="5" t="inlineStr">
        <is>
          <t>EBIT-Wachstum 5J in %</t>
        </is>
      </c>
      <c r="B91" s="5" t="inlineStr">
        <is>
          <t>EBIT Growth 5Y in %</t>
        </is>
      </c>
      <c r="C91" t="n">
        <v>-112.85</v>
      </c>
      <c r="D91" t="n">
        <v>-127.97</v>
      </c>
      <c r="E91" t="n">
        <v>-161.72</v>
      </c>
      <c r="F91" t="n">
        <v>-83.14</v>
      </c>
      <c r="G91" t="n">
        <v>-66.5</v>
      </c>
      <c r="H91" t="n">
        <v>4.67</v>
      </c>
      <c r="I91" t="n">
        <v>8.960000000000001</v>
      </c>
      <c r="J91" t="n">
        <v>12.87</v>
      </c>
      <c r="K91" t="n">
        <v>8.970000000000001</v>
      </c>
      <c r="L91" t="n">
        <v>8.83</v>
      </c>
      <c r="M91" t="n">
        <v>18.02</v>
      </c>
      <c r="N91" t="n">
        <v>34.74</v>
      </c>
      <c r="O91" t="n">
        <v>39.33</v>
      </c>
      <c r="P91" t="n">
        <v>34.36</v>
      </c>
      <c r="Q91" t="n">
        <v>38.17</v>
      </c>
      <c r="R91" t="n">
        <v>30.33</v>
      </c>
      <c r="S91" t="inlineStr">
        <is>
          <t>-</t>
        </is>
      </c>
      <c r="T91" t="inlineStr">
        <is>
          <t>-</t>
        </is>
      </c>
      <c r="U91" t="inlineStr">
        <is>
          <t>-</t>
        </is>
      </c>
      <c r="V91" t="inlineStr">
        <is>
          <t>-</t>
        </is>
      </c>
    </row>
    <row r="92">
      <c r="A92" s="5" t="inlineStr">
        <is>
          <t>EBIT-Wachstum 10J in %</t>
        </is>
      </c>
      <c r="B92" s="5" t="inlineStr">
        <is>
          <t>EBIT Growth 10Y in %</t>
        </is>
      </c>
      <c r="C92" t="n">
        <v>-54.09</v>
      </c>
      <c r="D92" t="n">
        <v>-59.5</v>
      </c>
      <c r="E92" t="n">
        <v>-74.43000000000001</v>
      </c>
      <c r="F92" t="n">
        <v>-37.08</v>
      </c>
      <c r="G92" t="n">
        <v>-28.84</v>
      </c>
      <c r="H92" t="n">
        <v>11.34</v>
      </c>
      <c r="I92" t="n">
        <v>21.85</v>
      </c>
      <c r="J92" t="n">
        <v>26.1</v>
      </c>
      <c r="K92" t="n">
        <v>21.67</v>
      </c>
      <c r="L92" t="n">
        <v>23.5</v>
      </c>
      <c r="M92" t="n">
        <v>24.18</v>
      </c>
      <c r="N92" t="inlineStr">
        <is>
          <t>-</t>
        </is>
      </c>
      <c r="O92" t="inlineStr">
        <is>
          <t>-</t>
        </is>
      </c>
      <c r="P92" t="inlineStr">
        <is>
          <t>-</t>
        </is>
      </c>
      <c r="Q92" t="inlineStr">
        <is>
          <t>-</t>
        </is>
      </c>
      <c r="R92" t="inlineStr">
        <is>
          <t>-</t>
        </is>
      </c>
      <c r="S92" t="inlineStr">
        <is>
          <t>-</t>
        </is>
      </c>
      <c r="T92" t="inlineStr">
        <is>
          <t>-</t>
        </is>
      </c>
      <c r="U92" t="inlineStr">
        <is>
          <t>-</t>
        </is>
      </c>
      <c r="V92" t="inlineStr">
        <is>
          <t>-</t>
        </is>
      </c>
    </row>
    <row r="93">
      <c r="A93" s="5" t="inlineStr">
        <is>
          <t>Op.Cashflow Wachstum 1J in %</t>
        </is>
      </c>
      <c r="B93" s="5" t="inlineStr">
        <is>
          <t>Op.Cashflow Wachstum 1Y in %</t>
        </is>
      </c>
      <c r="C93" t="n">
        <v>41.75</v>
      </c>
      <c r="D93" t="n">
        <v>-43.11</v>
      </c>
      <c r="E93" t="n">
        <v>31.15</v>
      </c>
      <c r="F93" t="n">
        <v>26.49</v>
      </c>
      <c r="G93" t="n">
        <v>54.08</v>
      </c>
      <c r="H93" t="n">
        <v>-29.24</v>
      </c>
      <c r="I93" t="n">
        <v>17.87</v>
      </c>
      <c r="J93" t="n">
        <v>-23.2</v>
      </c>
      <c r="K93" t="n">
        <v>-5.26</v>
      </c>
      <c r="L93" t="n">
        <v>-35.01</v>
      </c>
      <c r="M93" t="n">
        <v>185.63</v>
      </c>
      <c r="N93" t="n">
        <v>-78.28</v>
      </c>
      <c r="O93" t="n">
        <v>26.54</v>
      </c>
      <c r="P93" t="n">
        <v>-9.699999999999999</v>
      </c>
      <c r="Q93" t="n">
        <v>5.89</v>
      </c>
      <c r="R93" t="n">
        <v>94.70999999999999</v>
      </c>
      <c r="S93" t="n">
        <v>-21.84</v>
      </c>
      <c r="T93" t="n">
        <v>34.67</v>
      </c>
      <c r="U93" t="n">
        <v>-11.51</v>
      </c>
      <c r="V93" t="inlineStr">
        <is>
          <t>-</t>
        </is>
      </c>
    </row>
    <row r="94">
      <c r="A94" s="5" t="inlineStr">
        <is>
          <t>Op.Cashflow Wachstum 3J in %</t>
        </is>
      </c>
      <c r="B94" s="5" t="inlineStr">
        <is>
          <t>Op.Cashflow Wachstum 3Y in %</t>
        </is>
      </c>
      <c r="C94" t="n">
        <v>9.93</v>
      </c>
      <c r="D94" t="n">
        <v>4.84</v>
      </c>
      <c r="E94" t="n">
        <v>37.24</v>
      </c>
      <c r="F94" t="n">
        <v>17.11</v>
      </c>
      <c r="G94" t="n">
        <v>14.24</v>
      </c>
      <c r="H94" t="n">
        <v>-11.52</v>
      </c>
      <c r="I94" t="n">
        <v>-3.53</v>
      </c>
      <c r="J94" t="n">
        <v>-21.16</v>
      </c>
      <c r="K94" t="n">
        <v>48.45</v>
      </c>
      <c r="L94" t="n">
        <v>24.11</v>
      </c>
      <c r="M94" t="n">
        <v>44.63</v>
      </c>
      <c r="N94" t="n">
        <v>-20.48</v>
      </c>
      <c r="O94" t="n">
        <v>7.58</v>
      </c>
      <c r="P94" t="n">
        <v>30.3</v>
      </c>
      <c r="Q94" t="n">
        <v>26.25</v>
      </c>
      <c r="R94" t="n">
        <v>35.85</v>
      </c>
      <c r="S94" t="n">
        <v>0.44</v>
      </c>
      <c r="T94" t="inlineStr">
        <is>
          <t>-</t>
        </is>
      </c>
      <c r="U94" t="inlineStr">
        <is>
          <t>-</t>
        </is>
      </c>
      <c r="V94" t="inlineStr">
        <is>
          <t>-</t>
        </is>
      </c>
    </row>
    <row r="95">
      <c r="A95" s="5" t="inlineStr">
        <is>
          <t>Op.Cashflow Wachstum 5J in %</t>
        </is>
      </c>
      <c r="B95" s="5" t="inlineStr">
        <is>
          <t>Op.Cashflow Wachstum 5Y in %</t>
        </is>
      </c>
      <c r="C95" t="n">
        <v>22.07</v>
      </c>
      <c r="D95" t="n">
        <v>7.87</v>
      </c>
      <c r="E95" t="n">
        <v>20.07</v>
      </c>
      <c r="F95" t="n">
        <v>9.199999999999999</v>
      </c>
      <c r="G95" t="n">
        <v>2.85</v>
      </c>
      <c r="H95" t="n">
        <v>-14.97</v>
      </c>
      <c r="I95" t="n">
        <v>28.01</v>
      </c>
      <c r="J95" t="n">
        <v>8.779999999999999</v>
      </c>
      <c r="K95" t="n">
        <v>18.72</v>
      </c>
      <c r="L95" t="n">
        <v>17.84</v>
      </c>
      <c r="M95" t="n">
        <v>26.02</v>
      </c>
      <c r="N95" t="n">
        <v>7.83</v>
      </c>
      <c r="O95" t="n">
        <v>19.12</v>
      </c>
      <c r="P95" t="n">
        <v>20.75</v>
      </c>
      <c r="Q95" t="n">
        <v>20.38</v>
      </c>
      <c r="R95" t="inlineStr">
        <is>
          <t>-</t>
        </is>
      </c>
      <c r="S95" t="inlineStr">
        <is>
          <t>-</t>
        </is>
      </c>
      <c r="T95" t="inlineStr">
        <is>
          <t>-</t>
        </is>
      </c>
      <c r="U95" t="inlineStr">
        <is>
          <t>-</t>
        </is>
      </c>
      <c r="V95" t="inlineStr">
        <is>
          <t>-</t>
        </is>
      </c>
    </row>
    <row r="96">
      <c r="A96" s="5" t="inlineStr">
        <is>
          <t>Op.Cashflow Wachstum 10J in %</t>
        </is>
      </c>
      <c r="B96" s="5" t="inlineStr">
        <is>
          <t>Op.Cashflow Wachstum 10Y in %</t>
        </is>
      </c>
      <c r="C96" t="n">
        <v>3.55</v>
      </c>
      <c r="D96" t="n">
        <v>17.94</v>
      </c>
      <c r="E96" t="n">
        <v>14.42</v>
      </c>
      <c r="F96" t="n">
        <v>13.96</v>
      </c>
      <c r="G96" t="n">
        <v>10.34</v>
      </c>
      <c r="H96" t="n">
        <v>5.52</v>
      </c>
      <c r="I96" t="n">
        <v>17.92</v>
      </c>
      <c r="J96" t="n">
        <v>13.95</v>
      </c>
      <c r="K96" t="n">
        <v>19.73</v>
      </c>
      <c r="L96" t="n">
        <v>19.11</v>
      </c>
      <c r="M96" t="inlineStr">
        <is>
          <t>-</t>
        </is>
      </c>
      <c r="N96" t="inlineStr">
        <is>
          <t>-</t>
        </is>
      </c>
      <c r="O96" t="inlineStr">
        <is>
          <t>-</t>
        </is>
      </c>
      <c r="P96" t="inlineStr">
        <is>
          <t>-</t>
        </is>
      </c>
      <c r="Q96" t="inlineStr">
        <is>
          <t>-</t>
        </is>
      </c>
      <c r="R96" t="inlineStr">
        <is>
          <t>-</t>
        </is>
      </c>
      <c r="S96" t="inlineStr">
        <is>
          <t>-</t>
        </is>
      </c>
      <c r="T96" t="inlineStr">
        <is>
          <t>-</t>
        </is>
      </c>
      <c r="U96" t="inlineStr">
        <is>
          <t>-</t>
        </is>
      </c>
      <c r="V96" t="inlineStr">
        <is>
          <t>-</t>
        </is>
      </c>
    </row>
    <row r="97">
      <c r="A97" s="5" t="inlineStr">
        <is>
          <t>Working Capital in Mio</t>
        </is>
      </c>
      <c r="B97" s="5" t="inlineStr">
        <is>
          <t>Working Capital in M</t>
        </is>
      </c>
      <c r="C97" t="n">
        <v>1853</v>
      </c>
      <c r="D97" t="n">
        <v>2345</v>
      </c>
      <c r="E97" t="n">
        <v>2572</v>
      </c>
      <c r="F97" t="n">
        <v>939</v>
      </c>
      <c r="G97" t="n">
        <v>495</v>
      </c>
      <c r="H97" t="n">
        <v>-565</v>
      </c>
      <c r="I97" t="n">
        <v>-693.7</v>
      </c>
      <c r="J97" t="n">
        <v>2170</v>
      </c>
      <c r="K97" t="n">
        <v>1363</v>
      </c>
      <c r="L97" t="n">
        <v>1324</v>
      </c>
      <c r="M97" t="n">
        <v>890.2</v>
      </c>
      <c r="N97" t="n">
        <v>68</v>
      </c>
      <c r="O97" t="n">
        <v>-387.6</v>
      </c>
      <c r="P97" t="n">
        <v>1377</v>
      </c>
      <c r="Q97" t="n">
        <v>2065</v>
      </c>
      <c r="R97" t="n">
        <v>4701</v>
      </c>
      <c r="S97" t="n">
        <v>2286</v>
      </c>
      <c r="T97" t="n">
        <v>1722</v>
      </c>
      <c r="U97" t="n">
        <v>1635</v>
      </c>
      <c r="V97" t="n">
        <v>1705</v>
      </c>
      <c r="W97" t="n">
        <v>1495</v>
      </c>
    </row>
  </sheetData>
  <pageMargins bottom="1" footer="0.5" header="0.5" left="0.75" right="0.75" top="1"/>
</worksheet>
</file>

<file path=xl/worksheets/sheet12.xml><?xml version="1.0" encoding="utf-8"?>
<worksheet xmlns="http://schemas.openxmlformats.org/spreadsheetml/2006/main">
  <sheetPr>
    <outlinePr summaryBelow="1" summaryRight="1"/>
    <pageSetUpPr/>
  </sheetPr>
  <dimension ref="A1:V89"/>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20"/>
    <col customWidth="1" max="13" min="13" width="21"/>
    <col customWidth="1" max="14" min="14" width="19"/>
    <col customWidth="1" max="15" min="15" width="21"/>
    <col customWidth="1" max="16" min="16" width="9"/>
    <col customWidth="1" max="17" min="17" width="9"/>
    <col customWidth="1" max="18" min="18" width="9"/>
    <col customWidth="1" max="19" min="19" width="9"/>
    <col customWidth="1" max="20" min="20" width="9"/>
    <col customWidth="1" max="21" min="21" width="9"/>
    <col customWidth="1" max="22" min="22" width="9"/>
  </cols>
  <sheetData>
    <row r="1">
      <c r="A1" s="1" t="inlineStr">
        <is>
          <t xml:space="preserve">RAIFFEISEN BANK </t>
        </is>
      </c>
      <c r="B1" s="2" t="inlineStr">
        <is>
          <t>WKN: A0D9SU  ISIN: AT0000606306  US-Symbol:RAIFF  Typ: Aktie</t>
        </is>
      </c>
      <c r="C1" s="2" t="inlineStr"/>
      <c r="D1" s="2" t="inlineStr"/>
      <c r="E1" s="2" t="inlineStr"/>
      <c r="F1" s="2">
        <f>HYPERLINK("atx_Stock_Data_EUR.xlsx#INDEX!A1", "Back to INDEX")</f>
        <v/>
      </c>
      <c r="G1" s="2" t="inlineStr"/>
      <c r="H1" s="2" t="inlineStr"/>
      <c r="I1" s="2" t="inlineStr"/>
      <c r="J1" s="2" t="inlineStr"/>
      <c r="K1" s="2" t="inlineStr"/>
      <c r="L1" s="2" t="inlineStr"/>
      <c r="M1" s="2" t="inlineStr"/>
      <c r="N1" s="2" t="inlineStr"/>
      <c r="O1" s="2" t="inlineStr"/>
      <c r="P1" s="2" t="inlineStr"/>
      <c r="Q1" s="2" t="inlineStr"/>
      <c r="R1" s="2" t="inlineStr"/>
      <c r="S1" s="2" t="inlineStr"/>
      <c r="T1" s="2" t="inlineStr"/>
      <c r="U1" s="2" t="inlineStr"/>
      <c r="V1" s="2" t="inlineStr"/>
    </row>
    <row r="2">
      <c r="A2" s="3" t="inlineStr"/>
      <c r="B2" s="4" t="inlineStr"/>
      <c r="C2" s="4" t="inlineStr"/>
      <c r="D2" s="4" t="inlineStr"/>
      <c r="E2" s="4" t="inlineStr"/>
      <c r="F2" s="4" t="inlineStr"/>
      <c r="G2" s="4" t="inlineStr"/>
      <c r="H2" s="4" t="inlineStr"/>
      <c r="I2" s="4" t="inlineStr"/>
      <c r="J2" s="4" t="inlineStr"/>
      <c r="K2" s="4" t="inlineStr"/>
      <c r="L2" s="4" t="inlineStr"/>
      <c r="M2" s="4" t="inlineStr"/>
      <c r="N2" s="4" t="inlineStr"/>
      <c r="O2" s="4" t="inlineStr"/>
      <c r="P2" s="4" t="inlineStr"/>
      <c r="Q2" s="4" t="inlineStr"/>
      <c r="R2" s="4" t="inlineStr"/>
      <c r="S2" s="4" t="inlineStr"/>
      <c r="T2" s="4" t="inlineStr"/>
      <c r="U2" s="4" t="inlineStr"/>
      <c r="V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1991</t>
        </is>
      </c>
      <c r="C4" s="5" t="inlineStr">
        <is>
          <t>Telefon / Phone</t>
        </is>
      </c>
      <c r="D4" s="5" t="inlineStr"/>
      <c r="E4" t="inlineStr">
        <is>
          <t>+43-1-71707-0</t>
        </is>
      </c>
      <c r="G4" t="inlineStr">
        <is>
          <t>06.02.2020</t>
        </is>
      </c>
      <c r="H4" t="inlineStr">
        <is>
          <t>Preliminary Results</t>
        </is>
      </c>
      <c r="J4" t="inlineStr">
        <is>
          <t>Raiffeisen Landesbanken</t>
        </is>
      </c>
      <c r="L4" t="inlineStr">
        <is>
          <t>58,80%</t>
        </is>
      </c>
    </row>
    <row r="5">
      <c r="A5" s="5" t="inlineStr">
        <is>
          <t>Ticker</t>
        </is>
      </c>
      <c r="B5" t="inlineStr">
        <is>
          <t>RAW</t>
        </is>
      </c>
      <c r="C5" s="5" t="inlineStr">
        <is>
          <t>Fax</t>
        </is>
      </c>
      <c r="D5" s="5" t="inlineStr"/>
      <c r="E5" t="inlineStr">
        <is>
          <t>+43-1-71707-1715</t>
        </is>
      </c>
      <c r="G5" t="inlineStr">
        <is>
          <t>18.03.2020</t>
        </is>
      </c>
      <c r="H5" t="inlineStr">
        <is>
          <t>Publication Of Annual Report</t>
        </is>
      </c>
      <c r="J5" t="inlineStr">
        <is>
          <t>Freefloat</t>
        </is>
      </c>
      <c r="L5" t="inlineStr">
        <is>
          <t>41,20%</t>
        </is>
      </c>
    </row>
    <row r="6">
      <c r="A6" s="5" t="inlineStr">
        <is>
          <t>Gelistet Seit / Listed Since</t>
        </is>
      </c>
      <c r="B6" t="inlineStr">
        <is>
          <t>25.04.2005</t>
        </is>
      </c>
      <c r="C6" s="5" t="inlineStr">
        <is>
          <t>Internet</t>
        </is>
      </c>
      <c r="D6" s="5" t="inlineStr"/>
      <c r="E6" t="inlineStr">
        <is>
          <t>http://is.gd/RxQqex</t>
        </is>
      </c>
      <c r="G6" t="inlineStr">
        <is>
          <t>14.05.2020</t>
        </is>
      </c>
      <c r="H6" t="inlineStr">
        <is>
          <t>Result Q1</t>
        </is>
      </c>
    </row>
    <row r="7">
      <c r="A7" s="5" t="inlineStr">
        <is>
          <t>Nominalwert / Nominal Value</t>
        </is>
      </c>
      <c r="B7" t="inlineStr">
        <is>
          <t>-</t>
        </is>
      </c>
      <c r="C7" s="5" t="inlineStr">
        <is>
          <t>Inv. Relations Telefon / Phone</t>
        </is>
      </c>
      <c r="D7" s="5" t="inlineStr"/>
      <c r="E7" t="inlineStr">
        <is>
          <t>+43-1-71707-2089</t>
        </is>
      </c>
      <c r="G7" t="inlineStr">
        <is>
          <t>18.06.2020</t>
        </is>
      </c>
      <c r="H7" t="inlineStr">
        <is>
          <t>Annual General Meeting (Postponed)</t>
        </is>
      </c>
    </row>
    <row r="8">
      <c r="A8" s="5" t="inlineStr">
        <is>
          <t>Land / Country</t>
        </is>
      </c>
      <c r="B8" t="inlineStr">
        <is>
          <t>Österreich</t>
        </is>
      </c>
      <c r="C8" s="5" t="inlineStr">
        <is>
          <t>Inv. Relations E-Mail</t>
        </is>
      </c>
      <c r="D8" s="5" t="inlineStr"/>
      <c r="E8" t="inlineStr">
        <is>
          <t>ir@rbinternational.com</t>
        </is>
      </c>
      <c r="G8" t="inlineStr">
        <is>
          <t>11.08.2020</t>
        </is>
      </c>
      <c r="H8" t="inlineStr">
        <is>
          <t>Score Half Year</t>
        </is>
      </c>
    </row>
    <row r="9">
      <c r="A9" s="5" t="inlineStr">
        <is>
          <t>Währung / Currency</t>
        </is>
      </c>
      <c r="B9" t="inlineStr">
        <is>
          <t>EUR</t>
        </is>
      </c>
      <c r="C9" s="5" t="inlineStr">
        <is>
          <t>Kontaktperson / Contact Person</t>
        </is>
      </c>
      <c r="D9" s="5" t="inlineStr"/>
      <c r="E9" t="inlineStr">
        <is>
          <t>John Carlson</t>
        </is>
      </c>
      <c r="G9" t="inlineStr">
        <is>
          <t>12.11.2020</t>
        </is>
      </c>
      <c r="H9" t="inlineStr">
        <is>
          <t>Q3 Earnings</t>
        </is>
      </c>
    </row>
    <row r="10">
      <c r="A10" s="5" t="inlineStr">
        <is>
          <t>Branche / Industry</t>
        </is>
      </c>
      <c r="B10" t="inlineStr">
        <is>
          <t>Banks</t>
        </is>
      </c>
      <c r="C10" s="5" t="inlineStr"/>
      <c r="D10" s="5" t="inlineStr"/>
    </row>
    <row r="11">
      <c r="A11" s="5" t="inlineStr">
        <is>
          <t>Sektor / Sector</t>
        </is>
      </c>
      <c r="B11" t="inlineStr">
        <is>
          <t>Financial Sector</t>
        </is>
      </c>
    </row>
    <row r="12">
      <c r="A12" s="5" t="inlineStr">
        <is>
          <t>Typ / Genre</t>
        </is>
      </c>
      <c r="B12" t="inlineStr">
        <is>
          <t>Inhaberaktie</t>
        </is>
      </c>
    </row>
    <row r="13">
      <c r="A13" s="5" t="inlineStr">
        <is>
          <t>Adresse / Address</t>
        </is>
      </c>
      <c r="B13" t="inlineStr">
        <is>
          <t>Raiffeisen Bank International AGAm Stadtpark 9  A-1030 Wien</t>
        </is>
      </c>
    </row>
    <row r="14">
      <c r="A14" s="5" t="inlineStr">
        <is>
          <t>Management</t>
        </is>
      </c>
      <c r="B14" t="inlineStr">
        <is>
          <t>Dr. Johann Strobl, Andreas Gschwenter, Lukasz Janusz Januszewski, Peter Lennkh, Dr. Hannes Mösenbacher, Dr. Andrii Stepanenko</t>
        </is>
      </c>
    </row>
    <row r="15">
      <c r="A15" s="5" t="inlineStr">
        <is>
          <t>Aufsichtsrat / Board</t>
        </is>
      </c>
      <c r="B15" t="inlineStr">
        <is>
          <t>Erwin Hameseder, Martin Schaller, Dr. Heinrich Schaller, Klaus Buchleitner, Prof. Dr. Eva Eberhartinger, Dr. Andrea Gaal, Peter Gauper, Wilfried Hopfner, Dr. Rudolf Könighofer, Birgit Noggler, Dr. Johannes Ortner, Dr. Günther Reibersdorfer, Rudolf Kortenhof, Peter Anzeletti-Reikl, Dr. Susanne Unger, Dr. Natalie Egger-Grunicke, Gebhard Muster, Helge Rechberger</t>
        </is>
      </c>
    </row>
    <row r="16">
      <c r="A16" s="5" t="inlineStr">
        <is>
          <t>Beschreibung</t>
        </is>
      </c>
      <c r="B16" t="inlineStr">
        <is>
          <t>Die Raiffeisen Bank International AG (RBI) ist eine in Österreich ansässige Bankengruppe, die vornehmlich in Zentral- und Osteuropa (CEE) agiert. 14 Märkte der Region werden durch Tochterbanken abgedeckt, darüber hinaus umfasst die Gruppe zahlreiche andere Finanzdienstleistungsunternehmen beispielsweise in den Bereichen Leasing, Vermögensverwaltung und M&amp;A. Insgesamt betreuen knapp 50.000 Mitarbeiter der RBI 16,5 Millionen Kunden in mehr als 2.400 Geschäftsstellen, der überwiegende Teil davon in CEE. Seit 2005 notiert die Aktie der RBI an der Wiener Börse. Nach der im März 2017 erfolgten Verschmelzung von RBI und Raiffeisen Zentralbank Österreich AG (RZB), ihrem früheren Mehrheitseigentümer, firmiert das fusionierte Unternehmen - wie vorher die RBI - als Raiffeisen Bank International AG. Copyright 2014 FINANCE BASE AG</t>
        </is>
      </c>
    </row>
    <row r="17">
      <c r="A17" s="5" t="inlineStr">
        <is>
          <t>Profile</t>
        </is>
      </c>
      <c r="B17" t="inlineStr">
        <is>
          <t>Raiffeisen Bank International AG (RBI) is a resident of Austria banking group, which primarily operates in Central and Eastern Europe (CEE). 14 markets across the region through subsidiary banks, in addition, the group includes numerous other financial services companies, for example in the fields of leasing, asset management and M &amp; A. A total of almost 50,000 employees RBI serve 16.5 million customers in more than 2,400 business outlets, the great majority of which in CEE. Since 2005, the RBI listed on the Vienna Stock Exchange. as before RBI - - from the introduction in March 2017 merger of RBI and Raiffeisen Zentralbank Austria AG (RZB), its former majority owner, the merged company will operate as Raiffeisen Bank International AG.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c r="M18" s="4" t="inlineStr"/>
      <c r="N18" s="4" t="inlineStr"/>
      <c r="O18" s="4" t="inlineStr"/>
      <c r="P18" s="4" t="inlineStr"/>
      <c r="Q18" s="4" t="inlineStr"/>
      <c r="R18" s="4" t="inlineStr"/>
      <c r="S18" s="4" t="inlineStr"/>
      <c r="T18" s="4" t="inlineStr"/>
      <c r="U18" s="4" t="inlineStr"/>
      <c r="V18" s="4" t="inlineStr"/>
    </row>
    <row r="19">
      <c r="A19" s="5" t="inlineStr">
        <is>
          <t>Bilanz in Mio.  EUR per  31.12</t>
        </is>
      </c>
      <c r="B19" s="5" t="inlineStr">
        <is>
          <t>Balance Sheet in M  EUR per  31.12</t>
        </is>
      </c>
      <c r="C19" s="5" t="n">
        <v>2019</v>
      </c>
      <c r="D19" s="5" t="n">
        <v>2018</v>
      </c>
      <c r="E19" s="5" t="n">
        <v>2017</v>
      </c>
      <c r="F19" s="5" t="n">
        <v>2016</v>
      </c>
      <c r="G19" s="5" t="n">
        <v>2015</v>
      </c>
      <c r="H19" s="5" t="n">
        <v>2014</v>
      </c>
      <c r="I19" s="5" t="n">
        <v>2013</v>
      </c>
      <c r="J19" s="5" t="n">
        <v>2012</v>
      </c>
      <c r="K19" s="5" t="n">
        <v>2011</v>
      </c>
      <c r="L19" s="5" t="n">
        <v>2010</v>
      </c>
      <c r="M19" s="5" t="n">
        <v>2009</v>
      </c>
      <c r="N19" s="5" t="n">
        <v>2008</v>
      </c>
      <c r="O19" s="5" t="n">
        <v>2007</v>
      </c>
      <c r="P19" s="5" t="n">
        <v>2006</v>
      </c>
      <c r="Q19" s="5" t="n">
        <v>2005</v>
      </c>
      <c r="R19" s="5" t="n">
        <v>2004</v>
      </c>
      <c r="S19" s="5" t="n">
        <v>2003</v>
      </c>
      <c r="T19" s="5" t="n">
        <v>2002</v>
      </c>
      <c r="U19" s="5" t="n">
        <v>2001</v>
      </c>
      <c r="V19" s="5" t="n">
        <v>2001</v>
      </c>
    </row>
    <row r="20">
      <c r="A20" s="5" t="inlineStr">
        <is>
          <t>Gesamtertrag</t>
        </is>
      </c>
      <c r="B20" s="5" t="inlineStr">
        <is>
          <t>Total Income</t>
        </is>
      </c>
      <c r="C20" t="n">
        <v>5304</v>
      </c>
      <c r="D20" t="n">
        <v>5298</v>
      </c>
      <c r="E20" t="n">
        <v>4884</v>
      </c>
      <c r="F20" t="n">
        <v>3637</v>
      </c>
      <c r="G20" t="n">
        <v>3598</v>
      </c>
      <c r="H20" t="n">
        <v>3629</v>
      </c>
      <c r="I20" t="n">
        <v>4527</v>
      </c>
      <c r="J20" t="n">
        <v>4194</v>
      </c>
      <c r="K20" t="n">
        <v>4729</v>
      </c>
      <c r="L20" t="n">
        <v>4256</v>
      </c>
      <c r="M20" t="n">
        <v>2658</v>
      </c>
      <c r="N20" t="n">
        <v>4070</v>
      </c>
      <c r="O20" t="n">
        <v>3400</v>
      </c>
      <c r="P20" t="n">
        <v>2666</v>
      </c>
      <c r="Q20" t="n">
        <v>1753</v>
      </c>
      <c r="R20" t="n">
        <v>1195</v>
      </c>
      <c r="S20" t="n">
        <v>933.8</v>
      </c>
      <c r="T20" t="inlineStr">
        <is>
          <t>-</t>
        </is>
      </c>
      <c r="U20" t="inlineStr">
        <is>
          <t>-</t>
        </is>
      </c>
      <c r="V20" t="inlineStr">
        <is>
          <t>-</t>
        </is>
      </c>
    </row>
    <row r="21">
      <c r="A21" s="5" t="inlineStr">
        <is>
          <t>Operatives Ergebnis (EBIT)</t>
        </is>
      </c>
      <c r="B21" s="5" t="inlineStr">
        <is>
          <t>EBIT Earning Before Interest &amp; Tax</t>
        </is>
      </c>
      <c r="C21" t="n">
        <v>1767</v>
      </c>
      <c r="D21" t="n">
        <v>1753</v>
      </c>
      <c r="E21" t="n">
        <v>1612</v>
      </c>
      <c r="F21" t="n">
        <v>885.6</v>
      </c>
      <c r="G21" t="n">
        <v>710.9</v>
      </c>
      <c r="H21" t="n">
        <v>22.9</v>
      </c>
      <c r="I21" t="n">
        <v>834.7</v>
      </c>
      <c r="J21" t="n">
        <v>1032</v>
      </c>
      <c r="K21" t="n">
        <v>1373</v>
      </c>
      <c r="L21" t="n">
        <v>1287</v>
      </c>
      <c r="M21" t="n">
        <v>367.6</v>
      </c>
      <c r="N21" t="n">
        <v>1429</v>
      </c>
      <c r="O21" t="n">
        <v>1238</v>
      </c>
      <c r="P21" t="n">
        <v>1480</v>
      </c>
      <c r="Q21" t="n">
        <v>568.6</v>
      </c>
      <c r="R21" t="n">
        <v>342.2</v>
      </c>
      <c r="S21" t="n">
        <v>276.7</v>
      </c>
      <c r="T21" t="inlineStr">
        <is>
          <t>-</t>
        </is>
      </c>
      <c r="U21" t="inlineStr">
        <is>
          <t>-</t>
        </is>
      </c>
      <c r="V21" t="inlineStr">
        <is>
          <t>-</t>
        </is>
      </c>
    </row>
    <row r="22">
      <c r="A22" s="5" t="inlineStr">
        <is>
          <t>Finanzergebnis</t>
        </is>
      </c>
      <c r="B22" s="5" t="inlineStr">
        <is>
          <t>Financial Result</t>
        </is>
      </c>
      <c r="C22" t="inlineStr">
        <is>
          <t>-</t>
        </is>
      </c>
      <c r="D22" t="inlineStr">
        <is>
          <t>-</t>
        </is>
      </c>
      <c r="E22" t="inlineStr">
        <is>
          <t>-</t>
        </is>
      </c>
      <c r="F22" t="inlineStr">
        <is>
          <t>-</t>
        </is>
      </c>
      <c r="G22" t="inlineStr">
        <is>
          <t>-</t>
        </is>
      </c>
      <c r="H22" t="inlineStr">
        <is>
          <t>-</t>
        </is>
      </c>
      <c r="I22" t="inlineStr">
        <is>
          <t>-</t>
        </is>
      </c>
      <c r="J22" t="inlineStr">
        <is>
          <t>-</t>
        </is>
      </c>
      <c r="K22" t="inlineStr">
        <is>
          <t>-</t>
        </is>
      </c>
      <c r="L22" t="inlineStr">
        <is>
          <t>-</t>
        </is>
      </c>
      <c r="M22" t="inlineStr">
        <is>
          <t>-</t>
        </is>
      </c>
      <c r="N22" t="inlineStr">
        <is>
          <t>-</t>
        </is>
      </c>
      <c r="O22" t="inlineStr">
        <is>
          <t>-</t>
        </is>
      </c>
      <c r="P22" t="inlineStr">
        <is>
          <t>-</t>
        </is>
      </c>
      <c r="Q22" t="inlineStr">
        <is>
          <t>-</t>
        </is>
      </c>
      <c r="R22" t="inlineStr">
        <is>
          <t>-</t>
        </is>
      </c>
      <c r="S22" t="inlineStr">
        <is>
          <t>-</t>
        </is>
      </c>
      <c r="T22" t="inlineStr">
        <is>
          <t>-</t>
        </is>
      </c>
      <c r="U22" t="inlineStr">
        <is>
          <t>-</t>
        </is>
      </c>
      <c r="V22" t="inlineStr">
        <is>
          <t>-</t>
        </is>
      </c>
    </row>
    <row r="23">
      <c r="A23" s="5" t="inlineStr">
        <is>
          <t>Ergebnis vor Steuer (EBT)</t>
        </is>
      </c>
      <c r="B23" s="5" t="inlineStr">
        <is>
          <t>EBT Earning Before Tax</t>
        </is>
      </c>
      <c r="C23" t="n">
        <v>1767</v>
      </c>
      <c r="D23" t="n">
        <v>1753</v>
      </c>
      <c r="E23" t="n">
        <v>1612</v>
      </c>
      <c r="F23" t="n">
        <v>885.6</v>
      </c>
      <c r="G23" t="n">
        <v>710.9</v>
      </c>
      <c r="H23" t="n">
        <v>22.9</v>
      </c>
      <c r="I23" t="n">
        <v>834.7</v>
      </c>
      <c r="J23" t="n">
        <v>1032</v>
      </c>
      <c r="K23" t="n">
        <v>1373</v>
      </c>
      <c r="L23" t="n">
        <v>1287</v>
      </c>
      <c r="M23" t="n">
        <v>367.6</v>
      </c>
      <c r="N23" t="n">
        <v>1429</v>
      </c>
      <c r="O23" t="n">
        <v>1238</v>
      </c>
      <c r="P23" t="n">
        <v>1480</v>
      </c>
      <c r="Q23" t="n">
        <v>568.6</v>
      </c>
      <c r="R23" t="n">
        <v>342.2</v>
      </c>
      <c r="S23" t="n">
        <v>276.7</v>
      </c>
      <c r="T23" t="inlineStr">
        <is>
          <t>-</t>
        </is>
      </c>
      <c r="U23" t="inlineStr">
        <is>
          <t>-</t>
        </is>
      </c>
      <c r="V23" t="inlineStr">
        <is>
          <t>-</t>
        </is>
      </c>
    </row>
    <row r="24">
      <c r="A24" s="5" t="inlineStr">
        <is>
          <t>Steuern auf Einkommen und Ertrag</t>
        </is>
      </c>
      <c r="B24" s="5" t="inlineStr">
        <is>
          <t>Taxes on income and earnings</t>
        </is>
      </c>
      <c r="C24" t="n">
        <v>402.2</v>
      </c>
      <c r="D24" t="n">
        <v>355.4</v>
      </c>
      <c r="E24" t="n">
        <v>366.1</v>
      </c>
      <c r="F24" t="n">
        <v>312</v>
      </c>
      <c r="G24" t="n">
        <v>276</v>
      </c>
      <c r="H24" t="n">
        <v>486</v>
      </c>
      <c r="I24" t="n">
        <v>231.7</v>
      </c>
      <c r="J24" t="n">
        <v>283.9</v>
      </c>
      <c r="K24" t="n">
        <v>399.2</v>
      </c>
      <c r="L24" t="n">
        <v>110.2</v>
      </c>
      <c r="M24" t="n">
        <v>80.5</v>
      </c>
      <c r="N24" t="n">
        <v>350.9</v>
      </c>
      <c r="O24" t="n">
        <v>264.1</v>
      </c>
      <c r="P24" t="n">
        <v>205.2</v>
      </c>
      <c r="Q24" t="n">
        <v>109</v>
      </c>
      <c r="R24" t="n">
        <v>71</v>
      </c>
      <c r="S24" t="n">
        <v>49.3</v>
      </c>
      <c r="T24" t="inlineStr">
        <is>
          <t>-</t>
        </is>
      </c>
      <c r="U24" t="inlineStr">
        <is>
          <t>-</t>
        </is>
      </c>
      <c r="V24" t="inlineStr">
        <is>
          <t>-</t>
        </is>
      </c>
    </row>
    <row r="25">
      <c r="A25" s="5" t="inlineStr">
        <is>
          <t>Ergebnis nach Steuer</t>
        </is>
      </c>
      <c r="B25" s="5" t="inlineStr">
        <is>
          <t>Earnings after tax</t>
        </is>
      </c>
      <c r="C25" t="n">
        <v>1365</v>
      </c>
      <c r="D25" t="n">
        <v>1398</v>
      </c>
      <c r="E25" t="n">
        <v>1246</v>
      </c>
      <c r="F25" t="n">
        <v>573.6</v>
      </c>
      <c r="G25" t="n">
        <v>435</v>
      </c>
      <c r="H25" t="n">
        <v>-463.1</v>
      </c>
      <c r="I25" t="n">
        <v>602.9</v>
      </c>
      <c r="J25" t="n">
        <v>747.7</v>
      </c>
      <c r="K25" t="n">
        <v>974.1</v>
      </c>
      <c r="L25" t="n">
        <v>1177</v>
      </c>
      <c r="M25" t="n">
        <v>287.1</v>
      </c>
      <c r="N25" t="n">
        <v>1078</v>
      </c>
      <c r="O25" t="n">
        <v>973.5</v>
      </c>
      <c r="P25" t="n">
        <v>1274</v>
      </c>
      <c r="Q25" t="n">
        <v>459.6</v>
      </c>
      <c r="R25" t="n">
        <v>271.3</v>
      </c>
      <c r="S25" t="n">
        <v>227.4</v>
      </c>
      <c r="T25" t="inlineStr">
        <is>
          <t>-</t>
        </is>
      </c>
      <c r="U25" t="inlineStr">
        <is>
          <t>-</t>
        </is>
      </c>
      <c r="V25" t="inlineStr">
        <is>
          <t>-</t>
        </is>
      </c>
    </row>
    <row r="26">
      <c r="A26" s="5" t="inlineStr">
        <is>
          <t>Minderheitenanteil</t>
        </is>
      </c>
      <c r="B26" s="5" t="inlineStr">
        <is>
          <t>Minority Share</t>
        </is>
      </c>
      <c r="C26" t="n">
        <v>-137.6</v>
      </c>
      <c r="D26" t="n">
        <v>-128.1</v>
      </c>
      <c r="E26" t="n">
        <v>-130</v>
      </c>
      <c r="F26" t="n">
        <v>-110.5</v>
      </c>
      <c r="G26" t="n">
        <v>-56.1</v>
      </c>
      <c r="H26" t="n">
        <v>-29.7</v>
      </c>
      <c r="I26" t="n">
        <v>-45.6</v>
      </c>
      <c r="J26" t="n">
        <v>-22.3</v>
      </c>
      <c r="K26" t="n">
        <v>-6.4</v>
      </c>
      <c r="L26" t="n">
        <v>-89.7</v>
      </c>
      <c r="M26" t="n">
        <v>-74.90000000000001</v>
      </c>
      <c r="N26" t="n">
        <v>-96.3</v>
      </c>
      <c r="O26" t="n">
        <v>-132.2</v>
      </c>
      <c r="P26" t="n">
        <v>-92.2</v>
      </c>
      <c r="Q26" t="n">
        <v>-77.3</v>
      </c>
      <c r="R26" t="n">
        <v>-60.3</v>
      </c>
      <c r="S26" t="n">
        <v>-48.7</v>
      </c>
      <c r="T26" t="inlineStr">
        <is>
          <t>-</t>
        </is>
      </c>
      <c r="U26" t="inlineStr">
        <is>
          <t>-</t>
        </is>
      </c>
      <c r="V26" t="inlineStr">
        <is>
          <t>-</t>
        </is>
      </c>
    </row>
    <row r="27">
      <c r="A27" s="5" t="inlineStr">
        <is>
          <t>Jahresüberschuss/-fehlbetrag</t>
        </is>
      </c>
      <c r="B27" s="5" t="inlineStr">
        <is>
          <t>Net Profit</t>
        </is>
      </c>
      <c r="C27" t="n">
        <v>1227</v>
      </c>
      <c r="D27" t="n">
        <v>1270</v>
      </c>
      <c r="E27" t="n">
        <v>1116</v>
      </c>
      <c r="F27" t="n">
        <v>463.1</v>
      </c>
      <c r="G27" t="n">
        <v>378.9</v>
      </c>
      <c r="H27" t="n">
        <v>-492.7</v>
      </c>
      <c r="I27" t="n">
        <v>557.3</v>
      </c>
      <c r="J27" t="n">
        <v>725.4</v>
      </c>
      <c r="K27" t="n">
        <v>967.7</v>
      </c>
      <c r="L27" t="n">
        <v>1088</v>
      </c>
      <c r="M27" t="n">
        <v>212.2</v>
      </c>
      <c r="N27" t="n">
        <v>982</v>
      </c>
      <c r="O27" t="n">
        <v>841.3</v>
      </c>
      <c r="P27" t="n">
        <v>1182</v>
      </c>
      <c r="Q27" t="n">
        <v>382.3</v>
      </c>
      <c r="R27" t="n">
        <v>210.9</v>
      </c>
      <c r="S27" t="n">
        <v>178.7</v>
      </c>
      <c r="T27" t="inlineStr">
        <is>
          <t>-</t>
        </is>
      </c>
      <c r="U27" t="inlineStr">
        <is>
          <t>-</t>
        </is>
      </c>
      <c r="V27" t="inlineStr">
        <is>
          <t>-</t>
        </is>
      </c>
    </row>
    <row r="28">
      <c r="A28" s="5" t="inlineStr">
        <is>
          <t>Summe Aktiva</t>
        </is>
      </c>
      <c r="B28" s="5" t="inlineStr">
        <is>
          <t>Total Assets</t>
        </is>
      </c>
      <c r="C28" t="n">
        <v>152200</v>
      </c>
      <c r="D28" t="n">
        <v>140115</v>
      </c>
      <c r="E28" t="n">
        <v>135146</v>
      </c>
      <c r="F28" t="n">
        <v>111864</v>
      </c>
      <c r="G28" t="n">
        <v>114427</v>
      </c>
      <c r="H28" t="n">
        <v>121624</v>
      </c>
      <c r="I28" t="n">
        <v>130640</v>
      </c>
      <c r="J28" t="n">
        <v>136116</v>
      </c>
      <c r="K28" t="n">
        <v>146985</v>
      </c>
      <c r="L28" t="n">
        <v>131173</v>
      </c>
      <c r="M28" t="n">
        <v>76275</v>
      </c>
      <c r="N28" t="n">
        <v>85397</v>
      </c>
      <c r="O28" t="n">
        <v>72743</v>
      </c>
      <c r="P28" t="n">
        <v>55867</v>
      </c>
      <c r="Q28" t="n">
        <v>40695</v>
      </c>
      <c r="R28" t="n">
        <v>28907</v>
      </c>
      <c r="S28" t="n">
        <v>20063</v>
      </c>
      <c r="T28" t="inlineStr">
        <is>
          <t>-</t>
        </is>
      </c>
      <c r="U28" t="inlineStr">
        <is>
          <t>-</t>
        </is>
      </c>
      <c r="V28" t="inlineStr">
        <is>
          <t>-</t>
        </is>
      </c>
    </row>
    <row r="29">
      <c r="A29" s="5" t="inlineStr">
        <is>
          <t>Summe Fremdkapital</t>
        </is>
      </c>
      <c r="B29" s="5" t="inlineStr">
        <is>
          <t>Total Liabilities</t>
        </is>
      </c>
      <c r="C29" t="n">
        <v>138435</v>
      </c>
      <c r="D29" t="n">
        <v>127702</v>
      </c>
      <c r="E29" t="n">
        <v>123905</v>
      </c>
      <c r="F29" t="n">
        <v>102632</v>
      </c>
      <c r="G29" t="n">
        <v>105926</v>
      </c>
      <c r="H29" t="n">
        <v>113322</v>
      </c>
      <c r="I29" t="n">
        <v>120276</v>
      </c>
      <c r="J29" t="n">
        <v>125243</v>
      </c>
      <c r="K29" t="n">
        <v>136049</v>
      </c>
      <c r="L29" t="n">
        <v>120769</v>
      </c>
      <c r="M29" t="n">
        <v>69275</v>
      </c>
      <c r="N29" t="n">
        <v>78879</v>
      </c>
      <c r="O29" t="n">
        <v>66121</v>
      </c>
      <c r="P29" t="n">
        <v>51277</v>
      </c>
      <c r="Q29" t="n">
        <v>37419</v>
      </c>
      <c r="R29" t="n">
        <v>26730</v>
      </c>
      <c r="S29" t="n">
        <v>18684</v>
      </c>
      <c r="T29" t="inlineStr">
        <is>
          <t>-</t>
        </is>
      </c>
      <c r="U29" t="inlineStr">
        <is>
          <t>-</t>
        </is>
      </c>
      <c r="V29" t="inlineStr">
        <is>
          <t>-</t>
        </is>
      </c>
    </row>
    <row r="30">
      <c r="A30" s="5" t="inlineStr">
        <is>
          <t>Minderheitenanteil</t>
        </is>
      </c>
      <c r="B30" s="5" t="inlineStr">
        <is>
          <t>Minority Share</t>
        </is>
      </c>
      <c r="C30" t="n">
        <v>811</v>
      </c>
      <c r="D30" t="n">
        <v>700.8</v>
      </c>
      <c r="E30" t="n">
        <v>659.7</v>
      </c>
      <c r="F30" t="n">
        <v>581.4</v>
      </c>
      <c r="G30" t="n">
        <v>534.6</v>
      </c>
      <c r="H30" t="n">
        <v>494.6</v>
      </c>
      <c r="I30" t="n">
        <v>484.8</v>
      </c>
      <c r="J30" t="n">
        <v>719.1</v>
      </c>
      <c r="K30" t="n">
        <v>1143</v>
      </c>
      <c r="L30" t="n">
        <v>1066</v>
      </c>
      <c r="M30" t="n">
        <v>997.5</v>
      </c>
      <c r="N30" t="n">
        <v>923</v>
      </c>
      <c r="O30" t="n">
        <v>794.7</v>
      </c>
      <c r="P30" t="n">
        <v>603.9</v>
      </c>
      <c r="Q30" t="n">
        <v>475.1</v>
      </c>
      <c r="R30" t="n">
        <v>337</v>
      </c>
      <c r="S30" t="n">
        <v>275.8</v>
      </c>
      <c r="T30" t="inlineStr">
        <is>
          <t>-</t>
        </is>
      </c>
      <c r="U30" t="inlineStr">
        <is>
          <t>-</t>
        </is>
      </c>
      <c r="V30" t="inlineStr">
        <is>
          <t>-</t>
        </is>
      </c>
    </row>
    <row r="31">
      <c r="A31" s="5" t="inlineStr">
        <is>
          <t>Summe Eigenkapital</t>
        </is>
      </c>
      <c r="B31" s="5" t="inlineStr">
        <is>
          <t>Equity</t>
        </is>
      </c>
      <c r="C31" t="n">
        <v>12954</v>
      </c>
      <c r="D31" t="n">
        <v>11713</v>
      </c>
      <c r="E31" t="n">
        <v>10582</v>
      </c>
      <c r="F31" t="n">
        <v>8651</v>
      </c>
      <c r="G31" t="n">
        <v>7967</v>
      </c>
      <c r="H31" t="n">
        <v>7807</v>
      </c>
      <c r="I31" t="n">
        <v>9879</v>
      </c>
      <c r="J31" t="n">
        <v>10154</v>
      </c>
      <c r="K31" t="n">
        <v>9793</v>
      </c>
      <c r="L31" t="n">
        <v>9338</v>
      </c>
      <c r="M31" t="n">
        <v>6003</v>
      </c>
      <c r="N31" t="n">
        <v>5595</v>
      </c>
      <c r="O31" t="n">
        <v>5828</v>
      </c>
      <c r="P31" t="n">
        <v>3986</v>
      </c>
      <c r="Q31" t="n">
        <v>2801</v>
      </c>
      <c r="R31" t="n">
        <v>1840</v>
      </c>
      <c r="S31" t="n">
        <v>1103</v>
      </c>
      <c r="T31" t="inlineStr">
        <is>
          <t>-</t>
        </is>
      </c>
      <c r="U31" t="inlineStr">
        <is>
          <t>-</t>
        </is>
      </c>
      <c r="V31" t="inlineStr">
        <is>
          <t>-</t>
        </is>
      </c>
    </row>
    <row r="32">
      <c r="A32" s="5" t="inlineStr">
        <is>
          <t>Summe Passiva</t>
        </is>
      </c>
      <c r="B32" s="5" t="inlineStr">
        <is>
          <t>Liabilities &amp; Shareholder Equity</t>
        </is>
      </c>
      <c r="C32" t="n">
        <v>152200</v>
      </c>
      <c r="D32" t="n">
        <v>140115</v>
      </c>
      <c r="E32" t="n">
        <v>135146</v>
      </c>
      <c r="F32" t="n">
        <v>111864</v>
      </c>
      <c r="G32" t="n">
        <v>114427</v>
      </c>
      <c r="H32" t="n">
        <v>121624</v>
      </c>
      <c r="I32" t="n">
        <v>130640</v>
      </c>
      <c r="J32" t="n">
        <v>136116</v>
      </c>
      <c r="K32" t="n">
        <v>146985</v>
      </c>
      <c r="L32" t="n">
        <v>131173</v>
      </c>
      <c r="M32" t="n">
        <v>76275</v>
      </c>
      <c r="N32" t="n">
        <v>85397</v>
      </c>
      <c r="O32" t="n">
        <v>72743</v>
      </c>
      <c r="P32" t="n">
        <v>55867</v>
      </c>
      <c r="Q32" t="n">
        <v>40695</v>
      </c>
      <c r="R32" t="n">
        <v>28907</v>
      </c>
      <c r="S32" t="n">
        <v>20063</v>
      </c>
      <c r="T32" t="inlineStr">
        <is>
          <t>-</t>
        </is>
      </c>
      <c r="U32" t="inlineStr">
        <is>
          <t>-</t>
        </is>
      </c>
      <c r="V32" t="inlineStr">
        <is>
          <t>-</t>
        </is>
      </c>
    </row>
    <row r="33">
      <c r="A33" s="5" t="inlineStr">
        <is>
          <t>Mio.Aktien im Umlauf</t>
        </is>
      </c>
      <c r="B33" s="5" t="inlineStr">
        <is>
          <t>Million shares outstanding</t>
        </is>
      </c>
      <c r="C33" t="n">
        <v>328.94</v>
      </c>
      <c r="D33" t="n">
        <v>328.94</v>
      </c>
      <c r="E33" t="n">
        <v>328.94</v>
      </c>
      <c r="F33" t="n">
        <v>292.98</v>
      </c>
      <c r="G33" t="n">
        <v>292.98</v>
      </c>
      <c r="H33" t="n">
        <v>292.98</v>
      </c>
      <c r="I33" t="n">
        <v>195.51</v>
      </c>
      <c r="J33" t="n">
        <v>195.51</v>
      </c>
      <c r="K33" t="n">
        <v>195.51</v>
      </c>
      <c r="L33" t="n">
        <v>195.51</v>
      </c>
      <c r="M33" t="n">
        <v>154.7</v>
      </c>
      <c r="N33" t="n">
        <v>154.7</v>
      </c>
      <c r="O33" t="n">
        <v>154.7</v>
      </c>
      <c r="P33" t="n">
        <v>142.8</v>
      </c>
      <c r="Q33" t="n">
        <v>142.8</v>
      </c>
      <c r="R33" t="n">
        <v>138.3</v>
      </c>
      <c r="S33" t="inlineStr">
        <is>
          <t>-</t>
        </is>
      </c>
      <c r="T33" t="inlineStr">
        <is>
          <t>-</t>
        </is>
      </c>
      <c r="U33" t="inlineStr">
        <is>
          <t>-</t>
        </is>
      </c>
      <c r="V33" t="inlineStr">
        <is>
          <t>-</t>
        </is>
      </c>
    </row>
    <row r="34">
      <c r="A34" s="5" t="inlineStr">
        <is>
          <t>Gezeichnetes Kapital (in Mio.)</t>
        </is>
      </c>
      <c r="B34" s="5" t="inlineStr">
        <is>
          <t>Subscribed Capital in M</t>
        </is>
      </c>
      <c r="C34" t="n">
        <v>1003</v>
      </c>
      <c r="D34" t="n">
        <v>1003</v>
      </c>
      <c r="E34" t="n">
        <v>1002</v>
      </c>
      <c r="F34" t="n">
        <v>892.03</v>
      </c>
      <c r="G34" t="n">
        <v>891.89</v>
      </c>
      <c r="H34" t="n">
        <v>891.74</v>
      </c>
      <c r="I34" t="n">
        <v>594.59</v>
      </c>
      <c r="J34" t="n">
        <v>594.59</v>
      </c>
      <c r="K34" t="n">
        <v>593.41</v>
      </c>
      <c r="L34" t="n">
        <v>593.3</v>
      </c>
      <c r="M34" t="n">
        <v>468.7</v>
      </c>
      <c r="N34" t="n">
        <v>468.6</v>
      </c>
      <c r="O34" t="n">
        <v>469.2</v>
      </c>
      <c r="P34" t="n">
        <v>433.7</v>
      </c>
      <c r="Q34" t="n">
        <v>434.2</v>
      </c>
      <c r="R34" t="n">
        <v>382.1</v>
      </c>
      <c r="S34" t="n">
        <v>50</v>
      </c>
      <c r="T34" t="inlineStr">
        <is>
          <t>-</t>
        </is>
      </c>
      <c r="U34" t="inlineStr">
        <is>
          <t>-</t>
        </is>
      </c>
      <c r="V34" t="inlineStr">
        <is>
          <t>-</t>
        </is>
      </c>
    </row>
    <row r="35">
      <c r="A35" s="5" t="inlineStr">
        <is>
          <t>Ergebnis je Aktie (brutto)</t>
        </is>
      </c>
      <c r="B35" s="5" t="inlineStr">
        <is>
          <t>Earnings per share</t>
        </is>
      </c>
      <c r="C35" t="n">
        <v>5.37</v>
      </c>
      <c r="D35" t="n">
        <v>5.33</v>
      </c>
      <c r="E35" t="n">
        <v>4.9</v>
      </c>
      <c r="F35" t="n">
        <v>3.02</v>
      </c>
      <c r="G35" t="n">
        <v>2.43</v>
      </c>
      <c r="H35" t="n">
        <v>0.08</v>
      </c>
      <c r="I35" t="n">
        <v>4.27</v>
      </c>
      <c r="J35" t="n">
        <v>5.28</v>
      </c>
      <c r="K35" t="n">
        <v>7.02</v>
      </c>
      <c r="L35" t="n">
        <v>6.58</v>
      </c>
      <c r="M35" t="n">
        <v>2.38</v>
      </c>
      <c r="N35" t="n">
        <v>9.24</v>
      </c>
      <c r="O35" t="n">
        <v>8</v>
      </c>
      <c r="P35" t="n">
        <v>10.36</v>
      </c>
      <c r="Q35" t="n">
        <v>3.98</v>
      </c>
      <c r="R35" t="n">
        <v>2.47</v>
      </c>
      <c r="S35" t="inlineStr">
        <is>
          <t>-</t>
        </is>
      </c>
      <c r="T35" t="inlineStr">
        <is>
          <t>-</t>
        </is>
      </c>
      <c r="U35" t="inlineStr">
        <is>
          <t>-</t>
        </is>
      </c>
      <c r="V35" t="inlineStr">
        <is>
          <t>-</t>
        </is>
      </c>
    </row>
    <row r="36">
      <c r="A36" s="5" t="inlineStr">
        <is>
          <t>Ergebnis je Aktie (unverwässert)</t>
        </is>
      </c>
      <c r="B36" s="5" t="inlineStr">
        <is>
          <t>Basic Earnings per share</t>
        </is>
      </c>
      <c r="C36" t="n">
        <v>3.54</v>
      </c>
      <c r="D36" t="n">
        <v>3.68</v>
      </c>
      <c r="E36" t="n">
        <v>3.34</v>
      </c>
      <c r="F36" t="n">
        <v>1.58</v>
      </c>
      <c r="G36" t="n">
        <v>1.3</v>
      </c>
      <c r="H36" t="n">
        <v>-1.73</v>
      </c>
      <c r="I36" t="n">
        <v>1.83</v>
      </c>
      <c r="J36" t="n">
        <v>2.7</v>
      </c>
      <c r="K36" t="n">
        <v>3.95</v>
      </c>
      <c r="L36" t="n">
        <v>4.56</v>
      </c>
      <c r="M36" t="n">
        <v>0.99</v>
      </c>
      <c r="N36" t="n">
        <v>6.39</v>
      </c>
      <c r="O36" t="n">
        <v>5.8</v>
      </c>
      <c r="P36" t="n">
        <v>8.289999999999999</v>
      </c>
      <c r="Q36" t="n">
        <v>2.79</v>
      </c>
      <c r="R36" t="n">
        <v>3.89</v>
      </c>
      <c r="S36" t="n">
        <v>3.57</v>
      </c>
      <c r="T36" t="n">
        <v>2.07</v>
      </c>
      <c r="U36" t="n">
        <v>1.87</v>
      </c>
      <c r="V36" t="n">
        <v>1.87</v>
      </c>
    </row>
    <row r="37">
      <c r="A37" s="5" t="inlineStr">
        <is>
          <t>Ergebnis je Aktie (verwässert)</t>
        </is>
      </c>
      <c r="B37" s="5" t="inlineStr">
        <is>
          <t>Diluted Earnings per share</t>
        </is>
      </c>
      <c r="C37" t="n">
        <v>3.54</v>
      </c>
      <c r="D37" t="n">
        <v>3.68</v>
      </c>
      <c r="E37" t="n">
        <v>3.34</v>
      </c>
      <c r="F37" t="n">
        <v>1.58</v>
      </c>
      <c r="G37" t="n">
        <v>1.3</v>
      </c>
      <c r="H37" t="n">
        <v>-1.73</v>
      </c>
      <c r="I37" t="n">
        <v>1.83</v>
      </c>
      <c r="J37" t="n">
        <v>2.7</v>
      </c>
      <c r="K37" t="n">
        <v>3.95</v>
      </c>
      <c r="L37" t="n">
        <v>4.56</v>
      </c>
      <c r="M37" t="n">
        <v>0.99</v>
      </c>
      <c r="N37" t="n">
        <v>6.39</v>
      </c>
      <c r="O37" t="n">
        <v>5.8</v>
      </c>
      <c r="P37" t="n">
        <v>8.289999999999999</v>
      </c>
      <c r="Q37" t="n">
        <v>2.79</v>
      </c>
      <c r="R37" t="n">
        <v>3.89</v>
      </c>
      <c r="S37" t="n">
        <v>3.57</v>
      </c>
      <c r="T37" t="n">
        <v>2.07</v>
      </c>
      <c r="U37" t="n">
        <v>1.87</v>
      </c>
      <c r="V37" t="n">
        <v>1.87</v>
      </c>
    </row>
    <row r="38">
      <c r="A38" s="5" t="inlineStr">
        <is>
          <t>Dividende je Aktie</t>
        </is>
      </c>
      <c r="B38" s="5" t="inlineStr">
        <is>
          <t>Dividend per share</t>
        </is>
      </c>
      <c r="C38" t="n">
        <v>1</v>
      </c>
      <c r="D38" t="n">
        <v>0.93</v>
      </c>
      <c r="E38" t="n">
        <v>0.62</v>
      </c>
      <c r="F38" t="inlineStr">
        <is>
          <t>-</t>
        </is>
      </c>
      <c r="G38" t="inlineStr">
        <is>
          <t>-</t>
        </is>
      </c>
      <c r="H38" t="inlineStr">
        <is>
          <t>-</t>
        </is>
      </c>
      <c r="I38" t="n">
        <v>1.02</v>
      </c>
      <c r="J38" t="n">
        <v>1.17</v>
      </c>
      <c r="K38" t="n">
        <v>1.05</v>
      </c>
      <c r="L38" t="n">
        <v>1.05</v>
      </c>
      <c r="M38" t="n">
        <v>0.2</v>
      </c>
      <c r="N38" t="n">
        <v>0.93</v>
      </c>
      <c r="O38" t="n">
        <v>0.93</v>
      </c>
      <c r="P38" t="n">
        <v>0.71</v>
      </c>
      <c r="Q38" t="n">
        <v>0.45</v>
      </c>
      <c r="R38" t="n">
        <v>0.31</v>
      </c>
      <c r="S38" t="n">
        <v>0.33</v>
      </c>
      <c r="T38" t="n">
        <v>0.13</v>
      </c>
      <c r="U38" t="n">
        <v>0.17</v>
      </c>
      <c r="V38" t="n">
        <v>0.17</v>
      </c>
    </row>
    <row r="39">
      <c r="A39" s="5" t="inlineStr">
        <is>
          <t>Dividendenausschüttung in Mio</t>
        </is>
      </c>
      <c r="B39" s="5" t="inlineStr">
        <is>
          <t>Dividend Payment in M</t>
        </is>
      </c>
      <c r="C39" t="n">
        <v>328.94</v>
      </c>
      <c r="D39" t="n">
        <v>305.6</v>
      </c>
      <c r="E39" t="n">
        <v>204</v>
      </c>
      <c r="F39" t="inlineStr">
        <is>
          <t>-</t>
        </is>
      </c>
      <c r="G39" t="inlineStr">
        <is>
          <t>-</t>
        </is>
      </c>
      <c r="H39" t="inlineStr">
        <is>
          <t>-</t>
        </is>
      </c>
      <c r="I39" t="n">
        <v>539.5</v>
      </c>
      <c r="J39" t="n">
        <v>462.72</v>
      </c>
      <c r="K39" t="n">
        <v>462.79</v>
      </c>
      <c r="L39" t="n">
        <v>384.1</v>
      </c>
      <c r="M39" t="n">
        <v>200.2</v>
      </c>
      <c r="N39" t="n">
        <v>189.6</v>
      </c>
      <c r="O39" t="n">
        <v>143.8</v>
      </c>
      <c r="P39" t="n">
        <v>101.4</v>
      </c>
      <c r="Q39" t="n">
        <v>64.2</v>
      </c>
      <c r="R39" t="n">
        <v>38.8</v>
      </c>
      <c r="S39" t="n">
        <v>33</v>
      </c>
      <c r="T39" t="n">
        <v>13</v>
      </c>
      <c r="U39" t="n">
        <v>17</v>
      </c>
      <c r="V39" t="n">
        <v>17</v>
      </c>
    </row>
    <row r="40">
      <c r="A40" s="5" t="inlineStr">
        <is>
          <t>Ertrag</t>
        </is>
      </c>
      <c r="B40" s="5" t="inlineStr">
        <is>
          <t>Income</t>
        </is>
      </c>
      <c r="C40" t="n">
        <v>16.12</v>
      </c>
      <c r="D40" t="n">
        <v>16.11</v>
      </c>
      <c r="E40" t="n">
        <v>14.85</v>
      </c>
      <c r="F40" t="n">
        <v>12.41</v>
      </c>
      <c r="G40" t="n">
        <v>12.28</v>
      </c>
      <c r="H40" t="n">
        <v>12.39</v>
      </c>
      <c r="I40" t="n">
        <v>23.16</v>
      </c>
      <c r="J40" t="n">
        <v>21.45</v>
      </c>
      <c r="K40" t="n">
        <v>24.19</v>
      </c>
      <c r="L40" t="n">
        <v>21.77</v>
      </c>
      <c r="M40" t="n">
        <v>17.18</v>
      </c>
      <c r="N40" t="n">
        <v>26.31</v>
      </c>
      <c r="O40" t="n">
        <v>21.98</v>
      </c>
      <c r="P40" t="n">
        <v>18.67</v>
      </c>
      <c r="Q40" t="n">
        <v>12.28</v>
      </c>
      <c r="R40" t="n">
        <v>8.640000000000001</v>
      </c>
      <c r="S40" t="inlineStr">
        <is>
          <t>-</t>
        </is>
      </c>
      <c r="T40" t="inlineStr">
        <is>
          <t>-</t>
        </is>
      </c>
      <c r="U40" t="inlineStr">
        <is>
          <t>-</t>
        </is>
      </c>
      <c r="V40" t="inlineStr">
        <is>
          <t>-</t>
        </is>
      </c>
    </row>
    <row r="41">
      <c r="A41" s="5" t="inlineStr">
        <is>
          <t>Buchwert je Aktie</t>
        </is>
      </c>
      <c r="B41" s="5" t="inlineStr">
        <is>
          <t>Book value per share</t>
        </is>
      </c>
      <c r="C41" t="n">
        <v>39.38</v>
      </c>
      <c r="D41" t="n">
        <v>35.61</v>
      </c>
      <c r="E41" t="n">
        <v>32.17</v>
      </c>
      <c r="F41" t="n">
        <v>29.53</v>
      </c>
      <c r="G41" t="n">
        <v>27.19</v>
      </c>
      <c r="H41" t="n">
        <v>26.65</v>
      </c>
      <c r="I41" t="n">
        <v>50.53</v>
      </c>
      <c r="J41" t="n">
        <v>51.93</v>
      </c>
      <c r="K41" t="n">
        <v>50.09</v>
      </c>
      <c r="L41" t="n">
        <v>47.76</v>
      </c>
      <c r="M41" t="n">
        <v>38.8</v>
      </c>
      <c r="N41" t="n">
        <v>36.17</v>
      </c>
      <c r="O41" t="n">
        <v>37.67</v>
      </c>
      <c r="P41" t="n">
        <v>27.91</v>
      </c>
      <c r="Q41" t="n">
        <v>19.62</v>
      </c>
      <c r="R41" t="n">
        <v>13.3</v>
      </c>
      <c r="S41" t="inlineStr">
        <is>
          <t>-</t>
        </is>
      </c>
      <c r="T41" t="inlineStr">
        <is>
          <t>-</t>
        </is>
      </c>
      <c r="U41" t="inlineStr">
        <is>
          <t>-</t>
        </is>
      </c>
      <c r="V41" t="inlineStr">
        <is>
          <t>-</t>
        </is>
      </c>
    </row>
    <row r="42">
      <c r="A42" s="5" t="inlineStr">
        <is>
          <t>Cashflow je Aktie</t>
        </is>
      </c>
      <c r="B42" s="5" t="inlineStr">
        <is>
          <t>Cashflow per share</t>
        </is>
      </c>
      <c r="C42" t="n">
        <v>13.54</v>
      </c>
      <c r="D42" t="n">
        <v>23</v>
      </c>
      <c r="E42" t="n">
        <v>-13.28</v>
      </c>
      <c r="F42" t="n">
        <v>-3.9</v>
      </c>
      <c r="G42" t="n">
        <v>17.12</v>
      </c>
      <c r="H42" t="n">
        <v>18.71</v>
      </c>
      <c r="I42" t="n">
        <v>5.15</v>
      </c>
      <c r="J42" t="n">
        <v>-20.29</v>
      </c>
      <c r="K42" t="n">
        <v>9.550000000000001</v>
      </c>
      <c r="L42" t="n">
        <v>-1.08</v>
      </c>
      <c r="M42" t="n">
        <v>-16.85</v>
      </c>
      <c r="N42" t="n">
        <v>31.02</v>
      </c>
      <c r="O42" t="n">
        <v>-9.74</v>
      </c>
      <c r="P42" t="n">
        <v>2.68</v>
      </c>
      <c r="Q42" t="n">
        <v>10.64</v>
      </c>
      <c r="R42" t="n">
        <v>3.08</v>
      </c>
      <c r="S42" t="inlineStr">
        <is>
          <t>-</t>
        </is>
      </c>
      <c r="T42" t="inlineStr">
        <is>
          <t>-</t>
        </is>
      </c>
      <c r="U42" t="inlineStr">
        <is>
          <t>-</t>
        </is>
      </c>
      <c r="V42" t="inlineStr">
        <is>
          <t>-</t>
        </is>
      </c>
    </row>
    <row r="43">
      <c r="A43" s="5" t="inlineStr">
        <is>
          <t>Bilanzsumme je Aktie</t>
        </is>
      </c>
      <c r="B43" s="5" t="inlineStr">
        <is>
          <t>Total assets per share</t>
        </is>
      </c>
      <c r="C43" t="n">
        <v>462.7</v>
      </c>
      <c r="D43" t="n">
        <v>425.96</v>
      </c>
      <c r="E43" t="n">
        <v>410.85</v>
      </c>
      <c r="F43" t="n">
        <v>381.82</v>
      </c>
      <c r="G43" t="n">
        <v>390.56</v>
      </c>
      <c r="H43" t="n">
        <v>415.13</v>
      </c>
      <c r="I43" t="n">
        <v>668.22</v>
      </c>
      <c r="J43" t="n">
        <v>696.21</v>
      </c>
      <c r="K43" t="n">
        <v>751.8</v>
      </c>
      <c r="L43" t="n">
        <v>670.9299999999999</v>
      </c>
      <c r="M43" t="n">
        <v>493.05</v>
      </c>
      <c r="N43" t="n">
        <v>552.02</v>
      </c>
      <c r="O43" t="n">
        <v>470.22</v>
      </c>
      <c r="P43" t="n">
        <v>391.23</v>
      </c>
      <c r="Q43" t="n">
        <v>284.98</v>
      </c>
      <c r="R43" t="n">
        <v>209.02</v>
      </c>
      <c r="S43" t="inlineStr">
        <is>
          <t>-</t>
        </is>
      </c>
      <c r="T43" t="inlineStr">
        <is>
          <t>-</t>
        </is>
      </c>
      <c r="U43" t="inlineStr">
        <is>
          <t>-</t>
        </is>
      </c>
      <c r="V43" t="inlineStr">
        <is>
          <t>-</t>
        </is>
      </c>
    </row>
    <row r="44">
      <c r="A44" s="5" t="inlineStr">
        <is>
          <t>Personal am Ende des Jahres</t>
        </is>
      </c>
      <c r="B44" s="5" t="inlineStr">
        <is>
          <t>Staff at the end of year</t>
        </is>
      </c>
      <c r="C44" t="n">
        <v>46873</v>
      </c>
      <c r="D44" t="n">
        <v>49745</v>
      </c>
      <c r="E44" t="n">
        <v>49700</v>
      </c>
      <c r="F44" t="n">
        <v>48556</v>
      </c>
      <c r="G44" t="n">
        <v>51492</v>
      </c>
      <c r="H44" t="n">
        <v>54730</v>
      </c>
      <c r="I44" t="n">
        <v>57901</v>
      </c>
      <c r="J44" t="n">
        <v>60084</v>
      </c>
      <c r="K44" t="n">
        <v>59261</v>
      </c>
      <c r="L44" t="n">
        <v>59782</v>
      </c>
      <c r="M44" t="n">
        <v>56530</v>
      </c>
      <c r="N44" t="n">
        <v>63376</v>
      </c>
      <c r="O44" t="n">
        <v>58365</v>
      </c>
      <c r="P44" t="n">
        <v>52732</v>
      </c>
      <c r="Q44" t="n">
        <v>43614</v>
      </c>
      <c r="R44" t="n">
        <v>22851</v>
      </c>
      <c r="S44" t="n">
        <v>18386</v>
      </c>
      <c r="T44" t="n">
        <v>13478</v>
      </c>
      <c r="U44" t="n">
        <v>11352</v>
      </c>
      <c r="V44" t="n">
        <v>11352</v>
      </c>
    </row>
    <row r="45">
      <c r="A45" s="5" t="inlineStr">
        <is>
          <t>Personalaufwand in Mio. EUR</t>
        </is>
      </c>
      <c r="B45" s="5" t="inlineStr">
        <is>
          <t>Personnel expenses in M</t>
        </is>
      </c>
      <c r="C45" t="n">
        <v>1610</v>
      </c>
      <c r="D45" t="n">
        <v>1580</v>
      </c>
      <c r="E45" t="n">
        <v>1554</v>
      </c>
      <c r="F45" t="n">
        <v>1410</v>
      </c>
      <c r="G45" t="n">
        <v>1389</v>
      </c>
      <c r="H45" t="n">
        <v>1450</v>
      </c>
      <c r="I45" t="n">
        <v>1632</v>
      </c>
      <c r="J45" t="n">
        <v>1606</v>
      </c>
      <c r="K45" t="n">
        <v>1540</v>
      </c>
      <c r="L45" t="n">
        <v>1453</v>
      </c>
      <c r="M45" t="n">
        <v>1054</v>
      </c>
      <c r="N45" t="n">
        <v>1276</v>
      </c>
      <c r="O45" t="n">
        <v>1085</v>
      </c>
      <c r="P45" t="n">
        <v>824.8</v>
      </c>
      <c r="Q45" t="n">
        <v>552</v>
      </c>
      <c r="R45" t="n">
        <v>380.6</v>
      </c>
      <c r="S45" t="inlineStr">
        <is>
          <t>-</t>
        </is>
      </c>
      <c r="T45" t="inlineStr">
        <is>
          <t>-</t>
        </is>
      </c>
      <c r="U45" t="inlineStr">
        <is>
          <t>-</t>
        </is>
      </c>
      <c r="V45" t="inlineStr">
        <is>
          <t>-</t>
        </is>
      </c>
    </row>
    <row r="46">
      <c r="A46" s="5" t="inlineStr">
        <is>
          <t>Aufwand je Mitarbeiter in EUR</t>
        </is>
      </c>
      <c r="B46" s="5" t="inlineStr">
        <is>
          <t>Effort per employee</t>
        </is>
      </c>
      <c r="C46" t="n">
        <v>34348</v>
      </c>
      <c r="D46" t="n">
        <v>31756</v>
      </c>
      <c r="E46" t="n">
        <v>31264</v>
      </c>
      <c r="F46" t="n">
        <v>29035</v>
      </c>
      <c r="G46" t="n">
        <v>26983</v>
      </c>
      <c r="H46" t="n">
        <v>26486</v>
      </c>
      <c r="I46" t="n">
        <v>28181</v>
      </c>
      <c r="J46" t="n">
        <v>26729</v>
      </c>
      <c r="K46" t="n">
        <v>25987</v>
      </c>
      <c r="L46" t="n">
        <v>24305</v>
      </c>
      <c r="M46" t="n">
        <v>18645</v>
      </c>
      <c r="N46" t="n">
        <v>20134</v>
      </c>
      <c r="O46" t="n">
        <v>18586</v>
      </c>
      <c r="P46" t="n">
        <v>15641</v>
      </c>
      <c r="Q46" t="n">
        <v>12656</v>
      </c>
      <c r="R46" t="n">
        <v>16656</v>
      </c>
      <c r="S46" t="inlineStr">
        <is>
          <t>-</t>
        </is>
      </c>
      <c r="T46" t="inlineStr">
        <is>
          <t>-</t>
        </is>
      </c>
      <c r="U46" t="inlineStr">
        <is>
          <t>-</t>
        </is>
      </c>
      <c r="V46" t="inlineStr">
        <is>
          <t>-</t>
        </is>
      </c>
    </row>
    <row r="47">
      <c r="A47" s="5" t="inlineStr">
        <is>
          <t>Ertrag je Mitarbeiter in EUR</t>
        </is>
      </c>
      <c r="B47" s="5" t="inlineStr">
        <is>
          <t>Income per employee</t>
        </is>
      </c>
      <c r="C47" t="n">
        <v>113159</v>
      </c>
      <c r="D47" t="n">
        <v>106495</v>
      </c>
      <c r="E47" t="n">
        <v>98272</v>
      </c>
      <c r="F47" t="n">
        <v>74899</v>
      </c>
      <c r="G47" t="n">
        <v>69877</v>
      </c>
      <c r="H47" t="n">
        <v>66311</v>
      </c>
      <c r="I47" t="n">
        <v>78183</v>
      </c>
      <c r="J47" t="n">
        <v>69809</v>
      </c>
      <c r="K47" t="n">
        <v>79793</v>
      </c>
      <c r="L47" t="n">
        <v>71192</v>
      </c>
      <c r="M47" t="n">
        <v>47010</v>
      </c>
      <c r="N47" t="n">
        <v>64221</v>
      </c>
      <c r="O47" t="n">
        <v>58257</v>
      </c>
      <c r="P47" t="n">
        <v>50563</v>
      </c>
      <c r="Q47" t="n">
        <v>40202</v>
      </c>
      <c r="R47" t="n">
        <v>52312</v>
      </c>
      <c r="S47" t="n">
        <v>50745</v>
      </c>
      <c r="T47" t="inlineStr">
        <is>
          <t>-</t>
        </is>
      </c>
      <c r="U47" t="inlineStr">
        <is>
          <t>-</t>
        </is>
      </c>
      <c r="V47" t="inlineStr">
        <is>
          <t>-</t>
        </is>
      </c>
    </row>
    <row r="48">
      <c r="A48" s="5" t="inlineStr">
        <is>
          <t>Bruttoergebnis je Mitarbeiter in EUR</t>
        </is>
      </c>
      <c r="B48" s="5" t="inlineStr">
        <is>
          <t>Gross Profit per employee</t>
        </is>
      </c>
      <c r="C48" t="inlineStr">
        <is>
          <t>-</t>
        </is>
      </c>
      <c r="D48" t="inlineStr">
        <is>
          <t>-</t>
        </is>
      </c>
      <c r="E48" t="inlineStr">
        <is>
          <t>-</t>
        </is>
      </c>
      <c r="F48" t="inlineStr">
        <is>
          <t>-</t>
        </is>
      </c>
      <c r="G48" t="inlineStr">
        <is>
          <t>-</t>
        </is>
      </c>
      <c r="H48" t="inlineStr">
        <is>
          <t>-</t>
        </is>
      </c>
      <c r="I48" t="inlineStr">
        <is>
          <t>-</t>
        </is>
      </c>
      <c r="J48" t="inlineStr">
        <is>
          <t>-</t>
        </is>
      </c>
      <c r="K48" t="inlineStr">
        <is>
          <t>-</t>
        </is>
      </c>
      <c r="L48" t="inlineStr">
        <is>
          <t>-</t>
        </is>
      </c>
      <c r="M48" t="inlineStr">
        <is>
          <t>-</t>
        </is>
      </c>
      <c r="N48" t="inlineStr">
        <is>
          <t>-</t>
        </is>
      </c>
      <c r="O48" t="inlineStr">
        <is>
          <t>-</t>
        </is>
      </c>
      <c r="P48" t="inlineStr">
        <is>
          <t>-</t>
        </is>
      </c>
      <c r="Q48" t="inlineStr">
        <is>
          <t>-</t>
        </is>
      </c>
      <c r="R48" t="inlineStr">
        <is>
          <t>-</t>
        </is>
      </c>
      <c r="S48" t="inlineStr">
        <is>
          <t>-</t>
        </is>
      </c>
      <c r="T48" t="inlineStr">
        <is>
          <t>-</t>
        </is>
      </c>
      <c r="U48" t="inlineStr">
        <is>
          <t>-</t>
        </is>
      </c>
      <c r="V48" t="inlineStr">
        <is>
          <t>-</t>
        </is>
      </c>
    </row>
    <row r="49">
      <c r="A49" s="5" t="inlineStr">
        <is>
          <t>Gewinn je Mitarbeiter in EUR</t>
        </is>
      </c>
      <c r="B49" s="5" t="inlineStr">
        <is>
          <t>Earnings per employee</t>
        </is>
      </c>
      <c r="C49" t="n">
        <v>26177</v>
      </c>
      <c r="D49" t="n">
        <v>25526</v>
      </c>
      <c r="E49" t="n">
        <v>22455</v>
      </c>
      <c r="F49" t="n">
        <v>9537</v>
      </c>
      <c r="G49" t="n">
        <v>7358</v>
      </c>
      <c r="H49" t="n">
        <v>-9002</v>
      </c>
      <c r="I49" t="n">
        <v>9625</v>
      </c>
      <c r="J49" t="n">
        <v>12073</v>
      </c>
      <c r="K49" t="n">
        <v>16329</v>
      </c>
      <c r="L49" t="n">
        <v>18191</v>
      </c>
      <c r="M49" t="n">
        <v>3754</v>
      </c>
      <c r="N49" t="n">
        <v>15495</v>
      </c>
      <c r="O49" t="n">
        <v>14414</v>
      </c>
      <c r="P49" t="n">
        <v>22417</v>
      </c>
      <c r="Q49" t="n">
        <v>8766</v>
      </c>
      <c r="R49" t="n">
        <v>9229</v>
      </c>
      <c r="S49" t="n">
        <v>9719</v>
      </c>
      <c r="T49" t="inlineStr">
        <is>
          <t>-</t>
        </is>
      </c>
      <c r="U49" t="inlineStr">
        <is>
          <t>-</t>
        </is>
      </c>
      <c r="V49" t="inlineStr">
        <is>
          <t>-</t>
        </is>
      </c>
    </row>
    <row r="50">
      <c r="A50" s="5" t="inlineStr">
        <is>
          <t>KGV (Kurs/Gewinn)</t>
        </is>
      </c>
      <c r="B50" s="5" t="inlineStr">
        <is>
          <t>PE (price/earnings)</t>
        </is>
      </c>
      <c r="C50" t="n">
        <v>6.3</v>
      </c>
      <c r="D50" t="n">
        <v>6</v>
      </c>
      <c r="E50" t="n">
        <v>9</v>
      </c>
      <c r="F50" t="n">
        <v>11</v>
      </c>
      <c r="G50" t="n">
        <v>10.5</v>
      </c>
      <c r="H50" t="inlineStr">
        <is>
          <t>-</t>
        </is>
      </c>
      <c r="I50" t="n">
        <v>14</v>
      </c>
      <c r="J50" t="n">
        <v>11.6</v>
      </c>
      <c r="K50" t="n">
        <v>5.1</v>
      </c>
      <c r="L50" t="n">
        <v>9</v>
      </c>
      <c r="M50" t="n">
        <v>39.9</v>
      </c>
      <c r="N50" t="n">
        <v>3</v>
      </c>
      <c r="O50" t="n">
        <v>17.9</v>
      </c>
      <c r="P50" t="n">
        <v>13.9</v>
      </c>
      <c r="Q50" t="n">
        <v>19.9</v>
      </c>
      <c r="R50" t="inlineStr">
        <is>
          <t>-</t>
        </is>
      </c>
      <c r="S50" t="inlineStr">
        <is>
          <t>-</t>
        </is>
      </c>
      <c r="T50" t="inlineStr">
        <is>
          <t>-</t>
        </is>
      </c>
      <c r="U50" t="inlineStr">
        <is>
          <t>-</t>
        </is>
      </c>
      <c r="V50" t="inlineStr">
        <is>
          <t>-</t>
        </is>
      </c>
    </row>
    <row r="51">
      <c r="A51" s="5" t="inlineStr">
        <is>
          <t>KUV (Kurs/Umsatz)</t>
        </is>
      </c>
      <c r="B51" s="5" t="inlineStr">
        <is>
          <t>PS (price/sales)</t>
        </is>
      </c>
      <c r="C51" t="n">
        <v>1.39</v>
      </c>
      <c r="D51" t="n">
        <v>1.39</v>
      </c>
      <c r="E51" t="n">
        <v>2.03</v>
      </c>
      <c r="F51" t="n">
        <v>1.4</v>
      </c>
      <c r="G51" t="n">
        <v>1.11</v>
      </c>
      <c r="H51" t="n">
        <v>1.01</v>
      </c>
      <c r="I51" t="n">
        <v>1.11</v>
      </c>
      <c r="J51" t="n">
        <v>1.47</v>
      </c>
      <c r="K51" t="n">
        <v>0.83</v>
      </c>
      <c r="L51" t="n">
        <v>1.88</v>
      </c>
      <c r="M51" t="n">
        <v>2.3</v>
      </c>
      <c r="N51" t="n">
        <v>0.73</v>
      </c>
      <c r="O51" t="n">
        <v>4.71</v>
      </c>
      <c r="P51" t="n">
        <v>6.19</v>
      </c>
      <c r="Q51" t="n">
        <v>4.52</v>
      </c>
      <c r="R51" t="inlineStr">
        <is>
          <t>-</t>
        </is>
      </c>
      <c r="S51" t="inlineStr">
        <is>
          <t>-</t>
        </is>
      </c>
      <c r="T51" t="inlineStr">
        <is>
          <t>-</t>
        </is>
      </c>
      <c r="U51" t="inlineStr">
        <is>
          <t>-</t>
        </is>
      </c>
      <c r="V51" t="inlineStr">
        <is>
          <t>-</t>
        </is>
      </c>
    </row>
    <row r="52">
      <c r="A52" s="5" t="inlineStr">
        <is>
          <t>KBV (Kurs/Buchwert)</t>
        </is>
      </c>
      <c r="B52" s="5" t="inlineStr">
        <is>
          <t>PB (price/book value)</t>
        </is>
      </c>
      <c r="C52" t="n">
        <v>0.57</v>
      </c>
      <c r="D52" t="n">
        <v>0.62</v>
      </c>
      <c r="E52" t="n">
        <v>0.9399999999999999</v>
      </c>
      <c r="F52" t="n">
        <v>0.59</v>
      </c>
      <c r="G52" t="n">
        <v>0.5</v>
      </c>
      <c r="H52" t="n">
        <v>0.47</v>
      </c>
      <c r="I52" t="n">
        <v>0.51</v>
      </c>
      <c r="J52" t="n">
        <v>0.61</v>
      </c>
      <c r="K52" t="n">
        <v>0.4</v>
      </c>
      <c r="L52" t="n">
        <v>0.86</v>
      </c>
      <c r="M52" t="n">
        <v>1.02</v>
      </c>
      <c r="N52" t="n">
        <v>0.53</v>
      </c>
      <c r="O52" t="n">
        <v>2.75</v>
      </c>
      <c r="P52" t="n">
        <v>4.14</v>
      </c>
      <c r="Q52" t="n">
        <v>2.83</v>
      </c>
      <c r="R52" t="inlineStr">
        <is>
          <t>-</t>
        </is>
      </c>
      <c r="S52" t="inlineStr">
        <is>
          <t>-</t>
        </is>
      </c>
      <c r="T52" t="inlineStr">
        <is>
          <t>-</t>
        </is>
      </c>
      <c r="U52" t="inlineStr">
        <is>
          <t>-</t>
        </is>
      </c>
      <c r="V52" t="inlineStr">
        <is>
          <t>-</t>
        </is>
      </c>
    </row>
    <row r="53">
      <c r="A53" s="5" t="inlineStr">
        <is>
          <t>KCV (Kurs/Cashflow)</t>
        </is>
      </c>
      <c r="B53" s="5" t="inlineStr">
        <is>
          <t>PC (price/cashflow)</t>
        </is>
      </c>
      <c r="C53" t="n">
        <v>1.65</v>
      </c>
      <c r="D53" t="n">
        <v>0.97</v>
      </c>
      <c r="E53" t="n">
        <v>-2.27</v>
      </c>
      <c r="F53" t="n">
        <v>-4.46</v>
      </c>
      <c r="G53" t="n">
        <v>0.79</v>
      </c>
      <c r="H53" t="n">
        <v>0.67</v>
      </c>
      <c r="I53" t="n">
        <v>4.98</v>
      </c>
      <c r="J53" t="n">
        <v>-1.55</v>
      </c>
      <c r="K53" t="n">
        <v>2.1</v>
      </c>
      <c r="L53" t="n">
        <v>-38.08</v>
      </c>
      <c r="M53" t="n">
        <v>-2.34</v>
      </c>
      <c r="N53" t="n">
        <v>0.62</v>
      </c>
      <c r="O53" t="n">
        <v>-10.63</v>
      </c>
      <c r="P53" t="n">
        <v>43.1</v>
      </c>
      <c r="Q53" t="n">
        <v>5.22</v>
      </c>
      <c r="R53" t="inlineStr">
        <is>
          <t>-</t>
        </is>
      </c>
      <c r="S53" t="inlineStr">
        <is>
          <t>-</t>
        </is>
      </c>
      <c r="T53" t="inlineStr">
        <is>
          <t>-</t>
        </is>
      </c>
      <c r="U53" t="inlineStr">
        <is>
          <t>-</t>
        </is>
      </c>
      <c r="V53" t="inlineStr">
        <is>
          <t>-</t>
        </is>
      </c>
    </row>
    <row r="54">
      <c r="A54" s="5" t="inlineStr">
        <is>
          <t>Dividendenrendite in %</t>
        </is>
      </c>
      <c r="B54" s="5" t="inlineStr">
        <is>
          <t>Dividend Yield in %</t>
        </is>
      </c>
      <c r="C54" t="n">
        <v>4.47</v>
      </c>
      <c r="D54" t="n">
        <v>4.19</v>
      </c>
      <c r="E54" t="n">
        <v>2.05</v>
      </c>
      <c r="F54" t="inlineStr">
        <is>
          <t>-</t>
        </is>
      </c>
      <c r="G54" t="inlineStr">
        <is>
          <t>-</t>
        </is>
      </c>
      <c r="H54" t="inlineStr">
        <is>
          <t>-</t>
        </is>
      </c>
      <c r="I54" t="n">
        <v>3.98</v>
      </c>
      <c r="J54" t="n">
        <v>3.72</v>
      </c>
      <c r="K54" t="n">
        <v>5.23</v>
      </c>
      <c r="L54" t="n">
        <v>2.56</v>
      </c>
      <c r="M54" t="n">
        <v>0.51</v>
      </c>
      <c r="N54" t="n">
        <v>4.82</v>
      </c>
      <c r="O54" t="n">
        <v>0.9</v>
      </c>
      <c r="P54" t="n">
        <v>0.61</v>
      </c>
      <c r="Q54" t="n">
        <v>0.8100000000000001</v>
      </c>
      <c r="R54" t="inlineStr">
        <is>
          <t>-</t>
        </is>
      </c>
      <c r="S54" t="inlineStr">
        <is>
          <t>-</t>
        </is>
      </c>
      <c r="T54" t="inlineStr">
        <is>
          <t>-</t>
        </is>
      </c>
      <c r="U54" t="inlineStr">
        <is>
          <t>-</t>
        </is>
      </c>
      <c r="V54" t="inlineStr">
        <is>
          <t>-</t>
        </is>
      </c>
    </row>
    <row r="55">
      <c r="A55" s="5" t="inlineStr">
        <is>
          <t>Gewinnrendite in %</t>
        </is>
      </c>
      <c r="B55" s="5" t="inlineStr">
        <is>
          <t>Return on profit in %</t>
        </is>
      </c>
      <c r="C55" t="n">
        <v>15.8</v>
      </c>
      <c r="D55" t="n">
        <v>16.6</v>
      </c>
      <c r="E55" t="n">
        <v>11.1</v>
      </c>
      <c r="F55" t="n">
        <v>9.1</v>
      </c>
      <c r="G55" t="n">
        <v>9.6</v>
      </c>
      <c r="H55" t="n">
        <v>-13.8</v>
      </c>
      <c r="I55" t="n">
        <v>7.1</v>
      </c>
      <c r="J55" t="n">
        <v>8.6</v>
      </c>
      <c r="K55" t="n">
        <v>19.7</v>
      </c>
      <c r="L55" t="n">
        <v>11.1</v>
      </c>
      <c r="M55" t="n">
        <v>2.5</v>
      </c>
      <c r="N55" t="n">
        <v>33.1</v>
      </c>
      <c r="O55" t="n">
        <v>5.6</v>
      </c>
      <c r="P55" t="n">
        <v>7.2</v>
      </c>
      <c r="Q55" t="n">
        <v>5</v>
      </c>
      <c r="R55" t="inlineStr">
        <is>
          <t>-</t>
        </is>
      </c>
      <c r="S55" t="inlineStr">
        <is>
          <t>-</t>
        </is>
      </c>
      <c r="T55" t="inlineStr">
        <is>
          <t>-</t>
        </is>
      </c>
      <c r="U55" t="inlineStr">
        <is>
          <t>-</t>
        </is>
      </c>
      <c r="V55" t="inlineStr">
        <is>
          <t>-</t>
        </is>
      </c>
    </row>
    <row r="56">
      <c r="A56" s="5" t="inlineStr">
        <is>
          <t>Eigenkapitalrendite in %</t>
        </is>
      </c>
      <c r="B56" s="5" t="inlineStr">
        <is>
          <t>Return on Equity in %</t>
        </is>
      </c>
      <c r="C56" t="n">
        <v>9.470000000000001</v>
      </c>
      <c r="D56" t="n">
        <v>10.84</v>
      </c>
      <c r="E56" t="n">
        <v>10.55</v>
      </c>
      <c r="F56" t="n">
        <v>5.35</v>
      </c>
      <c r="G56" t="n">
        <v>4.76</v>
      </c>
      <c r="H56" t="n">
        <v>-6.31</v>
      </c>
      <c r="I56" t="n">
        <v>5.64</v>
      </c>
      <c r="J56" t="n">
        <v>7.14</v>
      </c>
      <c r="K56" t="n">
        <v>9.880000000000001</v>
      </c>
      <c r="L56" t="n">
        <v>11.65</v>
      </c>
      <c r="M56" t="n">
        <v>3.54</v>
      </c>
      <c r="N56" t="n">
        <v>17.55</v>
      </c>
      <c r="O56" t="n">
        <v>14.44</v>
      </c>
      <c r="P56" t="n">
        <v>29.66</v>
      </c>
      <c r="Q56" t="n">
        <v>13.65</v>
      </c>
      <c r="R56" t="n">
        <v>11.46</v>
      </c>
      <c r="S56" t="n">
        <v>16.21</v>
      </c>
      <c r="T56" t="inlineStr">
        <is>
          <t>-</t>
        </is>
      </c>
      <c r="U56" t="inlineStr">
        <is>
          <t>-</t>
        </is>
      </c>
      <c r="V56" t="inlineStr">
        <is>
          <t>-</t>
        </is>
      </c>
    </row>
    <row r="57">
      <c r="A57" s="5" t="inlineStr">
        <is>
          <t>Gesamtkapitalrendite in %</t>
        </is>
      </c>
      <c r="B57" s="5" t="inlineStr">
        <is>
          <t>Total Return on Investment in %</t>
        </is>
      </c>
      <c r="C57" t="n">
        <v>0.8100000000000001</v>
      </c>
      <c r="D57" t="n">
        <v>0.91</v>
      </c>
      <c r="E57" t="n">
        <v>0.83</v>
      </c>
      <c r="F57" t="n">
        <v>0.41</v>
      </c>
      <c r="G57" t="n">
        <v>0.33</v>
      </c>
      <c r="H57" t="n">
        <v>-0.41</v>
      </c>
      <c r="I57" t="n">
        <v>0.43</v>
      </c>
      <c r="J57" t="n">
        <v>0.53</v>
      </c>
      <c r="K57" t="n">
        <v>0.66</v>
      </c>
      <c r="L57" t="n">
        <v>0.83</v>
      </c>
      <c r="M57" t="n">
        <v>0.28</v>
      </c>
      <c r="N57" t="n">
        <v>1.15</v>
      </c>
      <c r="O57" t="n">
        <v>1.16</v>
      </c>
      <c r="P57" t="n">
        <v>2.12</v>
      </c>
      <c r="Q57" t="n">
        <v>0.9399999999999999</v>
      </c>
      <c r="R57" t="n">
        <v>0.73</v>
      </c>
      <c r="S57" t="n">
        <v>0.89</v>
      </c>
      <c r="T57" t="inlineStr">
        <is>
          <t>-</t>
        </is>
      </c>
      <c r="U57" t="inlineStr">
        <is>
          <t>-</t>
        </is>
      </c>
      <c r="V57" t="inlineStr">
        <is>
          <t>-</t>
        </is>
      </c>
    </row>
    <row r="58">
      <c r="A58" s="5" t="inlineStr">
        <is>
          <t>Eigenkapitalquote in %</t>
        </is>
      </c>
      <c r="B58" s="5" t="inlineStr">
        <is>
          <t>Equity Ratio in %</t>
        </is>
      </c>
      <c r="C58" t="n">
        <v>8.51</v>
      </c>
      <c r="D58" t="n">
        <v>8.359999999999999</v>
      </c>
      <c r="E58" t="n">
        <v>7.83</v>
      </c>
      <c r="F58" t="n">
        <v>7.73</v>
      </c>
      <c r="G58" t="n">
        <v>6.96</v>
      </c>
      <c r="H58" t="n">
        <v>6.42</v>
      </c>
      <c r="I58" t="n">
        <v>7.56</v>
      </c>
      <c r="J58" t="n">
        <v>7.46</v>
      </c>
      <c r="K58" t="n">
        <v>6.66</v>
      </c>
      <c r="L58" t="n">
        <v>7.12</v>
      </c>
      <c r="M58" t="n">
        <v>7.87</v>
      </c>
      <c r="N58" t="n">
        <v>6.55</v>
      </c>
      <c r="O58" t="n">
        <v>8.01</v>
      </c>
      <c r="P58" t="n">
        <v>7.13</v>
      </c>
      <c r="Q58" t="n">
        <v>6.88</v>
      </c>
      <c r="R58" t="n">
        <v>6.36</v>
      </c>
      <c r="S58" t="n">
        <v>5.5</v>
      </c>
      <c r="T58" t="inlineStr">
        <is>
          <t>-</t>
        </is>
      </c>
      <c r="U58" t="inlineStr">
        <is>
          <t>-</t>
        </is>
      </c>
      <c r="V58" t="inlineStr">
        <is>
          <t>-</t>
        </is>
      </c>
    </row>
    <row r="59">
      <c r="A59" s="5" t="inlineStr">
        <is>
          <t>Fremdkapitalquote in %</t>
        </is>
      </c>
      <c r="B59" s="5" t="inlineStr">
        <is>
          <t>Debt Ratio in %</t>
        </is>
      </c>
      <c r="C59" t="n">
        <v>91.48999999999999</v>
      </c>
      <c r="D59" t="n">
        <v>91.64</v>
      </c>
      <c r="E59" t="n">
        <v>92.17</v>
      </c>
      <c r="F59" t="n">
        <v>92.27</v>
      </c>
      <c r="G59" t="n">
        <v>93.04000000000001</v>
      </c>
      <c r="H59" t="n">
        <v>93.58</v>
      </c>
      <c r="I59" t="n">
        <v>92.44</v>
      </c>
      <c r="J59" t="n">
        <v>92.54000000000001</v>
      </c>
      <c r="K59" t="n">
        <v>93.34</v>
      </c>
      <c r="L59" t="n">
        <v>92.88</v>
      </c>
      <c r="M59" t="n">
        <v>92.13</v>
      </c>
      <c r="N59" t="n">
        <v>93.45</v>
      </c>
      <c r="O59" t="n">
        <v>91.98999999999999</v>
      </c>
      <c r="P59" t="n">
        <v>92.87</v>
      </c>
      <c r="Q59" t="n">
        <v>93.12</v>
      </c>
      <c r="R59" t="n">
        <v>93.64</v>
      </c>
      <c r="S59" t="n">
        <v>94.5</v>
      </c>
      <c r="T59" t="inlineStr">
        <is>
          <t>-</t>
        </is>
      </c>
      <c r="U59" t="inlineStr">
        <is>
          <t>-</t>
        </is>
      </c>
      <c r="V59" t="inlineStr">
        <is>
          <t>-</t>
        </is>
      </c>
    </row>
    <row r="60">
      <c r="A60" s="5" t="inlineStr"/>
      <c r="B60" s="5" t="inlineStr"/>
    </row>
    <row r="61">
      <c r="A61" s="5" t="inlineStr"/>
      <c r="B61" s="5" t="inlineStr"/>
    </row>
    <row r="62">
      <c r="A62" s="5" t="inlineStr"/>
      <c r="B62" s="5" t="inlineStr"/>
    </row>
    <row r="63">
      <c r="A63" s="5" t="inlineStr"/>
      <c r="B63" s="5" t="inlineStr"/>
    </row>
    <row r="64">
      <c r="A64" s="5" t="inlineStr"/>
      <c r="B64" s="5" t="inlineStr"/>
    </row>
    <row r="65">
      <c r="A65" s="5" t="inlineStr"/>
      <c r="B65" s="5" t="inlineStr"/>
    </row>
    <row r="66">
      <c r="A66" s="5" t="inlineStr">
        <is>
          <t>Gesamtkapitalrentabilität</t>
        </is>
      </c>
      <c r="B66" s="5" t="inlineStr">
        <is>
          <t>ROA Return on Assets in %</t>
        </is>
      </c>
      <c r="C66" t="n">
        <v>0.8100000000000001</v>
      </c>
      <c r="D66" t="n">
        <v>0.91</v>
      </c>
      <c r="E66" t="n">
        <v>0.83</v>
      </c>
      <c r="F66" t="n">
        <v>0.41</v>
      </c>
      <c r="G66" t="n">
        <v>0.33</v>
      </c>
      <c r="H66" t="n">
        <v>-0.41</v>
      </c>
      <c r="I66" t="n">
        <v>0.43</v>
      </c>
      <c r="J66" t="n">
        <v>0.53</v>
      </c>
      <c r="K66" t="n">
        <v>0.66</v>
      </c>
      <c r="L66" t="n">
        <v>0.83</v>
      </c>
      <c r="M66" t="n">
        <v>0.28</v>
      </c>
      <c r="N66" t="n">
        <v>1.15</v>
      </c>
      <c r="O66" t="n">
        <v>1.16</v>
      </c>
      <c r="P66" t="n">
        <v>2.12</v>
      </c>
      <c r="Q66" t="n">
        <v>0.9399999999999999</v>
      </c>
      <c r="R66" t="n">
        <v>0.73</v>
      </c>
      <c r="S66" t="n">
        <v>0.89</v>
      </c>
      <c r="T66" t="inlineStr">
        <is>
          <t>-</t>
        </is>
      </c>
      <c r="U66" t="inlineStr">
        <is>
          <t>-</t>
        </is>
      </c>
    </row>
    <row r="67">
      <c r="A67" s="5" t="inlineStr">
        <is>
          <t>Ertrag des eingesetzten Kapitals</t>
        </is>
      </c>
      <c r="B67" s="5" t="inlineStr">
        <is>
          <t>ROCE Return on Cap. Empl. in %</t>
        </is>
      </c>
      <c r="C67" t="n">
        <v>1.18</v>
      </c>
      <c r="D67" t="n">
        <v>1.27</v>
      </c>
      <c r="E67" t="n">
        <v>1.21</v>
      </c>
      <c r="F67" t="n">
        <v>0.8100000000000001</v>
      </c>
      <c r="G67" t="n">
        <v>0.63</v>
      </c>
      <c r="H67" t="n">
        <v>0.02</v>
      </c>
      <c r="I67" t="n">
        <v>0.65</v>
      </c>
      <c r="J67" t="n">
        <v>0.77</v>
      </c>
      <c r="K67" t="n">
        <v>0.95</v>
      </c>
      <c r="L67" t="n">
        <v>1</v>
      </c>
      <c r="M67" t="n">
        <v>0.49</v>
      </c>
      <c r="N67" t="n">
        <v>1.71</v>
      </c>
      <c r="O67" t="n">
        <v>1.75</v>
      </c>
      <c r="P67" t="n">
        <v>2.75</v>
      </c>
      <c r="Q67" t="n">
        <v>1.47</v>
      </c>
      <c r="R67" t="n">
        <v>1.27</v>
      </c>
      <c r="S67" t="n">
        <v>1.53</v>
      </c>
      <c r="T67" t="inlineStr">
        <is>
          <t>-</t>
        </is>
      </c>
      <c r="U67" t="inlineStr">
        <is>
          <t>-</t>
        </is>
      </c>
    </row>
    <row r="68">
      <c r="A68" s="5" t="inlineStr"/>
      <c r="B68" s="5" t="inlineStr"/>
    </row>
    <row r="69">
      <c r="A69" s="5" t="inlineStr"/>
      <c r="B69" s="5" t="inlineStr"/>
    </row>
    <row r="70">
      <c r="A70" s="5" t="inlineStr">
        <is>
          <t>Operativer Cashflow</t>
        </is>
      </c>
      <c r="B70" s="5" t="inlineStr">
        <is>
          <t>Operating Cashflow in M</t>
        </is>
      </c>
      <c r="C70" t="n">
        <v>542.751</v>
      </c>
      <c r="D70" t="n">
        <v>319.0718</v>
      </c>
      <c r="E70" t="n">
        <v>-746.6938</v>
      </c>
      <c r="F70" t="n">
        <v>-1306.6908</v>
      </c>
      <c r="G70" t="n">
        <v>231.4542</v>
      </c>
      <c r="H70" t="n">
        <v>196.2966</v>
      </c>
      <c r="I70" t="n">
        <v>973.6398</v>
      </c>
      <c r="J70" t="n">
        <v>-303.0405</v>
      </c>
      <c r="K70" t="n">
        <v>410.571</v>
      </c>
      <c r="L70" t="n">
        <v>-7445.020799999999</v>
      </c>
      <c r="M70" t="n">
        <v>-361.9979999999999</v>
      </c>
      <c r="N70" t="n">
        <v>95.91399999999999</v>
      </c>
      <c r="O70" t="n">
        <v>-1644.461</v>
      </c>
      <c r="P70" t="n">
        <v>6154.68</v>
      </c>
      <c r="Q70" t="n">
        <v>745.4160000000001</v>
      </c>
      <c r="R70" t="inlineStr">
        <is>
          <t>-</t>
        </is>
      </c>
      <c r="S70" t="inlineStr">
        <is>
          <t>-</t>
        </is>
      </c>
      <c r="T70" t="inlineStr">
        <is>
          <t>-</t>
        </is>
      </c>
      <c r="U70" t="inlineStr">
        <is>
          <t>-</t>
        </is>
      </c>
    </row>
    <row r="71">
      <c r="A71" s="5" t="inlineStr">
        <is>
          <t>Aktienrückkauf</t>
        </is>
      </c>
      <c r="B71" s="5" t="inlineStr">
        <is>
          <t>Share Buyback in M</t>
        </is>
      </c>
      <c r="C71" t="n">
        <v>0</v>
      </c>
      <c r="D71" t="n">
        <v>0</v>
      </c>
      <c r="E71" t="n">
        <v>-35.95999999999998</v>
      </c>
      <c r="F71" t="n">
        <v>0</v>
      </c>
      <c r="G71" t="n">
        <v>0</v>
      </c>
      <c r="H71" t="n">
        <v>-97.47000000000003</v>
      </c>
      <c r="I71" t="n">
        <v>0</v>
      </c>
      <c r="J71" t="n">
        <v>0</v>
      </c>
      <c r="K71" t="n">
        <v>0</v>
      </c>
      <c r="L71" t="n">
        <v>-40.81</v>
      </c>
      <c r="M71" t="n">
        <v>0</v>
      </c>
      <c r="N71" t="n">
        <v>0</v>
      </c>
      <c r="O71" t="n">
        <v>-11.89999999999998</v>
      </c>
      <c r="P71" t="n">
        <v>0</v>
      </c>
      <c r="Q71" t="n">
        <v>-4.5</v>
      </c>
      <c r="R71" t="inlineStr">
        <is>
          <t>-</t>
        </is>
      </c>
      <c r="S71" t="inlineStr">
        <is>
          <t>-</t>
        </is>
      </c>
      <c r="T71" t="inlineStr">
        <is>
          <t>-</t>
        </is>
      </c>
      <c r="U71" t="inlineStr">
        <is>
          <t>-</t>
        </is>
      </c>
    </row>
    <row r="72">
      <c r="A72" s="5" t="inlineStr"/>
      <c r="B72" s="5" t="inlineStr"/>
    </row>
    <row r="73">
      <c r="A73" s="5" t="inlineStr"/>
      <c r="B73" s="5" t="inlineStr"/>
    </row>
    <row r="74">
      <c r="A74" s="5" t="inlineStr"/>
      <c r="B74" s="5" t="inlineStr"/>
    </row>
    <row r="75">
      <c r="A75" s="5" t="inlineStr"/>
      <c r="B75" s="5" t="inlineStr"/>
    </row>
    <row r="76">
      <c r="A76" s="5" t="inlineStr">
        <is>
          <t>Gewinnwachstum 1J in %</t>
        </is>
      </c>
      <c r="B76" s="5" t="inlineStr">
        <is>
          <t>Earnings Growth 1Y in %</t>
        </is>
      </c>
      <c r="C76" t="n">
        <v>-3.39</v>
      </c>
      <c r="D76" t="n">
        <v>13.8</v>
      </c>
      <c r="E76" t="n">
        <v>140.98</v>
      </c>
      <c r="F76" t="n">
        <v>22.22</v>
      </c>
      <c r="G76" t="n">
        <v>-176.9</v>
      </c>
      <c r="H76" t="n">
        <v>-188.41</v>
      </c>
      <c r="I76" t="n">
        <v>-23.17</v>
      </c>
      <c r="J76" t="n">
        <v>-25.04</v>
      </c>
      <c r="K76" t="n">
        <v>-11.06</v>
      </c>
      <c r="L76" t="n">
        <v>412.72</v>
      </c>
      <c r="M76" t="n">
        <v>-78.39</v>
      </c>
      <c r="N76" t="n">
        <v>16.72</v>
      </c>
      <c r="O76" t="n">
        <v>-28.82</v>
      </c>
      <c r="P76" t="n">
        <v>209.18</v>
      </c>
      <c r="Q76" t="n">
        <v>81.27</v>
      </c>
      <c r="R76" t="n">
        <v>18.02</v>
      </c>
      <c r="S76" t="inlineStr">
        <is>
          <t>-</t>
        </is>
      </c>
      <c r="T76" t="inlineStr">
        <is>
          <t>-</t>
        </is>
      </c>
      <c r="U76" t="inlineStr">
        <is>
          <t>-</t>
        </is>
      </c>
    </row>
    <row r="77">
      <c r="A77" s="5" t="inlineStr">
        <is>
          <t>Gewinnwachstum 3J in %</t>
        </is>
      </c>
      <c r="B77" s="5" t="inlineStr">
        <is>
          <t>Earnings Growth 3Y in %</t>
        </is>
      </c>
      <c r="C77" t="n">
        <v>50.46</v>
      </c>
      <c r="D77" t="n">
        <v>59</v>
      </c>
      <c r="E77" t="n">
        <v>-4.57</v>
      </c>
      <c r="F77" t="n">
        <v>-114.36</v>
      </c>
      <c r="G77" t="n">
        <v>-129.49</v>
      </c>
      <c r="H77" t="n">
        <v>-78.87</v>
      </c>
      <c r="I77" t="n">
        <v>-19.76</v>
      </c>
      <c r="J77" t="n">
        <v>125.54</v>
      </c>
      <c r="K77" t="n">
        <v>107.76</v>
      </c>
      <c r="L77" t="n">
        <v>117.02</v>
      </c>
      <c r="M77" t="n">
        <v>-30.16</v>
      </c>
      <c r="N77" t="n">
        <v>65.69</v>
      </c>
      <c r="O77" t="n">
        <v>87.20999999999999</v>
      </c>
      <c r="P77" t="n">
        <v>102.82</v>
      </c>
      <c r="Q77" t="inlineStr">
        <is>
          <t>-</t>
        </is>
      </c>
      <c r="R77" t="inlineStr">
        <is>
          <t>-</t>
        </is>
      </c>
      <c r="S77" t="inlineStr">
        <is>
          <t>-</t>
        </is>
      </c>
      <c r="T77" t="inlineStr">
        <is>
          <t>-</t>
        </is>
      </c>
      <c r="U77" t="inlineStr">
        <is>
          <t>-</t>
        </is>
      </c>
    </row>
    <row r="78">
      <c r="A78" s="5" t="inlineStr">
        <is>
          <t>Gewinnwachstum 5J in %</t>
        </is>
      </c>
      <c r="B78" s="5" t="inlineStr">
        <is>
          <t>Earnings Growth 5Y in %</t>
        </is>
      </c>
      <c r="C78" t="n">
        <v>-0.66</v>
      </c>
      <c r="D78" t="n">
        <v>-37.66</v>
      </c>
      <c r="E78" t="n">
        <v>-45.06</v>
      </c>
      <c r="F78" t="n">
        <v>-78.26000000000001</v>
      </c>
      <c r="G78" t="n">
        <v>-84.92</v>
      </c>
      <c r="H78" t="n">
        <v>33.01</v>
      </c>
      <c r="I78" t="n">
        <v>55.01</v>
      </c>
      <c r="J78" t="n">
        <v>62.99</v>
      </c>
      <c r="K78" t="n">
        <v>62.23</v>
      </c>
      <c r="L78" t="n">
        <v>106.28</v>
      </c>
      <c r="M78" t="n">
        <v>39.99</v>
      </c>
      <c r="N78" t="n">
        <v>59.27</v>
      </c>
      <c r="O78" t="inlineStr">
        <is>
          <t>-</t>
        </is>
      </c>
      <c r="P78" t="inlineStr">
        <is>
          <t>-</t>
        </is>
      </c>
      <c r="Q78" t="inlineStr">
        <is>
          <t>-</t>
        </is>
      </c>
      <c r="R78" t="inlineStr">
        <is>
          <t>-</t>
        </is>
      </c>
      <c r="S78" t="inlineStr">
        <is>
          <t>-</t>
        </is>
      </c>
      <c r="T78" t="inlineStr">
        <is>
          <t>-</t>
        </is>
      </c>
      <c r="U78" t="inlineStr">
        <is>
          <t>-</t>
        </is>
      </c>
    </row>
    <row r="79">
      <c r="A79" s="5" t="inlineStr">
        <is>
          <t>Gewinnwachstum 10J in %</t>
        </is>
      </c>
      <c r="B79" s="5" t="inlineStr">
        <is>
          <t>Earnings Growth 10Y in %</t>
        </is>
      </c>
      <c r="C79" t="n">
        <v>16.18</v>
      </c>
      <c r="D79" t="n">
        <v>8.68</v>
      </c>
      <c r="E79" t="n">
        <v>8.970000000000001</v>
      </c>
      <c r="F79" t="n">
        <v>-8.01</v>
      </c>
      <c r="G79" t="n">
        <v>10.68</v>
      </c>
      <c r="H79" t="n">
        <v>36.5</v>
      </c>
      <c r="I79" t="n">
        <v>57.14</v>
      </c>
      <c r="J79" t="inlineStr">
        <is>
          <t>-</t>
        </is>
      </c>
      <c r="K79" t="inlineStr">
        <is>
          <t>-</t>
        </is>
      </c>
      <c r="L79" t="inlineStr">
        <is>
          <t>-</t>
        </is>
      </c>
      <c r="M79" t="inlineStr">
        <is>
          <t>-</t>
        </is>
      </c>
      <c r="N79" t="inlineStr">
        <is>
          <t>-</t>
        </is>
      </c>
      <c r="O79" t="inlineStr">
        <is>
          <t>-</t>
        </is>
      </c>
      <c r="P79" t="inlineStr">
        <is>
          <t>-</t>
        </is>
      </c>
      <c r="Q79" t="inlineStr">
        <is>
          <t>-</t>
        </is>
      </c>
      <c r="R79" t="inlineStr">
        <is>
          <t>-</t>
        </is>
      </c>
      <c r="S79" t="inlineStr">
        <is>
          <t>-</t>
        </is>
      </c>
      <c r="T79" t="inlineStr">
        <is>
          <t>-</t>
        </is>
      </c>
      <c r="U79" t="inlineStr">
        <is>
          <t>-</t>
        </is>
      </c>
    </row>
    <row r="80">
      <c r="A80" s="5" t="inlineStr">
        <is>
          <t>PEG Ratio</t>
        </is>
      </c>
      <c r="B80" s="5" t="inlineStr">
        <is>
          <t>KGW Kurs/Gewinn/Wachstum</t>
        </is>
      </c>
      <c r="C80" t="n">
        <v>-9.550000000000001</v>
      </c>
      <c r="D80" t="n">
        <v>-0.16</v>
      </c>
      <c r="E80" t="n">
        <v>-0.2</v>
      </c>
      <c r="F80" t="n">
        <v>-0.14</v>
      </c>
      <c r="G80" t="n">
        <v>-0.12</v>
      </c>
      <c r="H80" t="inlineStr">
        <is>
          <t>-</t>
        </is>
      </c>
      <c r="I80" t="n">
        <v>0.25</v>
      </c>
      <c r="J80" t="n">
        <v>0.18</v>
      </c>
      <c r="K80" t="n">
        <v>0.08</v>
      </c>
      <c r="L80" t="n">
        <v>0.08</v>
      </c>
      <c r="M80" t="n">
        <v>1</v>
      </c>
      <c r="N80" t="n">
        <v>0.05</v>
      </c>
      <c r="O80" t="inlineStr">
        <is>
          <t>-</t>
        </is>
      </c>
      <c r="P80" t="inlineStr">
        <is>
          <t>-</t>
        </is>
      </c>
      <c r="Q80" t="inlineStr">
        <is>
          <t>-</t>
        </is>
      </c>
      <c r="R80" t="inlineStr">
        <is>
          <t>-</t>
        </is>
      </c>
      <c r="S80" t="inlineStr">
        <is>
          <t>-</t>
        </is>
      </c>
      <c r="T80" t="inlineStr">
        <is>
          <t>-</t>
        </is>
      </c>
      <c r="U80" t="inlineStr">
        <is>
          <t>-</t>
        </is>
      </c>
    </row>
    <row r="81">
      <c r="A81" s="5" t="inlineStr">
        <is>
          <t>EBIT-Wachstum 1J in %</t>
        </is>
      </c>
      <c r="B81" s="5" t="inlineStr">
        <is>
          <t>EBIT Growth 1Y in %</t>
        </is>
      </c>
      <c r="C81" t="n">
        <v>0.8</v>
      </c>
      <c r="D81" t="n">
        <v>8.75</v>
      </c>
      <c r="E81" t="n">
        <v>82.02</v>
      </c>
      <c r="F81" t="n">
        <v>24.57</v>
      </c>
      <c r="G81" t="n">
        <v>3004.37</v>
      </c>
      <c r="H81" t="n">
        <v>-97.26000000000001</v>
      </c>
      <c r="I81" t="n">
        <v>-19.12</v>
      </c>
      <c r="J81" t="n">
        <v>-24.84</v>
      </c>
      <c r="K81" t="n">
        <v>6.68</v>
      </c>
      <c r="L81" t="n">
        <v>250.11</v>
      </c>
      <c r="M81" t="n">
        <v>-74.28</v>
      </c>
      <c r="N81" t="n">
        <v>15.43</v>
      </c>
      <c r="O81" t="n">
        <v>-16.35</v>
      </c>
      <c r="P81" t="n">
        <v>160.29</v>
      </c>
      <c r="Q81" t="n">
        <v>66.16</v>
      </c>
      <c r="R81" t="n">
        <v>23.67</v>
      </c>
      <c r="S81" t="inlineStr">
        <is>
          <t>-</t>
        </is>
      </c>
      <c r="T81" t="inlineStr">
        <is>
          <t>-</t>
        </is>
      </c>
      <c r="U81" t="inlineStr">
        <is>
          <t>-</t>
        </is>
      </c>
    </row>
    <row r="82">
      <c r="A82" s="5" t="inlineStr">
        <is>
          <t>EBIT-Wachstum 3J in %</t>
        </is>
      </c>
      <c r="B82" s="5" t="inlineStr">
        <is>
          <t>EBIT Growth 3Y in %</t>
        </is>
      </c>
      <c r="C82" t="n">
        <v>30.52</v>
      </c>
      <c r="D82" t="n">
        <v>38.45</v>
      </c>
      <c r="E82" t="n">
        <v>1036.99</v>
      </c>
      <c r="F82" t="n">
        <v>977.23</v>
      </c>
      <c r="G82" t="n">
        <v>962.66</v>
      </c>
      <c r="H82" t="n">
        <v>-47.07</v>
      </c>
      <c r="I82" t="n">
        <v>-12.43</v>
      </c>
      <c r="J82" t="n">
        <v>77.31999999999999</v>
      </c>
      <c r="K82" t="n">
        <v>60.84</v>
      </c>
      <c r="L82" t="n">
        <v>63.75</v>
      </c>
      <c r="M82" t="n">
        <v>-25.07</v>
      </c>
      <c r="N82" t="n">
        <v>53.12</v>
      </c>
      <c r="O82" t="n">
        <v>70.03</v>
      </c>
      <c r="P82" t="n">
        <v>83.37</v>
      </c>
      <c r="Q82" t="inlineStr">
        <is>
          <t>-</t>
        </is>
      </c>
      <c r="R82" t="inlineStr">
        <is>
          <t>-</t>
        </is>
      </c>
      <c r="S82" t="inlineStr">
        <is>
          <t>-</t>
        </is>
      </c>
      <c r="T82" t="inlineStr">
        <is>
          <t>-</t>
        </is>
      </c>
      <c r="U82" t="inlineStr">
        <is>
          <t>-</t>
        </is>
      </c>
    </row>
    <row r="83">
      <c r="A83" s="5" t="inlineStr">
        <is>
          <t>EBIT-Wachstum 5J in %</t>
        </is>
      </c>
      <c r="B83" s="5" t="inlineStr">
        <is>
          <t>EBIT Growth 5Y in %</t>
        </is>
      </c>
      <c r="C83" t="n">
        <v>624.1</v>
      </c>
      <c r="D83" t="n">
        <v>604.49</v>
      </c>
      <c r="E83" t="n">
        <v>598.92</v>
      </c>
      <c r="F83" t="n">
        <v>577.54</v>
      </c>
      <c r="G83" t="n">
        <v>573.97</v>
      </c>
      <c r="H83" t="n">
        <v>23.11</v>
      </c>
      <c r="I83" t="n">
        <v>27.71</v>
      </c>
      <c r="J83" t="n">
        <v>34.62</v>
      </c>
      <c r="K83" t="n">
        <v>36.32</v>
      </c>
      <c r="L83" t="n">
        <v>67.04000000000001</v>
      </c>
      <c r="M83" t="n">
        <v>30.25</v>
      </c>
      <c r="N83" t="n">
        <v>49.84</v>
      </c>
      <c r="O83" t="inlineStr">
        <is>
          <t>-</t>
        </is>
      </c>
      <c r="P83" t="inlineStr">
        <is>
          <t>-</t>
        </is>
      </c>
      <c r="Q83" t="inlineStr">
        <is>
          <t>-</t>
        </is>
      </c>
      <c r="R83" t="inlineStr">
        <is>
          <t>-</t>
        </is>
      </c>
      <c r="S83" t="inlineStr">
        <is>
          <t>-</t>
        </is>
      </c>
      <c r="T83" t="inlineStr">
        <is>
          <t>-</t>
        </is>
      </c>
      <c r="U83" t="inlineStr">
        <is>
          <t>-</t>
        </is>
      </c>
    </row>
    <row r="84">
      <c r="A84" s="5" t="inlineStr">
        <is>
          <t>EBIT-Wachstum 10J in %</t>
        </is>
      </c>
      <c r="B84" s="5" t="inlineStr">
        <is>
          <t>EBIT Growth 10Y in %</t>
        </is>
      </c>
      <c r="C84" t="n">
        <v>323.61</v>
      </c>
      <c r="D84" t="n">
        <v>316.1</v>
      </c>
      <c r="E84" t="n">
        <v>316.77</v>
      </c>
      <c r="F84" t="n">
        <v>306.93</v>
      </c>
      <c r="G84" t="n">
        <v>320.5</v>
      </c>
      <c r="H84" t="n">
        <v>26.68</v>
      </c>
      <c r="I84" t="n">
        <v>38.78</v>
      </c>
      <c r="J84" t="inlineStr">
        <is>
          <t>-</t>
        </is>
      </c>
      <c r="K84" t="inlineStr">
        <is>
          <t>-</t>
        </is>
      </c>
      <c r="L84" t="inlineStr">
        <is>
          <t>-</t>
        </is>
      </c>
      <c r="M84" t="inlineStr">
        <is>
          <t>-</t>
        </is>
      </c>
      <c r="N84" t="inlineStr">
        <is>
          <t>-</t>
        </is>
      </c>
      <c r="O84" t="inlineStr">
        <is>
          <t>-</t>
        </is>
      </c>
      <c r="P84" t="inlineStr">
        <is>
          <t>-</t>
        </is>
      </c>
      <c r="Q84" t="inlineStr">
        <is>
          <t>-</t>
        </is>
      </c>
      <c r="R84" t="inlineStr">
        <is>
          <t>-</t>
        </is>
      </c>
      <c r="S84" t="inlineStr">
        <is>
          <t>-</t>
        </is>
      </c>
      <c r="T84" t="inlineStr">
        <is>
          <t>-</t>
        </is>
      </c>
      <c r="U84" t="inlineStr">
        <is>
          <t>-</t>
        </is>
      </c>
    </row>
    <row r="85">
      <c r="A85" s="5" t="inlineStr">
        <is>
          <t>Op.Cashflow Wachstum 1J in %</t>
        </is>
      </c>
      <c r="B85" s="5" t="inlineStr">
        <is>
          <t>Op.Cashflow Wachstum 1Y in %</t>
        </is>
      </c>
      <c r="C85" t="n">
        <v>70.09999999999999</v>
      </c>
      <c r="D85" t="n">
        <v>-142.73</v>
      </c>
      <c r="E85" t="n">
        <v>-49.1</v>
      </c>
      <c r="F85" t="n">
        <v>-664.5599999999999</v>
      </c>
      <c r="G85" t="n">
        <v>17.91</v>
      </c>
      <c r="H85" t="n">
        <v>-86.55</v>
      </c>
      <c r="I85" t="n">
        <v>-421.29</v>
      </c>
      <c r="J85" t="n">
        <v>-173.81</v>
      </c>
      <c r="K85" t="n">
        <v>-105.51</v>
      </c>
      <c r="L85" t="n">
        <v>1527.35</v>
      </c>
      <c r="M85" t="n">
        <v>-477.42</v>
      </c>
      <c r="N85" t="n">
        <v>-105.83</v>
      </c>
      <c r="O85" t="n">
        <v>-124.66</v>
      </c>
      <c r="P85" t="n">
        <v>725.67</v>
      </c>
      <c r="Q85" t="inlineStr">
        <is>
          <t>-</t>
        </is>
      </c>
      <c r="R85" t="inlineStr">
        <is>
          <t>-</t>
        </is>
      </c>
      <c r="S85" t="inlineStr">
        <is>
          <t>-</t>
        </is>
      </c>
      <c r="T85" t="inlineStr">
        <is>
          <t>-</t>
        </is>
      </c>
      <c r="U85" t="inlineStr">
        <is>
          <t>-</t>
        </is>
      </c>
    </row>
    <row r="86">
      <c r="A86" s="5" t="inlineStr">
        <is>
          <t>Op.Cashflow Wachstum 3J in %</t>
        </is>
      </c>
      <c r="B86" s="5" t="inlineStr">
        <is>
          <t>Op.Cashflow Wachstum 3Y in %</t>
        </is>
      </c>
      <c r="C86" t="n">
        <v>-40.58</v>
      </c>
      <c r="D86" t="n">
        <v>-285.46</v>
      </c>
      <c r="E86" t="n">
        <v>-231.92</v>
      </c>
      <c r="F86" t="n">
        <v>-244.4</v>
      </c>
      <c r="G86" t="n">
        <v>-163.31</v>
      </c>
      <c r="H86" t="n">
        <v>-227.22</v>
      </c>
      <c r="I86" t="n">
        <v>-233.54</v>
      </c>
      <c r="J86" t="n">
        <v>416.01</v>
      </c>
      <c r="K86" t="n">
        <v>314.81</v>
      </c>
      <c r="L86" t="n">
        <v>314.7</v>
      </c>
      <c r="M86" t="n">
        <v>-235.97</v>
      </c>
      <c r="N86" t="n">
        <v>165.06</v>
      </c>
      <c r="O86" t="inlineStr">
        <is>
          <t>-</t>
        </is>
      </c>
      <c r="P86" t="inlineStr">
        <is>
          <t>-</t>
        </is>
      </c>
      <c r="Q86" t="inlineStr">
        <is>
          <t>-</t>
        </is>
      </c>
      <c r="R86" t="inlineStr">
        <is>
          <t>-</t>
        </is>
      </c>
      <c r="S86" t="inlineStr">
        <is>
          <t>-</t>
        </is>
      </c>
      <c r="T86" t="inlineStr">
        <is>
          <t>-</t>
        </is>
      </c>
      <c r="U86" t="inlineStr">
        <is>
          <t>-</t>
        </is>
      </c>
    </row>
    <row r="87">
      <c r="A87" s="5" t="inlineStr">
        <is>
          <t>Op.Cashflow Wachstum 5J in %</t>
        </is>
      </c>
      <c r="B87" s="5" t="inlineStr">
        <is>
          <t>Op.Cashflow Wachstum 5Y in %</t>
        </is>
      </c>
      <c r="C87" t="n">
        <v>-153.68</v>
      </c>
      <c r="D87" t="n">
        <v>-185.01</v>
      </c>
      <c r="E87" t="n">
        <v>-240.72</v>
      </c>
      <c r="F87" t="n">
        <v>-265.66</v>
      </c>
      <c r="G87" t="n">
        <v>-153.85</v>
      </c>
      <c r="H87" t="n">
        <v>148.04</v>
      </c>
      <c r="I87" t="n">
        <v>69.86</v>
      </c>
      <c r="J87" t="n">
        <v>132.96</v>
      </c>
      <c r="K87" t="n">
        <v>142.79</v>
      </c>
      <c r="L87" t="n">
        <v>309.02</v>
      </c>
      <c r="M87" t="inlineStr">
        <is>
          <t>-</t>
        </is>
      </c>
      <c r="N87" t="inlineStr">
        <is>
          <t>-</t>
        </is>
      </c>
      <c r="O87" t="inlineStr">
        <is>
          <t>-</t>
        </is>
      </c>
      <c r="P87" t="inlineStr">
        <is>
          <t>-</t>
        </is>
      </c>
      <c r="Q87" t="inlineStr">
        <is>
          <t>-</t>
        </is>
      </c>
      <c r="R87" t="inlineStr">
        <is>
          <t>-</t>
        </is>
      </c>
      <c r="S87" t="inlineStr">
        <is>
          <t>-</t>
        </is>
      </c>
      <c r="T87" t="inlineStr">
        <is>
          <t>-</t>
        </is>
      </c>
      <c r="U87" t="inlineStr">
        <is>
          <t>-</t>
        </is>
      </c>
    </row>
    <row r="88">
      <c r="A88" s="5" t="inlineStr">
        <is>
          <t>Op.Cashflow Wachstum 10J in %</t>
        </is>
      </c>
      <c r="B88" s="5" t="inlineStr">
        <is>
          <t>Op.Cashflow Wachstum 10Y in %</t>
        </is>
      </c>
      <c r="C88" t="n">
        <v>-2.82</v>
      </c>
      <c r="D88" t="n">
        <v>-57.57</v>
      </c>
      <c r="E88" t="n">
        <v>-53.88</v>
      </c>
      <c r="F88" t="n">
        <v>-61.44</v>
      </c>
      <c r="G88" t="n">
        <v>77.59</v>
      </c>
      <c r="H88" t="inlineStr">
        <is>
          <t>-</t>
        </is>
      </c>
      <c r="I88" t="inlineStr">
        <is>
          <t>-</t>
        </is>
      </c>
      <c r="J88" t="inlineStr">
        <is>
          <t>-</t>
        </is>
      </c>
      <c r="K88" t="inlineStr">
        <is>
          <t>-</t>
        </is>
      </c>
      <c r="L88" t="inlineStr">
        <is>
          <t>-</t>
        </is>
      </c>
      <c r="M88" t="inlineStr">
        <is>
          <t>-</t>
        </is>
      </c>
      <c r="N88" t="inlineStr">
        <is>
          <t>-</t>
        </is>
      </c>
      <c r="O88" t="inlineStr">
        <is>
          <t>-</t>
        </is>
      </c>
      <c r="P88" t="inlineStr">
        <is>
          <t>-</t>
        </is>
      </c>
      <c r="Q88" t="inlineStr">
        <is>
          <t>-</t>
        </is>
      </c>
      <c r="R88" t="inlineStr">
        <is>
          <t>-</t>
        </is>
      </c>
      <c r="S88" t="inlineStr">
        <is>
          <t>-</t>
        </is>
      </c>
      <c r="T88" t="inlineStr">
        <is>
          <t>-</t>
        </is>
      </c>
      <c r="U88" t="inlineStr">
        <is>
          <t>-</t>
        </is>
      </c>
    </row>
    <row r="89">
      <c r="A89" s="5" t="inlineStr">
        <is>
          <t>Verschuldungsgrad in %</t>
        </is>
      </c>
      <c r="B89" s="5" t="inlineStr">
        <is>
          <t>Finance Gearing in %</t>
        </is>
      </c>
      <c r="C89" t="n">
        <v>1075</v>
      </c>
      <c r="D89" t="n">
        <v>1096</v>
      </c>
      <c r="E89" t="n">
        <v>1177</v>
      </c>
      <c r="F89" t="n">
        <v>1193</v>
      </c>
      <c r="G89" t="n">
        <v>1336</v>
      </c>
      <c r="H89" t="n">
        <v>1458</v>
      </c>
      <c r="I89" t="n">
        <v>1222</v>
      </c>
      <c r="J89" t="n">
        <v>1241</v>
      </c>
      <c r="K89" t="n">
        <v>1401</v>
      </c>
      <c r="L89" t="n">
        <v>1305</v>
      </c>
      <c r="M89" t="n">
        <v>1171</v>
      </c>
      <c r="N89" t="n">
        <v>1426</v>
      </c>
      <c r="O89" t="n">
        <v>1148</v>
      </c>
      <c r="P89" t="n">
        <v>1302</v>
      </c>
      <c r="Q89" t="n">
        <v>1353</v>
      </c>
      <c r="R89" t="n">
        <v>1471</v>
      </c>
      <c r="S89" t="n">
        <v>1719</v>
      </c>
      <c r="T89" t="inlineStr">
        <is>
          <t>-</t>
        </is>
      </c>
      <c r="U89" t="inlineStr">
        <is>
          <t>-</t>
        </is>
      </c>
      <c r="V89" t="inlineStr">
        <is>
          <t>-</t>
        </is>
      </c>
    </row>
  </sheetData>
  <pageMargins bottom="1" footer="0.5" header="0.5" left="0.75" right="0.75" top="1"/>
</worksheet>
</file>

<file path=xl/worksheets/sheet13.xml><?xml version="1.0" encoding="utf-8"?>
<worksheet xmlns="http://schemas.openxmlformats.org/spreadsheetml/2006/main">
  <sheetPr>
    <outlinePr summaryBelow="1" summaryRight="1"/>
    <pageSetUpPr/>
  </sheetPr>
  <dimension ref="A1:V98"/>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11"/>
    <col customWidth="1" max="13" min="13" width="20"/>
    <col customWidth="1" max="14" min="14" width="19"/>
    <col customWidth="1" max="15" min="15" width="11"/>
    <col customWidth="1" max="16" min="16" width="21"/>
    <col customWidth="1" max="17" min="17" width="21"/>
    <col customWidth="1" max="18" min="18" width="9"/>
    <col customWidth="1" max="19" min="19" width="20"/>
    <col customWidth="1" max="20" min="20" width="20"/>
    <col customWidth="1" max="21" min="21" width="8"/>
    <col customWidth="1" max="22" min="22" width="8"/>
  </cols>
  <sheetData>
    <row r="1">
      <c r="A1" s="1" t="inlineStr">
        <is>
          <t xml:space="preserve">S IMMO </t>
        </is>
      </c>
      <c r="B1" s="2" t="inlineStr">
        <is>
          <t>WKN: 902388  ISIN: AT0000652250  Typ: Aktie</t>
        </is>
      </c>
      <c r="C1" s="2" t="inlineStr"/>
      <c r="D1" s="2" t="inlineStr"/>
      <c r="E1" s="2" t="inlineStr"/>
      <c r="F1" s="2">
        <f>HYPERLINK("atx_Stock_Data_EUR.xlsx#INDEX!A1", "Back to INDEX")</f>
        <v/>
      </c>
      <c r="G1" s="2" t="inlineStr"/>
      <c r="H1" s="2" t="inlineStr"/>
      <c r="I1" s="2" t="inlineStr"/>
      <c r="J1" s="2" t="inlineStr"/>
      <c r="K1" s="2" t="inlineStr"/>
      <c r="L1" s="2" t="inlineStr"/>
      <c r="M1" s="2" t="inlineStr"/>
      <c r="N1" s="2" t="inlineStr"/>
      <c r="O1" s="2" t="inlineStr"/>
      <c r="P1" s="2" t="inlineStr"/>
      <c r="Q1" s="2" t="inlineStr"/>
      <c r="R1" s="2" t="inlineStr"/>
      <c r="S1" s="2" t="inlineStr"/>
      <c r="T1" s="2" t="inlineStr"/>
      <c r="U1" s="2" t="inlineStr"/>
      <c r="V1" s="2" t="inlineStr"/>
    </row>
    <row r="2">
      <c r="A2" s="3" t="inlineStr"/>
      <c r="B2" s="4" t="inlineStr"/>
      <c r="C2" s="4" t="inlineStr"/>
      <c r="D2" s="4" t="inlineStr"/>
      <c r="E2" s="4" t="inlineStr"/>
      <c r="F2" s="4" t="inlineStr"/>
      <c r="G2" s="4" t="inlineStr"/>
      <c r="H2" s="4" t="inlineStr"/>
      <c r="I2" s="4" t="inlineStr"/>
      <c r="J2" s="4" t="inlineStr"/>
      <c r="K2" s="4" t="inlineStr"/>
      <c r="L2" s="4" t="inlineStr"/>
      <c r="M2" s="4" t="inlineStr"/>
      <c r="N2" s="4" t="inlineStr"/>
      <c r="O2" s="4" t="inlineStr"/>
      <c r="P2" s="4" t="inlineStr"/>
      <c r="Q2" s="4" t="inlineStr"/>
      <c r="R2" s="4" t="inlineStr"/>
      <c r="S2" s="4" t="inlineStr"/>
      <c r="T2" s="4" t="inlineStr"/>
      <c r="U2" s="4" t="inlineStr"/>
      <c r="V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2002</t>
        </is>
      </c>
      <c r="C4" s="5" t="inlineStr">
        <is>
          <t>Telefon / Phone</t>
        </is>
      </c>
      <c r="D4" s="5" t="inlineStr"/>
      <c r="E4" t="inlineStr">
        <is>
          <t>+43-1-22795-1112</t>
        </is>
      </c>
      <c r="G4" t="inlineStr">
        <is>
          <t>02.04.2020</t>
        </is>
      </c>
      <c r="H4" t="inlineStr">
        <is>
          <t>Publication Of Annual Report</t>
        </is>
      </c>
      <c r="J4" t="inlineStr">
        <is>
          <t>Ronny Pecik und Norbert Ketterer</t>
        </is>
      </c>
      <c r="L4" t="inlineStr">
        <is>
          <t>14,24%</t>
        </is>
      </c>
    </row>
    <row r="5">
      <c r="A5" s="5" t="inlineStr">
        <is>
          <t>Ticker</t>
        </is>
      </c>
      <c r="B5" t="inlineStr">
        <is>
          <t>T1L</t>
        </is>
      </c>
      <c r="C5" s="5" t="inlineStr">
        <is>
          <t>Fax</t>
        </is>
      </c>
      <c r="D5" s="5" t="inlineStr"/>
      <c r="E5" t="inlineStr">
        <is>
          <t>+43-1-22795-91112</t>
        </is>
      </c>
      <c r="G5" t="inlineStr">
        <is>
          <t>24.04.2020</t>
        </is>
      </c>
      <c r="H5" t="inlineStr">
        <is>
          <t>Annual General Meeting (Postponed)</t>
        </is>
      </c>
      <c r="J5" t="inlineStr">
        <is>
          <t>Immofinanz AG</t>
        </is>
      </c>
      <c r="L5" t="inlineStr">
        <is>
          <t>19,50%</t>
        </is>
      </c>
    </row>
    <row r="6">
      <c r="A6" s="5" t="inlineStr">
        <is>
          <t>Gelistet Seit / Listed Since</t>
        </is>
      </c>
      <c r="B6" t="inlineStr">
        <is>
          <t>28.06.2002</t>
        </is>
      </c>
      <c r="C6" s="5" t="inlineStr">
        <is>
          <t>Internet</t>
        </is>
      </c>
      <c r="D6" s="5" t="inlineStr"/>
      <c r="E6" t="inlineStr">
        <is>
          <t>http://www.simmoag.at</t>
        </is>
      </c>
      <c r="G6" t="inlineStr">
        <is>
          <t>26.05.2020</t>
        </is>
      </c>
      <c r="H6" t="inlineStr">
        <is>
          <t>Result Q1</t>
        </is>
      </c>
      <c r="J6" t="inlineStr">
        <is>
          <t>Freefloat</t>
        </is>
      </c>
      <c r="L6" t="inlineStr">
        <is>
          <t>66,26%</t>
        </is>
      </c>
    </row>
    <row r="7">
      <c r="A7" s="5" t="inlineStr">
        <is>
          <t>Nominalwert / Nominal Value</t>
        </is>
      </c>
      <c r="B7" t="inlineStr">
        <is>
          <t>-</t>
        </is>
      </c>
      <c r="C7" s="5" t="inlineStr">
        <is>
          <t>E-Mail</t>
        </is>
      </c>
      <c r="D7" s="5" t="inlineStr"/>
      <c r="E7" t="inlineStr">
        <is>
          <t>office@simmoag.at</t>
        </is>
      </c>
      <c r="G7" t="inlineStr">
        <is>
          <t>25.08.2020</t>
        </is>
      </c>
      <c r="H7" t="inlineStr">
        <is>
          <t>Score Half Year</t>
        </is>
      </c>
    </row>
    <row r="8">
      <c r="A8" s="5" t="inlineStr">
        <is>
          <t>Land / Country</t>
        </is>
      </c>
      <c r="B8" t="inlineStr">
        <is>
          <t>Österreich</t>
        </is>
      </c>
      <c r="C8" s="5" t="inlineStr">
        <is>
          <t>Inv. Relations Telefon / Phone</t>
        </is>
      </c>
      <c r="D8" s="5" t="inlineStr"/>
      <c r="E8" t="inlineStr">
        <is>
          <t>+43-1-22795-1125</t>
        </is>
      </c>
      <c r="G8" t="inlineStr">
        <is>
          <t>24.11.2020</t>
        </is>
      </c>
      <c r="H8" t="inlineStr">
        <is>
          <t>Q3 Earnings</t>
        </is>
      </c>
    </row>
    <row r="9">
      <c r="A9" s="5" t="inlineStr">
        <is>
          <t>Währung / Currency</t>
        </is>
      </c>
      <c r="B9" t="inlineStr">
        <is>
          <t>EUR</t>
        </is>
      </c>
      <c r="C9" s="5" t="inlineStr">
        <is>
          <t>Inv. Relations E-Mail</t>
        </is>
      </c>
      <c r="D9" s="5" t="inlineStr"/>
      <c r="E9" t="inlineStr">
        <is>
          <t>andreas.feuerstein@simmoag.at</t>
        </is>
      </c>
    </row>
    <row r="10">
      <c r="A10" s="5" t="inlineStr">
        <is>
          <t>Branche / Industry</t>
        </is>
      </c>
      <c r="B10" t="inlineStr">
        <is>
          <t>Real Estate</t>
        </is>
      </c>
      <c r="C10" s="5" t="inlineStr">
        <is>
          <t>Kontaktperson / Contact Person</t>
        </is>
      </c>
      <c r="D10" s="5" t="inlineStr"/>
      <c r="E10" t="inlineStr">
        <is>
          <t>Andreas Feuerstein</t>
        </is>
      </c>
    </row>
    <row r="11">
      <c r="A11" s="5" t="inlineStr">
        <is>
          <t>Sektor / Sector</t>
        </is>
      </c>
      <c r="B11" t="inlineStr">
        <is>
          <t>Various</t>
        </is>
      </c>
    </row>
    <row r="12">
      <c r="A12" s="5" t="inlineStr">
        <is>
          <t>Typ / Genre</t>
        </is>
      </c>
      <c r="B12" t="inlineStr">
        <is>
          <t>Stammaktie</t>
        </is>
      </c>
    </row>
    <row r="13">
      <c r="A13" s="5" t="inlineStr">
        <is>
          <t>Adresse / Address</t>
        </is>
      </c>
      <c r="B13" t="inlineStr">
        <is>
          <t>S IMMO AGFriedrichstraße 10  A-1010 Wien</t>
        </is>
      </c>
    </row>
    <row r="14">
      <c r="A14" s="5" t="inlineStr">
        <is>
          <t>Management</t>
        </is>
      </c>
      <c r="B14" t="inlineStr">
        <is>
          <t>Ernst Vejdovszky, Friedrich Wachernig</t>
        </is>
      </c>
    </row>
    <row r="15">
      <c r="A15" s="5" t="inlineStr">
        <is>
          <t>Aufsichtsrat / Board</t>
        </is>
      </c>
      <c r="B15" t="inlineStr">
        <is>
          <t>Dr. Martin Simhandl, Franz Kerber, Dr. Wilhelm Rasinger, Andrea Besenhofer, Hanna Bomba, Christian Hager, Manfred Rapf, Dr. Karin Rest</t>
        </is>
      </c>
    </row>
    <row r="16">
      <c r="A16" s="5" t="inlineStr">
        <is>
          <t>Beschreibung</t>
        </is>
      </c>
      <c r="B16" t="inlineStr">
        <is>
          <t>Die S IMMO AG ist eine Immobilien-Investmentgesellschaft mit Sitz in Wien. Das Unternehmen investiert zu 100 % in der Europäischen Union und setzt den Fokus dabei auf Hauptstädte in Österreich, Deutschland und CEE. Das Immobilienportfolio besteht mehrheitlich aus Büros, Einkaufszentren und Hotels sowie zu einem ergänzenden Teil aus Wohnimmobilien. Copyright 2014 FINANCE BASE AG</t>
        </is>
      </c>
    </row>
    <row r="17">
      <c r="A17" s="5" t="inlineStr">
        <is>
          <t>Profile</t>
        </is>
      </c>
      <c r="B17" t="inlineStr">
        <is>
          <t>S IMMO AG is a real estate investment company based in Vienna. The company invested 100% in the European Union and sets the focus is on major cities in Austria, Germany and CEE. The real estate portfolio consists mainly of offices, shopping centers and hotels as well as a complementary part of residential real estate.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c r="M18" s="4" t="inlineStr"/>
      <c r="N18" s="4" t="inlineStr"/>
      <c r="O18" s="4" t="inlineStr"/>
      <c r="P18" s="4" t="inlineStr"/>
      <c r="Q18" s="4" t="inlineStr"/>
      <c r="R18" s="4" t="inlineStr"/>
      <c r="S18" s="4" t="inlineStr"/>
      <c r="T18" s="4" t="inlineStr"/>
      <c r="U18" s="4" t="inlineStr"/>
      <c r="V18" s="4" t="inlineStr"/>
    </row>
    <row r="19">
      <c r="A19" s="5" t="inlineStr">
        <is>
          <t>Bilanz in Mio.  EUR per  31.12</t>
        </is>
      </c>
      <c r="B19" s="5" t="inlineStr">
        <is>
          <t>Balance Sheet in M  EUR per  31.12</t>
        </is>
      </c>
      <c r="C19" s="5" t="n">
        <v>2019</v>
      </c>
      <c r="D19" s="5" t="n">
        <v>2018</v>
      </c>
      <c r="E19" s="5" t="n">
        <v>2017</v>
      </c>
      <c r="F19" s="5" t="n">
        <v>2016</v>
      </c>
      <c r="G19" s="5" t="n">
        <v>2015</v>
      </c>
      <c r="H19" s="5" t="n">
        <v>2014</v>
      </c>
      <c r="I19" s="5" t="n">
        <v>2013</v>
      </c>
      <c r="J19" s="5" t="n">
        <v>2012</v>
      </c>
      <c r="K19" s="5" t="n">
        <v>2011</v>
      </c>
      <c r="L19" s="5" t="n">
        <v>2010</v>
      </c>
      <c r="M19" s="5" t="n">
        <v>2009</v>
      </c>
      <c r="N19" s="5" t="n">
        <v>2008</v>
      </c>
      <c r="O19" s="5" t="n">
        <v>2007</v>
      </c>
      <c r="P19" s="5" t="n">
        <v>2006</v>
      </c>
      <c r="Q19" s="5" t="n">
        <v>2005</v>
      </c>
      <c r="R19" s="5" t="n">
        <v>2004</v>
      </c>
      <c r="S19" s="5" t="n">
        <v>2003</v>
      </c>
      <c r="T19" s="5" t="n">
        <v>2002</v>
      </c>
      <c r="U19" s="5" t="n">
        <v>2001</v>
      </c>
      <c r="V19" s="5" t="n">
        <v>2001</v>
      </c>
    </row>
    <row r="20">
      <c r="A20" s="5" t="inlineStr">
        <is>
          <t>Umsatz</t>
        </is>
      </c>
      <c r="B20" s="5" t="inlineStr">
        <is>
          <t>Revenue</t>
        </is>
      </c>
      <c r="C20" t="n">
        <v>210.4</v>
      </c>
      <c r="D20" t="n">
        <v>192.4</v>
      </c>
      <c r="E20" t="n">
        <v>191.4</v>
      </c>
      <c r="F20" t="n">
        <v>198.8</v>
      </c>
      <c r="G20" t="n">
        <v>190.7</v>
      </c>
      <c r="H20" t="n">
        <v>188.5</v>
      </c>
      <c r="I20" t="n">
        <v>193.7</v>
      </c>
      <c r="J20" t="n">
        <v>196.7</v>
      </c>
      <c r="K20" t="n">
        <v>207.8</v>
      </c>
      <c r="L20" t="n">
        <v>174.9</v>
      </c>
      <c r="M20" t="n">
        <v>153.6</v>
      </c>
      <c r="N20" t="n">
        <v>109.2</v>
      </c>
      <c r="O20" t="n">
        <v>95.90000000000001</v>
      </c>
      <c r="P20" t="n">
        <v>73.59999999999999</v>
      </c>
      <c r="Q20" t="n">
        <v>42.2</v>
      </c>
      <c r="R20" t="n">
        <v>35.3</v>
      </c>
      <c r="S20" t="n">
        <v>29.1</v>
      </c>
      <c r="T20" t="n">
        <v>26.7</v>
      </c>
      <c r="U20" t="n">
        <v>5.7</v>
      </c>
      <c r="V20" t="n">
        <v>5.7</v>
      </c>
    </row>
    <row r="21">
      <c r="A21" s="5" t="inlineStr">
        <is>
          <t>Operatives Ergebnis (EBIT)</t>
        </is>
      </c>
      <c r="B21" s="5" t="inlineStr">
        <is>
          <t>EBIT Earning Before Interest &amp; Tax</t>
        </is>
      </c>
      <c r="C21" t="n">
        <v>271.4</v>
      </c>
      <c r="D21" t="n">
        <v>243.2</v>
      </c>
      <c r="E21" t="n">
        <v>208.1</v>
      </c>
      <c r="F21" t="n">
        <v>278.7</v>
      </c>
      <c r="G21" t="n">
        <v>165.7</v>
      </c>
      <c r="H21" t="n">
        <v>138.7</v>
      </c>
      <c r="I21" t="n">
        <v>95.8</v>
      </c>
      <c r="J21" t="n">
        <v>106.8</v>
      </c>
      <c r="K21" t="n">
        <v>92.3</v>
      </c>
      <c r="L21" t="n">
        <v>60.5</v>
      </c>
      <c r="M21" t="n">
        <v>-53.1</v>
      </c>
      <c r="N21" t="n">
        <v>23.8</v>
      </c>
      <c r="O21" t="n">
        <v>100</v>
      </c>
      <c r="P21" t="n">
        <v>35.3</v>
      </c>
      <c r="Q21" t="n">
        <v>16.1</v>
      </c>
      <c r="R21" t="n">
        <v>12.9</v>
      </c>
      <c r="S21" t="n">
        <v>11.7</v>
      </c>
      <c r="T21" t="n">
        <v>5.5</v>
      </c>
      <c r="U21" t="n">
        <v>2.2</v>
      </c>
      <c r="V21" t="n">
        <v>2.2</v>
      </c>
    </row>
    <row r="22">
      <c r="A22" s="5" t="inlineStr">
        <is>
          <t>Finanzergebnis</t>
        </is>
      </c>
      <c r="B22" s="5" t="inlineStr">
        <is>
          <t>Financial Result</t>
        </is>
      </c>
      <c r="C22" t="n">
        <v>-20</v>
      </c>
      <c r="D22" t="n">
        <v>-7.2</v>
      </c>
      <c r="E22" t="n">
        <v>-47.4</v>
      </c>
      <c r="F22" t="n">
        <v>-62.2</v>
      </c>
      <c r="G22" t="n">
        <v>-53.4</v>
      </c>
      <c r="H22" t="n">
        <v>-79.2</v>
      </c>
      <c r="I22" t="n">
        <v>-63.2</v>
      </c>
      <c r="J22" t="n">
        <v>-74.59999999999999</v>
      </c>
      <c r="K22" t="n">
        <v>-62.7</v>
      </c>
      <c r="L22" t="n">
        <v>-51.4</v>
      </c>
      <c r="M22" t="n">
        <v>-24.4</v>
      </c>
      <c r="N22" t="n">
        <v>-16</v>
      </c>
      <c r="O22" t="n">
        <v>-64.59999999999999</v>
      </c>
      <c r="P22" t="n">
        <v>-16.1</v>
      </c>
      <c r="Q22" t="n">
        <v>-6</v>
      </c>
      <c r="R22" t="n">
        <v>-6.3</v>
      </c>
      <c r="S22" t="n">
        <v>-5.9</v>
      </c>
      <c r="T22" t="n">
        <v>-0.8</v>
      </c>
      <c r="U22" t="n">
        <v>-0.7</v>
      </c>
      <c r="V22" t="n">
        <v>-0.7</v>
      </c>
    </row>
    <row r="23">
      <c r="A23" s="5" t="inlineStr">
        <is>
          <t>Ergebnis vor Steuer (EBT)</t>
        </is>
      </c>
      <c r="B23" s="5" t="inlineStr">
        <is>
          <t>EBT Earning Before Tax</t>
        </is>
      </c>
      <c r="C23" t="n">
        <v>251.4</v>
      </c>
      <c r="D23" t="n">
        <v>236</v>
      </c>
      <c r="E23" t="n">
        <v>160.7</v>
      </c>
      <c r="F23" t="n">
        <v>216.5</v>
      </c>
      <c r="G23" t="n">
        <v>112.3</v>
      </c>
      <c r="H23" t="n">
        <v>59.5</v>
      </c>
      <c r="I23" t="n">
        <v>32.6</v>
      </c>
      <c r="J23" t="n">
        <v>32.2</v>
      </c>
      <c r="K23" t="n">
        <v>29.6</v>
      </c>
      <c r="L23" t="n">
        <v>9.1</v>
      </c>
      <c r="M23" t="n">
        <v>-77.5</v>
      </c>
      <c r="N23" t="n">
        <v>7.8</v>
      </c>
      <c r="O23" t="n">
        <v>35.4</v>
      </c>
      <c r="P23" t="n">
        <v>19.2</v>
      </c>
      <c r="Q23" t="n">
        <v>10.1</v>
      </c>
      <c r="R23" t="n">
        <v>6.6</v>
      </c>
      <c r="S23" t="n">
        <v>5.8</v>
      </c>
      <c r="T23" t="n">
        <v>4.7</v>
      </c>
      <c r="U23" t="n">
        <v>1.5</v>
      </c>
      <c r="V23" t="n">
        <v>1.5</v>
      </c>
    </row>
    <row r="24">
      <c r="A24" s="5" t="inlineStr">
        <is>
          <t>Steuern auf Einkommen und Ertrag</t>
        </is>
      </c>
      <c r="B24" s="5" t="inlineStr">
        <is>
          <t>Taxes on income and earnings</t>
        </is>
      </c>
      <c r="C24" t="n">
        <v>38.1</v>
      </c>
      <c r="D24" t="n">
        <v>31.8</v>
      </c>
      <c r="E24" t="n">
        <v>27.3</v>
      </c>
      <c r="F24" t="n">
        <v>12.1</v>
      </c>
      <c r="G24" t="n">
        <v>35</v>
      </c>
      <c r="H24" t="n">
        <v>25.7</v>
      </c>
      <c r="I24" t="n">
        <v>4.6</v>
      </c>
      <c r="J24" t="n">
        <v>6.2</v>
      </c>
      <c r="K24" t="n">
        <v>8.4</v>
      </c>
      <c r="L24" t="n">
        <v>7</v>
      </c>
      <c r="M24" t="n">
        <v>1.4</v>
      </c>
      <c r="N24" t="n">
        <v>2.1</v>
      </c>
      <c r="O24" t="n">
        <v>6.7</v>
      </c>
      <c r="P24" t="n">
        <v>3.5</v>
      </c>
      <c r="Q24" t="n">
        <v>1.6</v>
      </c>
      <c r="R24" t="n">
        <v>1.6</v>
      </c>
      <c r="S24" t="n">
        <v>1.5</v>
      </c>
      <c r="T24" t="n">
        <v>2.4</v>
      </c>
      <c r="U24" t="n">
        <v>0.3</v>
      </c>
      <c r="V24" t="n">
        <v>0.3</v>
      </c>
    </row>
    <row r="25">
      <c r="A25" s="5" t="inlineStr">
        <is>
          <t>Ergebnis nach Steuer</t>
        </is>
      </c>
      <c r="B25" s="5" t="inlineStr">
        <is>
          <t>Earnings after tax</t>
        </is>
      </c>
      <c r="C25" t="n">
        <v>213.3</v>
      </c>
      <c r="D25" t="n">
        <v>204.2</v>
      </c>
      <c r="E25" t="n">
        <v>133.5</v>
      </c>
      <c r="F25" t="n">
        <v>204.3</v>
      </c>
      <c r="G25" t="n">
        <v>77.2</v>
      </c>
      <c r="H25" t="n">
        <v>33.8</v>
      </c>
      <c r="I25" t="n">
        <v>28.1</v>
      </c>
      <c r="J25" t="n">
        <v>26</v>
      </c>
      <c r="K25" t="n">
        <v>21.2</v>
      </c>
      <c r="L25" t="n">
        <v>2.1</v>
      </c>
      <c r="M25" t="n">
        <v>-78.90000000000001</v>
      </c>
      <c r="N25" t="n">
        <v>5.7</v>
      </c>
      <c r="O25" t="n">
        <v>28.7</v>
      </c>
      <c r="P25" t="n">
        <v>15.7</v>
      </c>
      <c r="Q25" t="n">
        <v>8.5</v>
      </c>
      <c r="R25" t="n">
        <v>5</v>
      </c>
      <c r="S25" t="n">
        <v>4.3</v>
      </c>
      <c r="T25" t="n">
        <v>2.3</v>
      </c>
      <c r="U25" t="n">
        <v>1.2</v>
      </c>
      <c r="V25" t="n">
        <v>1.2</v>
      </c>
    </row>
    <row r="26">
      <c r="A26" s="5" t="inlineStr">
        <is>
          <t>Minderheitenanteil</t>
        </is>
      </c>
      <c r="B26" s="5" t="inlineStr">
        <is>
          <t>Minority Share</t>
        </is>
      </c>
      <c r="C26" t="n">
        <v>-0.5</v>
      </c>
      <c r="D26" t="n">
        <v>-0.5</v>
      </c>
      <c r="E26" t="n">
        <v>-3.4</v>
      </c>
      <c r="F26" t="n">
        <v>-5.9</v>
      </c>
      <c r="G26" t="n">
        <v>1</v>
      </c>
      <c r="H26" t="n">
        <v>-2.8</v>
      </c>
      <c r="I26" t="n">
        <v>-0.7</v>
      </c>
      <c r="J26" t="n">
        <v>-2.7</v>
      </c>
      <c r="K26" t="n">
        <v>-1.2</v>
      </c>
      <c r="L26" t="n">
        <v>-0.3</v>
      </c>
      <c r="M26" t="n">
        <v>0.3</v>
      </c>
      <c r="N26" t="n">
        <v>0.1</v>
      </c>
      <c r="O26" t="n">
        <v>-2.7</v>
      </c>
      <c r="P26" t="n">
        <v>-0.6</v>
      </c>
      <c r="Q26" t="n">
        <v>-1.7</v>
      </c>
      <c r="R26" t="inlineStr">
        <is>
          <t>-</t>
        </is>
      </c>
      <c r="S26" t="inlineStr">
        <is>
          <t>-</t>
        </is>
      </c>
      <c r="T26" t="n">
        <v>-0.1</v>
      </c>
      <c r="U26" t="n">
        <v>-0.2</v>
      </c>
      <c r="V26" t="n">
        <v>-0.2</v>
      </c>
    </row>
    <row r="27">
      <c r="A27" s="5" t="inlineStr">
        <is>
          <t>Jahresüberschuss/-fehlbetrag</t>
        </is>
      </c>
      <c r="B27" s="5" t="inlineStr">
        <is>
          <t>Net Profit</t>
        </is>
      </c>
      <c r="C27" t="n">
        <v>212.8</v>
      </c>
      <c r="D27" t="n">
        <v>203.7</v>
      </c>
      <c r="E27" t="n">
        <v>130.1</v>
      </c>
      <c r="F27" t="n">
        <v>198.5</v>
      </c>
      <c r="G27" t="n">
        <v>78.2</v>
      </c>
      <c r="H27" t="n">
        <v>31</v>
      </c>
      <c r="I27" t="n">
        <v>27.3</v>
      </c>
      <c r="J27" t="n">
        <v>24.3</v>
      </c>
      <c r="K27" t="n">
        <v>20</v>
      </c>
      <c r="L27" t="n">
        <v>1.8</v>
      </c>
      <c r="M27" t="n">
        <v>-78.59999999999999</v>
      </c>
      <c r="N27" t="n">
        <v>5.8</v>
      </c>
      <c r="O27" t="n">
        <v>25.9</v>
      </c>
      <c r="P27" t="n">
        <v>15</v>
      </c>
      <c r="Q27" t="n">
        <v>6.8</v>
      </c>
      <c r="R27" t="n">
        <v>5</v>
      </c>
      <c r="S27" t="n">
        <v>4.3</v>
      </c>
      <c r="T27" t="n">
        <v>2.2</v>
      </c>
      <c r="U27" t="n">
        <v>1.1</v>
      </c>
      <c r="V27" t="n">
        <v>1.1</v>
      </c>
    </row>
    <row r="28">
      <c r="A28" s="5" t="inlineStr">
        <is>
          <t>Summe Umlaufvermögen</t>
        </is>
      </c>
      <c r="B28" s="5" t="inlineStr">
        <is>
          <t>Current Assets</t>
        </is>
      </c>
      <c r="C28" t="n">
        <v>164</v>
      </c>
      <c r="D28" t="n">
        <v>107.1</v>
      </c>
      <c r="E28" t="n">
        <v>101.2</v>
      </c>
      <c r="F28" t="n">
        <v>90.90000000000001</v>
      </c>
      <c r="G28" t="n">
        <v>77.2</v>
      </c>
      <c r="H28" t="n">
        <v>146.4</v>
      </c>
      <c r="I28" t="n">
        <v>133.2</v>
      </c>
      <c r="J28" t="n">
        <v>148.4</v>
      </c>
      <c r="K28" t="n">
        <v>218.5</v>
      </c>
      <c r="L28" t="n">
        <v>208.2</v>
      </c>
      <c r="M28" t="n">
        <v>346.7</v>
      </c>
      <c r="N28" t="n">
        <v>303.4</v>
      </c>
      <c r="O28" t="n">
        <v>179.5</v>
      </c>
      <c r="P28" t="n">
        <v>127.3</v>
      </c>
      <c r="Q28" t="n">
        <v>202.6</v>
      </c>
      <c r="R28" t="n">
        <v>23.7</v>
      </c>
      <c r="S28" t="n">
        <v>75.7</v>
      </c>
      <c r="T28" t="n">
        <v>99.5</v>
      </c>
      <c r="U28" t="n">
        <v>125</v>
      </c>
      <c r="V28" t="n">
        <v>125</v>
      </c>
    </row>
    <row r="29">
      <c r="A29" s="5" t="inlineStr">
        <is>
          <t>Summe Anlagevermögen</t>
        </is>
      </c>
      <c r="B29" s="5" t="inlineStr">
        <is>
          <t>Fixed Assets</t>
        </is>
      </c>
      <c r="C29" t="n">
        <v>2974</v>
      </c>
      <c r="D29" t="n">
        <v>2613</v>
      </c>
      <c r="E29" t="n">
        <v>2171</v>
      </c>
      <c r="F29" t="n">
        <v>2188</v>
      </c>
      <c r="G29" t="n">
        <v>1990</v>
      </c>
      <c r="H29" t="n">
        <v>1748</v>
      </c>
      <c r="I29" t="n">
        <v>1746</v>
      </c>
      <c r="J29" t="n">
        <v>1865</v>
      </c>
      <c r="K29" t="n">
        <v>1957</v>
      </c>
      <c r="L29" t="n">
        <v>2048</v>
      </c>
      <c r="M29" t="n">
        <v>1889</v>
      </c>
      <c r="N29" t="n">
        <v>1839</v>
      </c>
      <c r="O29" t="n">
        <v>1542</v>
      </c>
      <c r="P29" t="n">
        <v>1068</v>
      </c>
      <c r="Q29" t="n">
        <v>717.6</v>
      </c>
      <c r="R29" t="n">
        <v>454.7</v>
      </c>
      <c r="S29" t="n">
        <v>342.9</v>
      </c>
      <c r="T29" t="n">
        <v>316.7</v>
      </c>
      <c r="U29" t="n">
        <v>290.7</v>
      </c>
      <c r="V29" t="n">
        <v>290.7</v>
      </c>
    </row>
    <row r="30">
      <c r="A30" s="5" t="inlineStr">
        <is>
          <t>Summe Aktiva</t>
        </is>
      </c>
      <c r="B30" s="5" t="inlineStr">
        <is>
          <t>Total Assets</t>
        </is>
      </c>
      <c r="C30" t="n">
        <v>3138</v>
      </c>
      <c r="D30" t="n">
        <v>2720</v>
      </c>
      <c r="E30" t="n">
        <v>2272</v>
      </c>
      <c r="F30" t="n">
        <v>2279</v>
      </c>
      <c r="G30" t="n">
        <v>2067</v>
      </c>
      <c r="H30" t="n">
        <v>1895</v>
      </c>
      <c r="I30" t="n">
        <v>1880</v>
      </c>
      <c r="J30" t="n">
        <v>2014</v>
      </c>
      <c r="K30" t="n">
        <v>2175</v>
      </c>
      <c r="L30" t="n">
        <v>2256</v>
      </c>
      <c r="M30" t="n">
        <v>2235</v>
      </c>
      <c r="N30" t="n">
        <v>2145</v>
      </c>
      <c r="O30" t="n">
        <v>1723</v>
      </c>
      <c r="P30" t="n">
        <v>1199</v>
      </c>
      <c r="Q30" t="n">
        <v>920.5</v>
      </c>
      <c r="R30" t="n">
        <v>480.1</v>
      </c>
      <c r="S30" t="n">
        <v>420.5</v>
      </c>
      <c r="T30" t="n">
        <v>419.6</v>
      </c>
      <c r="U30" t="n">
        <v>416.6</v>
      </c>
      <c r="V30" t="n">
        <v>416.6</v>
      </c>
    </row>
    <row r="31">
      <c r="A31" s="5" t="inlineStr">
        <is>
          <t>Summe kurzfristiges Fremdkapital</t>
        </is>
      </c>
      <c r="B31" s="5" t="inlineStr">
        <is>
          <t>Short-Term Debt</t>
        </is>
      </c>
      <c r="C31" t="n">
        <v>188.6</v>
      </c>
      <c r="D31" t="n">
        <v>246.8</v>
      </c>
      <c r="E31" t="n">
        <v>216.3</v>
      </c>
      <c r="F31" t="n">
        <v>230.8</v>
      </c>
      <c r="G31" t="n">
        <v>172.5</v>
      </c>
      <c r="H31" t="n">
        <v>168.7</v>
      </c>
      <c r="I31" t="n">
        <v>332.5</v>
      </c>
      <c r="J31" t="n">
        <v>220.3</v>
      </c>
      <c r="K31" t="n">
        <v>257.9</v>
      </c>
      <c r="L31" t="n">
        <v>181.2</v>
      </c>
      <c r="M31" t="n">
        <v>396.4</v>
      </c>
      <c r="N31" t="n">
        <v>340.3</v>
      </c>
      <c r="O31" t="n">
        <v>191.3</v>
      </c>
      <c r="P31" t="n">
        <v>71.09999999999999</v>
      </c>
      <c r="Q31" t="n">
        <v>43.3</v>
      </c>
      <c r="R31" t="n">
        <v>33.6</v>
      </c>
      <c r="S31" t="n">
        <v>22.4</v>
      </c>
      <c r="T31" t="n">
        <v>20.9</v>
      </c>
      <c r="U31" t="n">
        <v>20.2</v>
      </c>
      <c r="V31" t="n">
        <v>20.2</v>
      </c>
    </row>
    <row r="32">
      <c r="A32" s="5" t="inlineStr">
        <is>
          <t>Summe langfristiges Fremdkapital</t>
        </is>
      </c>
      <c r="B32" s="5" t="inlineStr">
        <is>
          <t>Long-Term Debt</t>
        </is>
      </c>
      <c r="C32" t="n">
        <v>1604</v>
      </c>
      <c r="D32" t="n">
        <v>1362</v>
      </c>
      <c r="E32" t="n">
        <v>1112</v>
      </c>
      <c r="F32" t="n">
        <v>1224</v>
      </c>
      <c r="G32" t="n">
        <v>1248</v>
      </c>
      <c r="H32" t="n">
        <v>1145</v>
      </c>
      <c r="I32" t="n">
        <v>997.6</v>
      </c>
      <c r="J32" t="n">
        <v>1062</v>
      </c>
      <c r="K32" t="n">
        <v>1184</v>
      </c>
      <c r="L32" t="n">
        <v>1305</v>
      </c>
      <c r="M32" t="n">
        <v>1053</v>
      </c>
      <c r="N32" t="n">
        <v>906.9</v>
      </c>
      <c r="O32" t="n">
        <v>610.3</v>
      </c>
      <c r="P32" t="n">
        <v>565.2</v>
      </c>
      <c r="Q32" t="n">
        <v>484.7</v>
      </c>
      <c r="R32" t="n">
        <v>219.8</v>
      </c>
      <c r="S32" t="n">
        <v>199.5</v>
      </c>
      <c r="T32" t="n">
        <v>201.6</v>
      </c>
      <c r="U32" t="n">
        <v>183</v>
      </c>
      <c r="V32" t="n">
        <v>183</v>
      </c>
    </row>
    <row r="33">
      <c r="A33" s="5" t="inlineStr">
        <is>
          <t>Summe Fremdkapital</t>
        </is>
      </c>
      <c r="B33" s="5" t="inlineStr">
        <is>
          <t>Total Liabilities</t>
        </is>
      </c>
      <c r="C33" t="n">
        <v>1793</v>
      </c>
      <c r="D33" t="n">
        <v>1609</v>
      </c>
      <c r="E33" t="n">
        <v>1328</v>
      </c>
      <c r="F33" t="n">
        <v>1455</v>
      </c>
      <c r="G33" t="n">
        <v>1421</v>
      </c>
      <c r="H33" t="n">
        <v>1313</v>
      </c>
      <c r="I33" t="n">
        <v>1330</v>
      </c>
      <c r="J33" t="n">
        <v>1504</v>
      </c>
      <c r="K33" t="n">
        <v>1672</v>
      </c>
      <c r="L33" t="n">
        <v>1744</v>
      </c>
      <c r="M33" t="n">
        <v>1711</v>
      </c>
      <c r="N33" t="n">
        <v>1541</v>
      </c>
      <c r="O33" t="n">
        <v>1103</v>
      </c>
      <c r="P33" t="n">
        <v>640.9</v>
      </c>
      <c r="Q33" t="n">
        <v>532.8</v>
      </c>
      <c r="R33" t="n">
        <v>255.4</v>
      </c>
      <c r="S33" t="n">
        <v>224</v>
      </c>
      <c r="T33" t="n">
        <v>229.4</v>
      </c>
      <c r="U33" t="n">
        <v>203.3</v>
      </c>
      <c r="V33" t="n">
        <v>203.3</v>
      </c>
    </row>
    <row r="34">
      <c r="A34" s="5" t="inlineStr">
        <is>
          <t>Minderheitenanteil</t>
        </is>
      </c>
      <c r="B34" s="5" t="inlineStr">
        <is>
          <t>Minority Share</t>
        </is>
      </c>
      <c r="C34" t="n">
        <v>2.9</v>
      </c>
      <c r="D34" t="n">
        <v>2.7</v>
      </c>
      <c r="E34" t="n">
        <v>3.6</v>
      </c>
      <c r="F34" t="n">
        <v>28.7</v>
      </c>
      <c r="G34" t="n">
        <v>23.3</v>
      </c>
      <c r="H34" t="n">
        <v>25.9</v>
      </c>
      <c r="I34" t="n">
        <v>25.5</v>
      </c>
      <c r="J34" t="n">
        <v>26.3</v>
      </c>
      <c r="K34" t="n">
        <v>29.1</v>
      </c>
      <c r="L34" t="n">
        <v>31.4</v>
      </c>
      <c r="M34" t="n">
        <v>44.8</v>
      </c>
      <c r="N34" t="n">
        <v>26.1</v>
      </c>
      <c r="O34" t="n">
        <v>16.7</v>
      </c>
      <c r="P34" t="n">
        <v>33.4</v>
      </c>
      <c r="Q34" t="n">
        <v>23.9</v>
      </c>
      <c r="R34" t="inlineStr">
        <is>
          <t>-</t>
        </is>
      </c>
      <c r="S34" t="inlineStr">
        <is>
          <t>-</t>
        </is>
      </c>
      <c r="T34" t="n">
        <v>0.8</v>
      </c>
      <c r="U34" t="n">
        <v>25.9</v>
      </c>
      <c r="V34" t="n">
        <v>25.9</v>
      </c>
    </row>
    <row r="35">
      <c r="A35" s="5" t="inlineStr">
        <is>
          <t>Summe Eigenkapital</t>
        </is>
      </c>
      <c r="B35" s="5" t="inlineStr">
        <is>
          <t>Equity</t>
        </is>
      </c>
      <c r="C35" t="n">
        <v>1342</v>
      </c>
      <c r="D35" t="n">
        <v>1109</v>
      </c>
      <c r="E35" t="n">
        <v>940.8</v>
      </c>
      <c r="F35" t="n">
        <v>795.6</v>
      </c>
      <c r="G35" t="n">
        <v>623.3</v>
      </c>
      <c r="H35" t="n">
        <v>555.4</v>
      </c>
      <c r="I35" t="n">
        <v>524.1</v>
      </c>
      <c r="J35" t="n">
        <v>483.2</v>
      </c>
      <c r="K35" t="n">
        <v>474</v>
      </c>
      <c r="L35" t="n">
        <v>481.3</v>
      </c>
      <c r="M35" t="n">
        <v>479</v>
      </c>
      <c r="N35" t="n">
        <v>577</v>
      </c>
      <c r="O35" t="n">
        <v>602.9</v>
      </c>
      <c r="P35" t="n">
        <v>524.7</v>
      </c>
      <c r="Q35" t="n">
        <v>363.8</v>
      </c>
      <c r="R35" t="n">
        <v>224.7</v>
      </c>
      <c r="S35" t="n">
        <v>196.5</v>
      </c>
      <c r="T35" t="n">
        <v>189.4</v>
      </c>
      <c r="U35" t="n">
        <v>187.4</v>
      </c>
      <c r="V35" t="n">
        <v>187.4</v>
      </c>
    </row>
    <row r="36">
      <c r="A36" s="5" t="inlineStr">
        <is>
          <t>Summe Passiva</t>
        </is>
      </c>
      <c r="B36" s="5" t="inlineStr">
        <is>
          <t>Liabilities &amp; Shareholder Equity</t>
        </is>
      </c>
      <c r="C36" t="n">
        <v>3138</v>
      </c>
      <c r="D36" t="n">
        <v>2720</v>
      </c>
      <c r="E36" t="n">
        <v>2272</v>
      </c>
      <c r="F36" t="n">
        <v>2279</v>
      </c>
      <c r="G36" t="n">
        <v>2067</v>
      </c>
      <c r="H36" t="n">
        <v>1895</v>
      </c>
      <c r="I36" t="n">
        <v>1880</v>
      </c>
      <c r="J36" t="n">
        <v>2014</v>
      </c>
      <c r="K36" t="n">
        <v>2175</v>
      </c>
      <c r="L36" t="n">
        <v>2256</v>
      </c>
      <c r="M36" t="n">
        <v>2235</v>
      </c>
      <c r="N36" t="n">
        <v>2145</v>
      </c>
      <c r="O36" t="n">
        <v>1723</v>
      </c>
      <c r="P36" t="n">
        <v>1199</v>
      </c>
      <c r="Q36" t="n">
        <v>920.5</v>
      </c>
      <c r="R36" t="n">
        <v>480.1</v>
      </c>
      <c r="S36" t="n">
        <v>420.5</v>
      </c>
      <c r="T36" t="n">
        <v>419.6</v>
      </c>
      <c r="U36" t="n">
        <v>416.6</v>
      </c>
      <c r="V36" t="n">
        <v>416.6</v>
      </c>
    </row>
    <row r="37">
      <c r="A37" s="5" t="inlineStr">
        <is>
          <t>Mio.Aktien im Umlauf</t>
        </is>
      </c>
      <c r="B37" s="5" t="inlineStr">
        <is>
          <t>Million shares outstanding</t>
        </is>
      </c>
      <c r="C37" t="n">
        <v>66.2</v>
      </c>
      <c r="D37" t="n">
        <v>66.2</v>
      </c>
      <c r="E37" t="n">
        <v>66.2</v>
      </c>
      <c r="F37" t="n">
        <v>66.2</v>
      </c>
      <c r="G37" t="n">
        <v>66.73</v>
      </c>
      <c r="H37" t="n">
        <v>66.81999999999999</v>
      </c>
      <c r="I37" t="n">
        <v>66.91</v>
      </c>
      <c r="J37" t="n">
        <v>68.12</v>
      </c>
      <c r="K37" t="n">
        <v>68.09999999999999</v>
      </c>
      <c r="L37" t="n">
        <v>68.09999999999999</v>
      </c>
      <c r="M37" t="n">
        <v>68.09999999999999</v>
      </c>
      <c r="N37" t="n">
        <v>68.09999999999999</v>
      </c>
      <c r="O37" t="n">
        <v>68.09999999999999</v>
      </c>
      <c r="P37" t="n">
        <v>68.09999999999999</v>
      </c>
      <c r="Q37" t="n">
        <v>50.1</v>
      </c>
      <c r="R37" t="n">
        <v>33.4</v>
      </c>
      <c r="S37" t="n">
        <v>30.4</v>
      </c>
      <c r="T37" t="n">
        <v>30.4</v>
      </c>
      <c r="U37" t="inlineStr">
        <is>
          <t>-</t>
        </is>
      </c>
      <c r="V37" t="inlineStr">
        <is>
          <t>-</t>
        </is>
      </c>
    </row>
    <row r="38">
      <c r="A38" s="5" t="inlineStr">
        <is>
          <t>Gezeichnetes Kapital (in Mio.)</t>
        </is>
      </c>
      <c r="B38" s="5" t="inlineStr">
        <is>
          <t>Subscribed Capital in M</t>
        </is>
      </c>
      <c r="C38" t="n">
        <v>240.54</v>
      </c>
      <c r="D38" t="n">
        <v>240.54</v>
      </c>
      <c r="E38" t="n">
        <v>240.54</v>
      </c>
      <c r="F38" t="n">
        <v>240.54</v>
      </c>
      <c r="G38" t="n">
        <v>242.45</v>
      </c>
      <c r="H38" t="n">
        <v>242.78</v>
      </c>
      <c r="I38" t="n">
        <v>243.14</v>
      </c>
      <c r="J38" t="n">
        <v>247.51</v>
      </c>
      <c r="K38" t="n">
        <v>247.5</v>
      </c>
      <c r="L38" t="n">
        <v>247.5</v>
      </c>
      <c r="M38" t="n">
        <v>247.5</v>
      </c>
      <c r="N38" t="n">
        <v>247.5</v>
      </c>
      <c r="O38" t="n">
        <v>247.5</v>
      </c>
      <c r="P38" t="n">
        <v>247.5</v>
      </c>
      <c r="Q38" t="n">
        <v>182.1</v>
      </c>
      <c r="R38" t="n">
        <v>121.4</v>
      </c>
      <c r="S38" t="n">
        <v>110.4</v>
      </c>
      <c r="T38" t="n">
        <v>110.4</v>
      </c>
      <c r="U38" t="inlineStr">
        <is>
          <t>-</t>
        </is>
      </c>
      <c r="V38" t="inlineStr">
        <is>
          <t>-</t>
        </is>
      </c>
    </row>
    <row r="39">
      <c r="A39" s="5" t="inlineStr">
        <is>
          <t>Ergebnis je Aktie (brutto)</t>
        </is>
      </c>
      <c r="B39" s="5" t="inlineStr">
        <is>
          <t>Earnings per share</t>
        </is>
      </c>
      <c r="C39" t="n">
        <v>3.8</v>
      </c>
      <c r="D39" t="n">
        <v>3.56</v>
      </c>
      <c r="E39" t="n">
        <v>2.43</v>
      </c>
      <c r="F39" t="n">
        <v>3.27</v>
      </c>
      <c r="G39" t="n">
        <v>1.68</v>
      </c>
      <c r="H39" t="n">
        <v>0.89</v>
      </c>
      <c r="I39" t="n">
        <v>0.49</v>
      </c>
      <c r="J39" t="n">
        <v>0.47</v>
      </c>
      <c r="K39" t="n">
        <v>0.43</v>
      </c>
      <c r="L39" t="n">
        <v>0.13</v>
      </c>
      <c r="M39" t="n">
        <v>-1.14</v>
      </c>
      <c r="N39" t="n">
        <v>0.11</v>
      </c>
      <c r="O39" t="n">
        <v>0.52</v>
      </c>
      <c r="P39" t="n">
        <v>0.28</v>
      </c>
      <c r="Q39" t="n">
        <v>0.2</v>
      </c>
      <c r="R39" t="n">
        <v>0.2</v>
      </c>
      <c r="S39" t="n">
        <v>0.19</v>
      </c>
      <c r="T39" t="n">
        <v>0.15</v>
      </c>
      <c r="U39" t="inlineStr">
        <is>
          <t>-</t>
        </is>
      </c>
      <c r="V39" t="inlineStr">
        <is>
          <t>-</t>
        </is>
      </c>
    </row>
    <row r="40">
      <c r="A40" s="5" t="inlineStr">
        <is>
          <t>Ergebnis je Aktie (unverwässert)</t>
        </is>
      </c>
      <c r="B40" s="5" t="inlineStr">
        <is>
          <t>Basic Earnings per share</t>
        </is>
      </c>
      <c r="C40" t="n">
        <v>3.21</v>
      </c>
      <c r="D40" t="n">
        <v>3.08</v>
      </c>
      <c r="E40" t="n">
        <v>1.97</v>
      </c>
      <c r="F40" t="n">
        <v>2.98</v>
      </c>
      <c r="G40" t="n">
        <v>1.17</v>
      </c>
      <c r="H40" t="n">
        <v>0.46</v>
      </c>
      <c r="I40" t="n">
        <v>0.41</v>
      </c>
      <c r="J40" t="n">
        <v>0.36</v>
      </c>
      <c r="K40" t="n">
        <v>0.29</v>
      </c>
      <c r="L40" t="n">
        <v>0.03</v>
      </c>
      <c r="M40" t="n">
        <v>-1.15</v>
      </c>
      <c r="N40" t="n">
        <v>0.09</v>
      </c>
      <c r="O40" t="n">
        <v>0.38</v>
      </c>
      <c r="P40" t="n">
        <v>0.62</v>
      </c>
      <c r="Q40" t="n">
        <v>0.44</v>
      </c>
      <c r="R40" t="n">
        <v>0.16</v>
      </c>
      <c r="S40" t="n">
        <v>0.14</v>
      </c>
      <c r="T40" t="n">
        <v>0.08</v>
      </c>
      <c r="U40" t="inlineStr">
        <is>
          <t>-</t>
        </is>
      </c>
      <c r="V40" t="inlineStr">
        <is>
          <t>-</t>
        </is>
      </c>
    </row>
    <row r="41">
      <c r="A41" s="5" t="inlineStr">
        <is>
          <t>Ergebnis je Aktie (verwässert)</t>
        </is>
      </c>
      <c r="B41" s="5" t="inlineStr">
        <is>
          <t>Diluted Earnings per share</t>
        </is>
      </c>
      <c r="C41" t="n">
        <v>3.21</v>
      </c>
      <c r="D41" t="n">
        <v>3.08</v>
      </c>
      <c r="E41" t="n">
        <v>1.97</v>
      </c>
      <c r="F41" t="n">
        <v>2.98</v>
      </c>
      <c r="G41" t="n">
        <v>1.17</v>
      </c>
      <c r="H41" t="n">
        <v>0.46</v>
      </c>
      <c r="I41" t="n">
        <v>0.41</v>
      </c>
      <c r="J41" t="n">
        <v>0.36</v>
      </c>
      <c r="K41" t="n">
        <v>0.29</v>
      </c>
      <c r="L41" t="n">
        <v>0.03</v>
      </c>
      <c r="M41" t="n">
        <v>-1.15</v>
      </c>
      <c r="N41" t="n">
        <v>0.09</v>
      </c>
      <c r="O41" t="n">
        <v>0.38</v>
      </c>
      <c r="P41" t="n">
        <v>0.62</v>
      </c>
      <c r="Q41" t="n">
        <v>0.44</v>
      </c>
      <c r="R41" t="n">
        <v>0.16</v>
      </c>
      <c r="S41" t="n">
        <v>0.14</v>
      </c>
      <c r="T41" t="n">
        <v>0.08</v>
      </c>
      <c r="U41" t="inlineStr">
        <is>
          <t>-</t>
        </is>
      </c>
      <c r="V41" t="inlineStr">
        <is>
          <t>-</t>
        </is>
      </c>
    </row>
    <row r="42">
      <c r="A42" s="5" t="inlineStr">
        <is>
          <t>Dividende je Aktie</t>
        </is>
      </c>
      <c r="B42" s="5" t="inlineStr">
        <is>
          <t>Dividend per share</t>
        </is>
      </c>
      <c r="C42" t="n">
        <v>0.7</v>
      </c>
      <c r="D42" t="n">
        <v>0.7</v>
      </c>
      <c r="E42" t="n">
        <v>0.4</v>
      </c>
      <c r="F42" t="n">
        <v>0.3</v>
      </c>
      <c r="G42" t="n">
        <v>0.3</v>
      </c>
      <c r="H42" t="n">
        <v>0.24</v>
      </c>
      <c r="I42" t="n">
        <v>0.2</v>
      </c>
      <c r="J42" t="n">
        <v>0.15</v>
      </c>
      <c r="K42" t="n">
        <v>0.1</v>
      </c>
      <c r="L42" t="inlineStr">
        <is>
          <t>-</t>
        </is>
      </c>
      <c r="M42" t="inlineStr">
        <is>
          <t>-</t>
        </is>
      </c>
      <c r="N42" t="inlineStr">
        <is>
          <t>-</t>
        </is>
      </c>
      <c r="O42" t="inlineStr">
        <is>
          <t>-</t>
        </is>
      </c>
      <c r="P42" t="inlineStr">
        <is>
          <t>-</t>
        </is>
      </c>
      <c r="Q42" t="inlineStr">
        <is>
          <t>-</t>
        </is>
      </c>
      <c r="R42" t="inlineStr">
        <is>
          <t>-</t>
        </is>
      </c>
      <c r="S42" t="inlineStr">
        <is>
          <t>-</t>
        </is>
      </c>
      <c r="T42" t="inlineStr">
        <is>
          <t>-</t>
        </is>
      </c>
      <c r="U42" t="inlineStr">
        <is>
          <t>-</t>
        </is>
      </c>
      <c r="V42" t="inlineStr">
        <is>
          <t>-</t>
        </is>
      </c>
    </row>
    <row r="43">
      <c r="A43" s="5" t="inlineStr">
        <is>
          <t>Sonderdividende je Aktie</t>
        </is>
      </c>
      <c r="B43" s="5" t="inlineStr">
        <is>
          <t>Special Dividend per share</t>
        </is>
      </c>
      <c r="C43" t="inlineStr">
        <is>
          <t>-</t>
        </is>
      </c>
      <c r="D43" t="inlineStr">
        <is>
          <t>-</t>
        </is>
      </c>
      <c r="E43" t="inlineStr">
        <is>
          <t>-</t>
        </is>
      </c>
      <c r="F43" t="n">
        <v>0.1</v>
      </c>
      <c r="G43" t="inlineStr">
        <is>
          <t>-</t>
        </is>
      </c>
      <c r="H43" t="inlineStr">
        <is>
          <t>-</t>
        </is>
      </c>
      <c r="I43" t="inlineStr">
        <is>
          <t>-</t>
        </is>
      </c>
      <c r="J43" t="inlineStr">
        <is>
          <t>-</t>
        </is>
      </c>
      <c r="K43" t="inlineStr">
        <is>
          <t>-</t>
        </is>
      </c>
      <c r="L43" t="inlineStr">
        <is>
          <t>-</t>
        </is>
      </c>
      <c r="M43" t="inlineStr">
        <is>
          <t>-</t>
        </is>
      </c>
      <c r="N43" t="inlineStr">
        <is>
          <t>-</t>
        </is>
      </c>
      <c r="O43" t="inlineStr">
        <is>
          <t>-</t>
        </is>
      </c>
      <c r="P43" t="inlineStr">
        <is>
          <t>-</t>
        </is>
      </c>
      <c r="Q43" t="inlineStr">
        <is>
          <t>-</t>
        </is>
      </c>
      <c r="R43" t="inlineStr">
        <is>
          <t>-</t>
        </is>
      </c>
      <c r="S43" t="inlineStr">
        <is>
          <t>-</t>
        </is>
      </c>
      <c r="T43" t="inlineStr">
        <is>
          <t>-</t>
        </is>
      </c>
      <c r="U43" t="inlineStr">
        <is>
          <t>-</t>
        </is>
      </c>
      <c r="V43" t="inlineStr">
        <is>
          <t>-</t>
        </is>
      </c>
    </row>
    <row r="44">
      <c r="A44" s="5" t="inlineStr">
        <is>
          <t>Dividendenausschüttung in Mio</t>
        </is>
      </c>
      <c r="B44" s="5" t="inlineStr">
        <is>
          <t>Dividend Payment in M</t>
        </is>
      </c>
      <c r="C44" t="inlineStr">
        <is>
          <t>-</t>
        </is>
      </c>
      <c r="D44" t="n">
        <v>46.34</v>
      </c>
      <c r="E44" t="n">
        <v>26.48</v>
      </c>
      <c r="F44" t="n">
        <v>26.48</v>
      </c>
      <c r="G44" t="n">
        <v>20.02</v>
      </c>
      <c r="H44" t="n">
        <v>16.03</v>
      </c>
      <c r="I44" t="n">
        <v>13.37</v>
      </c>
      <c r="J44" t="n">
        <v>10.09</v>
      </c>
      <c r="K44" t="n">
        <v>6.77</v>
      </c>
      <c r="L44" t="inlineStr">
        <is>
          <t>-</t>
        </is>
      </c>
      <c r="M44" t="inlineStr">
        <is>
          <t>-</t>
        </is>
      </c>
      <c r="N44" t="inlineStr">
        <is>
          <t>-</t>
        </is>
      </c>
      <c r="O44" t="inlineStr">
        <is>
          <t>-</t>
        </is>
      </c>
      <c r="P44" t="inlineStr">
        <is>
          <t>-</t>
        </is>
      </c>
      <c r="Q44" t="inlineStr">
        <is>
          <t>-</t>
        </is>
      </c>
      <c r="R44" t="inlineStr">
        <is>
          <t>-</t>
        </is>
      </c>
      <c r="S44" t="inlineStr">
        <is>
          <t>-</t>
        </is>
      </c>
      <c r="T44" t="inlineStr">
        <is>
          <t>-</t>
        </is>
      </c>
      <c r="U44" t="inlineStr">
        <is>
          <t>-</t>
        </is>
      </c>
      <c r="V44" t="inlineStr">
        <is>
          <t>-</t>
        </is>
      </c>
    </row>
    <row r="45">
      <c r="A45" s="5" t="inlineStr">
        <is>
          <t>Umsatz</t>
        </is>
      </c>
      <c r="B45" s="5" t="inlineStr">
        <is>
          <t>Revenue</t>
        </is>
      </c>
      <c r="C45" t="n">
        <v>3.18</v>
      </c>
      <c r="D45" t="n">
        <v>2.91</v>
      </c>
      <c r="E45" t="n">
        <v>2.89</v>
      </c>
      <c r="F45" t="n">
        <v>3</v>
      </c>
      <c r="G45" t="n">
        <v>2.86</v>
      </c>
      <c r="H45" t="n">
        <v>2.82</v>
      </c>
      <c r="I45" t="n">
        <v>2.89</v>
      </c>
      <c r="J45" t="n">
        <v>2.89</v>
      </c>
      <c r="K45" t="n">
        <v>3.05</v>
      </c>
      <c r="L45" t="n">
        <v>2.57</v>
      </c>
      <c r="M45" t="n">
        <v>2.26</v>
      </c>
      <c r="N45" t="n">
        <v>1.6</v>
      </c>
      <c r="O45" t="n">
        <v>1.41</v>
      </c>
      <c r="P45" t="n">
        <v>1.08</v>
      </c>
      <c r="Q45" t="n">
        <v>0.84</v>
      </c>
      <c r="R45" t="n">
        <v>1.06</v>
      </c>
      <c r="S45" t="n">
        <v>0.96</v>
      </c>
      <c r="T45" t="n">
        <v>0.88</v>
      </c>
      <c r="U45" t="inlineStr">
        <is>
          <t>-</t>
        </is>
      </c>
      <c r="V45" t="inlineStr">
        <is>
          <t>-</t>
        </is>
      </c>
    </row>
    <row r="46">
      <c r="A46" s="5" t="inlineStr">
        <is>
          <t>Buchwert je Aktie</t>
        </is>
      </c>
      <c r="B46" s="5" t="inlineStr">
        <is>
          <t>Book value per share</t>
        </is>
      </c>
      <c r="C46" t="n">
        <v>20.27</v>
      </c>
      <c r="D46" t="n">
        <v>16.75</v>
      </c>
      <c r="E46" t="n">
        <v>14.21</v>
      </c>
      <c r="F46" t="n">
        <v>12.02</v>
      </c>
      <c r="G46" t="n">
        <v>9.34</v>
      </c>
      <c r="H46" t="n">
        <v>8.31</v>
      </c>
      <c r="I46" t="n">
        <v>7.83</v>
      </c>
      <c r="J46" t="n">
        <v>7.09</v>
      </c>
      <c r="K46" t="n">
        <v>6.96</v>
      </c>
      <c r="L46" t="n">
        <v>7.07</v>
      </c>
      <c r="M46" t="n">
        <v>7.03</v>
      </c>
      <c r="N46" t="n">
        <v>8.470000000000001</v>
      </c>
      <c r="O46" t="n">
        <v>8.85</v>
      </c>
      <c r="P46" t="n">
        <v>7.7</v>
      </c>
      <c r="Q46" t="n">
        <v>7.26</v>
      </c>
      <c r="R46" t="n">
        <v>6.73</v>
      </c>
      <c r="S46" t="n">
        <v>6.46</v>
      </c>
      <c r="T46" t="n">
        <v>6.23</v>
      </c>
      <c r="U46" t="inlineStr">
        <is>
          <t>-</t>
        </is>
      </c>
      <c r="V46" t="inlineStr">
        <is>
          <t>-</t>
        </is>
      </c>
    </row>
    <row r="47">
      <c r="A47" s="5" t="inlineStr">
        <is>
          <t>Cashflow je Aktie</t>
        </is>
      </c>
      <c r="B47" s="5" t="inlineStr">
        <is>
          <t>Cashflow per share</t>
        </is>
      </c>
      <c r="C47" t="n">
        <v>1.18</v>
      </c>
      <c r="D47" t="n">
        <v>1.14</v>
      </c>
      <c r="E47" t="n">
        <v>1.1</v>
      </c>
      <c r="F47" t="n">
        <v>1.36</v>
      </c>
      <c r="G47" t="n">
        <v>1.3</v>
      </c>
      <c r="H47" t="n">
        <v>1.25</v>
      </c>
      <c r="I47" t="n">
        <v>1.48</v>
      </c>
      <c r="J47" t="n">
        <v>1.28</v>
      </c>
      <c r="K47" t="n">
        <v>1.56</v>
      </c>
      <c r="L47" t="n">
        <v>0.35</v>
      </c>
      <c r="M47" t="n">
        <v>0.85</v>
      </c>
      <c r="N47" t="n">
        <v>3.28</v>
      </c>
      <c r="O47" t="n">
        <v>3.75</v>
      </c>
      <c r="P47" t="n">
        <v>0.8</v>
      </c>
      <c r="Q47" t="n">
        <v>0.61</v>
      </c>
      <c r="R47" t="n">
        <v>1.32</v>
      </c>
      <c r="S47" t="n">
        <v>0.88</v>
      </c>
      <c r="T47" t="n">
        <v>1.43</v>
      </c>
      <c r="U47" t="inlineStr">
        <is>
          <t>-</t>
        </is>
      </c>
      <c r="V47" t="inlineStr">
        <is>
          <t>-</t>
        </is>
      </c>
    </row>
    <row r="48">
      <c r="A48" s="5" t="inlineStr">
        <is>
          <t>Bilanzsumme je Aktie</t>
        </is>
      </c>
      <c r="B48" s="5" t="inlineStr">
        <is>
          <t>Total assets per share</t>
        </is>
      </c>
      <c r="C48" t="n">
        <v>47.4</v>
      </c>
      <c r="D48" t="n">
        <v>41.09</v>
      </c>
      <c r="E48" t="n">
        <v>34.32</v>
      </c>
      <c r="F48" t="n">
        <v>34.42</v>
      </c>
      <c r="G48" t="n">
        <v>30.98</v>
      </c>
      <c r="H48" t="n">
        <v>28.36</v>
      </c>
      <c r="I48" t="n">
        <v>28.09</v>
      </c>
      <c r="J48" t="n">
        <v>29.56</v>
      </c>
      <c r="K48" t="n">
        <v>31.94</v>
      </c>
      <c r="L48" t="n">
        <v>33.13</v>
      </c>
      <c r="M48" t="n">
        <v>32.82</v>
      </c>
      <c r="N48" t="n">
        <v>31.49</v>
      </c>
      <c r="O48" t="n">
        <v>25.3</v>
      </c>
      <c r="P48" t="n">
        <v>17.61</v>
      </c>
      <c r="Q48" t="n">
        <v>18.37</v>
      </c>
      <c r="R48" t="n">
        <v>14.37</v>
      </c>
      <c r="S48" t="n">
        <v>13.83</v>
      </c>
      <c r="T48" t="n">
        <v>13.8</v>
      </c>
      <c r="U48" t="inlineStr">
        <is>
          <t>-</t>
        </is>
      </c>
      <c r="V48" t="inlineStr">
        <is>
          <t>-</t>
        </is>
      </c>
    </row>
    <row r="49">
      <c r="A49" s="5" t="inlineStr">
        <is>
          <t>Personal am Ende des Jahres</t>
        </is>
      </c>
      <c r="B49" s="5" t="inlineStr">
        <is>
          <t>Staff at the end of year</t>
        </is>
      </c>
      <c r="C49" t="n">
        <v>623</v>
      </c>
      <c r="D49" t="n">
        <v>596</v>
      </c>
      <c r="E49" t="n">
        <v>577</v>
      </c>
      <c r="F49" t="n">
        <v>575</v>
      </c>
      <c r="G49" t="n">
        <v>555</v>
      </c>
      <c r="H49" t="n">
        <v>516</v>
      </c>
      <c r="I49" t="n">
        <v>505</v>
      </c>
      <c r="J49" t="n">
        <v>54</v>
      </c>
      <c r="K49" t="n">
        <v>56</v>
      </c>
      <c r="L49" t="n">
        <v>85</v>
      </c>
      <c r="M49" t="n">
        <v>73</v>
      </c>
      <c r="N49" t="n">
        <v>58</v>
      </c>
      <c r="O49" t="n">
        <v>38</v>
      </c>
      <c r="P49" t="inlineStr">
        <is>
          <t>-</t>
        </is>
      </c>
      <c r="Q49" t="inlineStr">
        <is>
          <t>-</t>
        </is>
      </c>
      <c r="R49" t="inlineStr">
        <is>
          <t>-</t>
        </is>
      </c>
      <c r="S49" t="inlineStr">
        <is>
          <t>-</t>
        </is>
      </c>
      <c r="T49" t="inlineStr">
        <is>
          <t>-</t>
        </is>
      </c>
      <c r="U49" t="inlineStr">
        <is>
          <t>-</t>
        </is>
      </c>
      <c r="V49" t="inlineStr">
        <is>
          <t>-</t>
        </is>
      </c>
    </row>
    <row r="50">
      <c r="A50" s="5" t="inlineStr">
        <is>
          <t>Personalaufwand in Mio. EUR</t>
        </is>
      </c>
      <c r="B50" s="5" t="inlineStr">
        <is>
          <t>Personnel expenses in M</t>
        </is>
      </c>
      <c r="C50" t="n">
        <v>11.5</v>
      </c>
      <c r="D50" t="n">
        <v>10.6</v>
      </c>
      <c r="E50" t="n">
        <v>8.800000000000001</v>
      </c>
      <c r="F50" t="n">
        <v>8.9</v>
      </c>
      <c r="G50" t="n">
        <v>7.7</v>
      </c>
      <c r="H50" t="n">
        <v>6.8</v>
      </c>
      <c r="I50" t="n">
        <v>6.5</v>
      </c>
      <c r="J50" t="n">
        <v>6.5</v>
      </c>
      <c r="K50" t="n">
        <v>6.6</v>
      </c>
      <c r="L50" t="n">
        <v>5.7</v>
      </c>
      <c r="M50" t="n">
        <v>4.5</v>
      </c>
      <c r="N50" t="n">
        <v>3.5</v>
      </c>
      <c r="O50" t="n">
        <v>2.1</v>
      </c>
      <c r="P50" t="inlineStr">
        <is>
          <t>-</t>
        </is>
      </c>
      <c r="Q50" t="inlineStr">
        <is>
          <t>-</t>
        </is>
      </c>
      <c r="R50" t="inlineStr">
        <is>
          <t>-</t>
        </is>
      </c>
      <c r="S50" t="inlineStr">
        <is>
          <t>-</t>
        </is>
      </c>
      <c r="T50" t="inlineStr">
        <is>
          <t>-</t>
        </is>
      </c>
      <c r="U50" t="inlineStr">
        <is>
          <t>-</t>
        </is>
      </c>
      <c r="V50" t="inlineStr">
        <is>
          <t>-</t>
        </is>
      </c>
    </row>
    <row r="51">
      <c r="A51" s="5" t="inlineStr">
        <is>
          <t>Aufwand je Mitarbeiter in EUR</t>
        </is>
      </c>
      <c r="B51" s="5" t="inlineStr">
        <is>
          <t>Effort per employee</t>
        </is>
      </c>
      <c r="C51" t="n">
        <v>18459</v>
      </c>
      <c r="D51" t="n">
        <v>17785</v>
      </c>
      <c r="E51" t="n">
        <v>15251</v>
      </c>
      <c r="F51" t="n">
        <v>15478</v>
      </c>
      <c r="G51" t="n">
        <v>13874</v>
      </c>
      <c r="H51" t="n">
        <v>13178</v>
      </c>
      <c r="I51" t="n">
        <v>12871</v>
      </c>
      <c r="J51" t="n">
        <v>120370</v>
      </c>
      <c r="K51" t="n">
        <v>117857</v>
      </c>
      <c r="L51" t="n">
        <v>67059</v>
      </c>
      <c r="M51" t="n">
        <v>61644</v>
      </c>
      <c r="N51" t="n">
        <v>60345</v>
      </c>
      <c r="O51" t="n">
        <v>55263</v>
      </c>
      <c r="P51" t="inlineStr">
        <is>
          <t>-</t>
        </is>
      </c>
      <c r="Q51" t="inlineStr">
        <is>
          <t>-</t>
        </is>
      </c>
      <c r="R51" t="inlineStr">
        <is>
          <t>-</t>
        </is>
      </c>
      <c r="S51" t="inlineStr">
        <is>
          <t>-</t>
        </is>
      </c>
      <c r="T51" t="inlineStr">
        <is>
          <t>-</t>
        </is>
      </c>
      <c r="U51" t="inlineStr">
        <is>
          <t>-</t>
        </is>
      </c>
      <c r="V51" t="inlineStr">
        <is>
          <t>-</t>
        </is>
      </c>
    </row>
    <row r="52">
      <c r="A52" s="5" t="inlineStr">
        <is>
          <t>Umsatz je Aktie</t>
        </is>
      </c>
      <c r="B52" s="5" t="inlineStr">
        <is>
          <t>Revenue per share</t>
        </is>
      </c>
      <c r="C52" t="n">
        <v>337764</v>
      </c>
      <c r="D52" t="n">
        <v>322888</v>
      </c>
      <c r="E52" t="n">
        <v>331752</v>
      </c>
      <c r="F52" t="n">
        <v>345659</v>
      </c>
      <c r="G52" t="n">
        <v>343598</v>
      </c>
      <c r="H52" t="n">
        <v>365293</v>
      </c>
      <c r="I52" t="n">
        <v>383634</v>
      </c>
      <c r="J52" t="n">
        <v>3640000</v>
      </c>
      <c r="K52" t="n">
        <v>3710000</v>
      </c>
      <c r="L52" t="n">
        <v>2060000</v>
      </c>
      <c r="M52" t="n">
        <v>2100000</v>
      </c>
      <c r="N52" t="n">
        <v>1880000</v>
      </c>
      <c r="O52" t="n">
        <v>2520000</v>
      </c>
      <c r="P52" t="inlineStr">
        <is>
          <t>-</t>
        </is>
      </c>
      <c r="Q52" t="inlineStr">
        <is>
          <t>-</t>
        </is>
      </c>
      <c r="R52" t="inlineStr">
        <is>
          <t>-</t>
        </is>
      </c>
      <c r="S52" t="inlineStr">
        <is>
          <t>-</t>
        </is>
      </c>
      <c r="T52" t="inlineStr">
        <is>
          <t>-</t>
        </is>
      </c>
      <c r="U52" t="inlineStr">
        <is>
          <t>-</t>
        </is>
      </c>
      <c r="V52" t="inlineStr">
        <is>
          <t>-</t>
        </is>
      </c>
    </row>
    <row r="53">
      <c r="A53" s="5" t="inlineStr">
        <is>
          <t>Bruttoergebnis je Mitarbeiter in EUR</t>
        </is>
      </c>
      <c r="B53" s="5" t="inlineStr">
        <is>
          <t>Gross Profit per employee</t>
        </is>
      </c>
      <c r="C53" t="inlineStr">
        <is>
          <t>-</t>
        </is>
      </c>
      <c r="D53" t="inlineStr">
        <is>
          <t>-</t>
        </is>
      </c>
      <c r="E53" t="inlineStr">
        <is>
          <t>-</t>
        </is>
      </c>
      <c r="F53" t="inlineStr">
        <is>
          <t>-</t>
        </is>
      </c>
      <c r="G53" t="inlineStr">
        <is>
          <t>-</t>
        </is>
      </c>
      <c r="H53" t="inlineStr">
        <is>
          <t>-</t>
        </is>
      </c>
      <c r="I53" t="inlineStr">
        <is>
          <t>-</t>
        </is>
      </c>
      <c r="J53" t="inlineStr">
        <is>
          <t>-</t>
        </is>
      </c>
      <c r="K53" t="inlineStr">
        <is>
          <t>-</t>
        </is>
      </c>
      <c r="L53" t="inlineStr">
        <is>
          <t>-</t>
        </is>
      </c>
      <c r="M53" t="inlineStr">
        <is>
          <t>-</t>
        </is>
      </c>
      <c r="N53" t="inlineStr">
        <is>
          <t>-</t>
        </is>
      </c>
      <c r="O53" t="inlineStr">
        <is>
          <t>-</t>
        </is>
      </c>
      <c r="P53" t="inlineStr">
        <is>
          <t>-</t>
        </is>
      </c>
      <c r="Q53" t="inlineStr">
        <is>
          <t>-</t>
        </is>
      </c>
      <c r="R53" t="inlineStr">
        <is>
          <t>-</t>
        </is>
      </c>
      <c r="S53" t="inlineStr">
        <is>
          <t>-</t>
        </is>
      </c>
      <c r="T53" t="inlineStr">
        <is>
          <t>-</t>
        </is>
      </c>
      <c r="U53" t="inlineStr">
        <is>
          <t>-</t>
        </is>
      </c>
      <c r="V53" t="inlineStr">
        <is>
          <t>-</t>
        </is>
      </c>
    </row>
    <row r="54">
      <c r="A54" s="5" t="inlineStr">
        <is>
          <t>Gewinn je Mitarbeiter in EUR</t>
        </is>
      </c>
      <c r="B54" s="5" t="inlineStr">
        <is>
          <t>Earnings per employee</t>
        </is>
      </c>
      <c r="C54" t="n">
        <v>341573</v>
      </c>
      <c r="D54" t="n">
        <v>341779</v>
      </c>
      <c r="E54" t="n">
        <v>225477</v>
      </c>
      <c r="F54" t="n">
        <v>345217</v>
      </c>
      <c r="G54" t="n">
        <v>140901</v>
      </c>
      <c r="H54" t="n">
        <v>60078</v>
      </c>
      <c r="I54" t="n">
        <v>54059</v>
      </c>
      <c r="J54" t="n">
        <v>450000</v>
      </c>
      <c r="K54" t="n">
        <v>357143</v>
      </c>
      <c r="L54" t="n">
        <v>21176</v>
      </c>
      <c r="M54" t="n">
        <v>-1080000</v>
      </c>
      <c r="N54" t="n">
        <v>100000</v>
      </c>
      <c r="O54" t="n">
        <v>681579</v>
      </c>
      <c r="P54" t="inlineStr">
        <is>
          <t>-</t>
        </is>
      </c>
      <c r="Q54" t="inlineStr">
        <is>
          <t>-</t>
        </is>
      </c>
      <c r="R54" t="inlineStr">
        <is>
          <t>-</t>
        </is>
      </c>
      <c r="S54" t="inlineStr">
        <is>
          <t>-</t>
        </is>
      </c>
      <c r="T54" t="inlineStr">
        <is>
          <t>-</t>
        </is>
      </c>
      <c r="U54" t="inlineStr">
        <is>
          <t>-</t>
        </is>
      </c>
      <c r="V54" t="inlineStr">
        <is>
          <t>-</t>
        </is>
      </c>
    </row>
    <row r="55">
      <c r="A55" s="5" t="inlineStr">
        <is>
          <t>KGV (Kurs/Gewinn)</t>
        </is>
      </c>
      <c r="B55" s="5" t="inlineStr">
        <is>
          <t>PE (price/earnings)</t>
        </is>
      </c>
      <c r="C55" t="n">
        <v>6.9</v>
      </c>
      <c r="D55" t="n">
        <v>4.7</v>
      </c>
      <c r="E55" t="n">
        <v>8.199999999999999</v>
      </c>
      <c r="F55" t="n">
        <v>3.4</v>
      </c>
      <c r="G55" t="n">
        <v>7</v>
      </c>
      <c r="H55" t="n">
        <v>13.4</v>
      </c>
      <c r="I55" t="n">
        <v>12.9</v>
      </c>
      <c r="J55" t="n">
        <v>13.4</v>
      </c>
      <c r="K55" t="n">
        <v>15.5</v>
      </c>
      <c r="L55" t="n">
        <v>176</v>
      </c>
      <c r="M55" t="inlineStr">
        <is>
          <t>-</t>
        </is>
      </c>
      <c r="N55" t="n">
        <v>22</v>
      </c>
      <c r="O55" t="n">
        <v>20.3</v>
      </c>
      <c r="P55" t="n">
        <v>15.8</v>
      </c>
      <c r="Q55" t="n">
        <v>19.8</v>
      </c>
      <c r="R55" t="n">
        <v>50.8</v>
      </c>
      <c r="S55" t="n">
        <v>54.3</v>
      </c>
      <c r="T55" t="n">
        <v>90.5</v>
      </c>
      <c r="U55" t="inlineStr">
        <is>
          <t>-</t>
        </is>
      </c>
      <c r="V55" t="inlineStr">
        <is>
          <t>-</t>
        </is>
      </c>
    </row>
    <row r="56">
      <c r="A56" s="5" t="inlineStr">
        <is>
          <t>KUV (Kurs/Umsatz)</t>
        </is>
      </c>
      <c r="B56" s="5" t="inlineStr">
        <is>
          <t>PS (price/sales)</t>
        </is>
      </c>
      <c r="C56" t="n">
        <v>7.02</v>
      </c>
      <c r="D56" t="n">
        <v>5</v>
      </c>
      <c r="E56" t="n">
        <v>5.59</v>
      </c>
      <c r="F56" t="n">
        <v>3.33</v>
      </c>
      <c r="G56" t="n">
        <v>2.87</v>
      </c>
      <c r="H56" t="n">
        <v>2.19</v>
      </c>
      <c r="I56" t="n">
        <v>1.83</v>
      </c>
      <c r="J56" t="n">
        <v>1.67</v>
      </c>
      <c r="K56" t="n">
        <v>1.47</v>
      </c>
      <c r="L56" t="n">
        <v>2.06</v>
      </c>
      <c r="M56" t="n">
        <v>2.2</v>
      </c>
      <c r="N56" t="n">
        <v>1.23</v>
      </c>
      <c r="O56" t="n">
        <v>5.49</v>
      </c>
      <c r="P56" t="n">
        <v>9.08</v>
      </c>
      <c r="Q56" t="n">
        <v>10.33</v>
      </c>
      <c r="R56" t="n">
        <v>7.68</v>
      </c>
      <c r="S56" t="n">
        <v>7.94</v>
      </c>
      <c r="T56" t="n">
        <v>8.24</v>
      </c>
      <c r="U56" t="inlineStr">
        <is>
          <t>-</t>
        </is>
      </c>
      <c r="V56" t="inlineStr">
        <is>
          <t>-</t>
        </is>
      </c>
    </row>
    <row r="57">
      <c r="A57" s="5" t="inlineStr">
        <is>
          <t>KBV (Kurs/Buchwert)</t>
        </is>
      </c>
      <c r="B57" s="5" t="inlineStr">
        <is>
          <t>PB (price/book value)</t>
        </is>
      </c>
      <c r="C57" t="n">
        <v>1.1</v>
      </c>
      <c r="D57" t="n">
        <v>0.87</v>
      </c>
      <c r="E57" t="n">
        <v>1.14</v>
      </c>
      <c r="F57" t="n">
        <v>0.83</v>
      </c>
      <c r="G57" t="n">
        <v>0.88</v>
      </c>
      <c r="H57" t="n">
        <v>0.74</v>
      </c>
      <c r="I57" t="n">
        <v>0.68</v>
      </c>
      <c r="J57" t="n">
        <v>0.68</v>
      </c>
      <c r="K57" t="n">
        <v>0.65</v>
      </c>
      <c r="L57" t="n">
        <v>0.75</v>
      </c>
      <c r="M57" t="n">
        <v>0.71</v>
      </c>
      <c r="N57" t="n">
        <v>0.23</v>
      </c>
      <c r="O57" t="n">
        <v>0.87</v>
      </c>
      <c r="P57" t="n">
        <v>1.27</v>
      </c>
      <c r="Q57" t="n">
        <v>1.2</v>
      </c>
      <c r="R57" t="n">
        <v>1.21</v>
      </c>
      <c r="S57" t="n">
        <v>1.18</v>
      </c>
      <c r="T57" t="n">
        <v>1.16</v>
      </c>
      <c r="U57" t="inlineStr">
        <is>
          <t>-</t>
        </is>
      </c>
      <c r="V57" t="inlineStr">
        <is>
          <t>-</t>
        </is>
      </c>
    </row>
    <row r="58">
      <c r="A58" s="5" t="inlineStr">
        <is>
          <t>KCV (Kurs/Cashflow)</t>
        </is>
      </c>
      <c r="B58" s="5" t="inlineStr">
        <is>
          <t>PC (price/cashflow)</t>
        </is>
      </c>
      <c r="C58" t="n">
        <v>18.85</v>
      </c>
      <c r="D58" t="n">
        <v>12.77</v>
      </c>
      <c r="E58" t="n">
        <v>14.71</v>
      </c>
      <c r="F58" t="n">
        <v>7.33</v>
      </c>
      <c r="G58" t="n">
        <v>6.29</v>
      </c>
      <c r="H58" t="n">
        <v>4.93</v>
      </c>
      <c r="I58" t="n">
        <v>3.56</v>
      </c>
      <c r="J58" t="n">
        <v>3.75</v>
      </c>
      <c r="K58" t="n">
        <v>2.89</v>
      </c>
      <c r="L58" t="n">
        <v>15.3</v>
      </c>
      <c r="M58" t="n">
        <v>5.87</v>
      </c>
      <c r="N58" t="n">
        <v>0.6</v>
      </c>
      <c r="O58" t="n">
        <v>2.06</v>
      </c>
      <c r="P58" t="n">
        <v>12.33</v>
      </c>
      <c r="Q58" t="n">
        <v>14.2</v>
      </c>
      <c r="R58" t="n">
        <v>6.14</v>
      </c>
      <c r="S58" t="n">
        <v>8.619999999999999</v>
      </c>
      <c r="T58" t="n">
        <v>5.07</v>
      </c>
      <c r="U58" t="inlineStr">
        <is>
          <t>-</t>
        </is>
      </c>
      <c r="V58" t="inlineStr">
        <is>
          <t>-</t>
        </is>
      </c>
    </row>
    <row r="59">
      <c r="A59" s="5" t="inlineStr">
        <is>
          <t>Dividendenrendite in %</t>
        </is>
      </c>
      <c r="B59" s="5" t="inlineStr">
        <is>
          <t>Dividend Yield in %</t>
        </is>
      </c>
      <c r="C59" t="n">
        <v>3.14</v>
      </c>
      <c r="D59" t="n">
        <v>4.81</v>
      </c>
      <c r="E59" t="n">
        <v>2.48</v>
      </c>
      <c r="F59" t="n">
        <v>3</v>
      </c>
      <c r="G59" t="n">
        <v>3.66</v>
      </c>
      <c r="H59" t="n">
        <v>3.89</v>
      </c>
      <c r="I59" t="n">
        <v>3.78</v>
      </c>
      <c r="J59" t="n">
        <v>3.12</v>
      </c>
      <c r="K59" t="n">
        <v>2.22</v>
      </c>
      <c r="L59" t="inlineStr">
        <is>
          <t>-</t>
        </is>
      </c>
      <c r="M59" t="inlineStr">
        <is>
          <t>-</t>
        </is>
      </c>
      <c r="N59" t="inlineStr">
        <is>
          <t>-</t>
        </is>
      </c>
      <c r="O59" t="inlineStr">
        <is>
          <t>-</t>
        </is>
      </c>
      <c r="P59" t="inlineStr">
        <is>
          <t>-</t>
        </is>
      </c>
      <c r="Q59" t="inlineStr">
        <is>
          <t>-</t>
        </is>
      </c>
      <c r="R59" t="inlineStr">
        <is>
          <t>-</t>
        </is>
      </c>
      <c r="S59" t="inlineStr">
        <is>
          <t>-</t>
        </is>
      </c>
      <c r="T59" t="inlineStr">
        <is>
          <t>-</t>
        </is>
      </c>
      <c r="U59" t="inlineStr">
        <is>
          <t>-</t>
        </is>
      </c>
      <c r="V59" t="inlineStr">
        <is>
          <t>-</t>
        </is>
      </c>
    </row>
    <row r="60">
      <c r="A60" s="5" t="inlineStr">
        <is>
          <t>Gewinnrendite in %</t>
        </is>
      </c>
      <c r="B60" s="5" t="inlineStr">
        <is>
          <t>Return on profit in %</t>
        </is>
      </c>
      <c r="C60" t="n">
        <v>14.4</v>
      </c>
      <c r="D60" t="n">
        <v>21.2</v>
      </c>
      <c r="E60" t="n">
        <v>12.2</v>
      </c>
      <c r="F60" t="n">
        <v>29.8</v>
      </c>
      <c r="G60" t="n">
        <v>14.3</v>
      </c>
      <c r="H60" t="n">
        <v>7.5</v>
      </c>
      <c r="I60" t="n">
        <v>7.8</v>
      </c>
      <c r="J60" t="n">
        <v>7.5</v>
      </c>
      <c r="K60" t="n">
        <v>6.4</v>
      </c>
      <c r="L60" t="n">
        <v>0.6</v>
      </c>
      <c r="M60" t="n">
        <v>-23.1</v>
      </c>
      <c r="N60" t="n">
        <v>4.5</v>
      </c>
      <c r="O60" t="n">
        <v>4.9</v>
      </c>
      <c r="P60" t="n">
        <v>6.3</v>
      </c>
      <c r="Q60" t="n">
        <v>5.1</v>
      </c>
      <c r="R60" t="n">
        <v>2</v>
      </c>
      <c r="S60" t="n">
        <v>1.8</v>
      </c>
      <c r="T60" t="n">
        <v>1.1</v>
      </c>
      <c r="U60" t="inlineStr">
        <is>
          <t>-</t>
        </is>
      </c>
      <c r="V60" t="inlineStr">
        <is>
          <t>-</t>
        </is>
      </c>
    </row>
    <row r="61">
      <c r="A61" s="5" t="inlineStr">
        <is>
          <t>Eigenkapitalrendite in %</t>
        </is>
      </c>
      <c r="B61" s="5" t="inlineStr">
        <is>
          <t>Return on Equity in %</t>
        </is>
      </c>
      <c r="C61" t="n">
        <v>15.85</v>
      </c>
      <c r="D61" t="n">
        <v>18.37</v>
      </c>
      <c r="E61" t="n">
        <v>13.83</v>
      </c>
      <c r="F61" t="n">
        <v>24.95</v>
      </c>
      <c r="G61" t="n">
        <v>12.55</v>
      </c>
      <c r="H61" t="n">
        <v>5.58</v>
      </c>
      <c r="I61" t="n">
        <v>5.21</v>
      </c>
      <c r="J61" t="n">
        <v>5.03</v>
      </c>
      <c r="K61" t="n">
        <v>4.22</v>
      </c>
      <c r="L61" t="n">
        <v>0.37</v>
      </c>
      <c r="M61" t="n">
        <v>-16.41</v>
      </c>
      <c r="N61" t="n">
        <v>1.01</v>
      </c>
      <c r="O61" t="n">
        <v>4.3</v>
      </c>
      <c r="P61" t="n">
        <v>2.86</v>
      </c>
      <c r="Q61" t="n">
        <v>1.87</v>
      </c>
      <c r="R61" t="n">
        <v>2.23</v>
      </c>
      <c r="S61" t="n">
        <v>2.19</v>
      </c>
      <c r="T61" t="n">
        <v>1.16</v>
      </c>
      <c r="U61" t="n">
        <v>0.59</v>
      </c>
      <c r="V61" t="n">
        <v>0.59</v>
      </c>
    </row>
    <row r="62">
      <c r="A62" s="5" t="inlineStr">
        <is>
          <t>Umsatzrendite in %</t>
        </is>
      </c>
      <c r="B62" s="5" t="inlineStr">
        <is>
          <t>Return on sales in %</t>
        </is>
      </c>
      <c r="C62" t="n">
        <v>101.14</v>
      </c>
      <c r="D62" t="n">
        <v>105.87</v>
      </c>
      <c r="E62" t="n">
        <v>67.97</v>
      </c>
      <c r="F62" t="n">
        <v>99.84999999999999</v>
      </c>
      <c r="G62" t="n">
        <v>41.01</v>
      </c>
      <c r="H62" t="n">
        <v>16.45</v>
      </c>
      <c r="I62" t="n">
        <v>14.09</v>
      </c>
      <c r="J62" t="n">
        <v>12.35</v>
      </c>
      <c r="K62" t="n">
        <v>9.619999999999999</v>
      </c>
      <c r="L62" t="n">
        <v>1.03</v>
      </c>
      <c r="M62" t="n">
        <v>-51.17</v>
      </c>
      <c r="N62" t="n">
        <v>5.31</v>
      </c>
      <c r="O62" t="n">
        <v>27.01</v>
      </c>
      <c r="P62" t="n">
        <v>20.38</v>
      </c>
      <c r="Q62" t="n">
        <v>16.11</v>
      </c>
      <c r="R62" t="n">
        <v>28.33</v>
      </c>
      <c r="S62" t="n">
        <v>14.78</v>
      </c>
      <c r="T62" t="n">
        <v>8.24</v>
      </c>
      <c r="U62" t="n">
        <v>19.3</v>
      </c>
      <c r="V62" t="n">
        <v>19.3</v>
      </c>
    </row>
    <row r="63">
      <c r="A63" s="5" t="inlineStr">
        <is>
          <t>Gesamtkapitalrendite in %</t>
        </is>
      </c>
      <c r="B63" s="5" t="inlineStr">
        <is>
          <t>Total Return on Investment in %</t>
        </is>
      </c>
      <c r="C63" t="n">
        <v>8.390000000000001</v>
      </c>
      <c r="D63" t="n">
        <v>8.869999999999999</v>
      </c>
      <c r="E63" t="n">
        <v>7.97</v>
      </c>
      <c r="F63" t="n">
        <v>11.27</v>
      </c>
      <c r="G63" t="n">
        <v>6.29</v>
      </c>
      <c r="H63" t="n">
        <v>5.49</v>
      </c>
      <c r="I63" t="n">
        <v>1.45</v>
      </c>
      <c r="J63" t="n">
        <v>1.21</v>
      </c>
      <c r="K63" t="n">
        <v>0.92</v>
      </c>
      <c r="L63" t="n">
        <v>0.08</v>
      </c>
      <c r="M63" t="n">
        <v>-3.52</v>
      </c>
      <c r="N63" t="n">
        <v>0.27</v>
      </c>
      <c r="O63" t="n">
        <v>1.5</v>
      </c>
      <c r="P63" t="n">
        <v>1.25</v>
      </c>
      <c r="Q63" t="n">
        <v>0.74</v>
      </c>
      <c r="R63" t="n">
        <v>1.04</v>
      </c>
      <c r="S63" t="n">
        <v>1.02</v>
      </c>
      <c r="T63" t="n">
        <v>0.52</v>
      </c>
      <c r="U63" t="n">
        <v>0.26</v>
      </c>
      <c r="V63" t="n">
        <v>0.26</v>
      </c>
    </row>
    <row r="64">
      <c r="A64" s="5" t="inlineStr">
        <is>
          <t>Return on Investment in %</t>
        </is>
      </c>
      <c r="B64" s="5" t="inlineStr">
        <is>
          <t>Return on Investment in %</t>
        </is>
      </c>
      <c r="C64" t="n">
        <v>6.78</v>
      </c>
      <c r="D64" t="n">
        <v>7.49</v>
      </c>
      <c r="E64" t="n">
        <v>5.73</v>
      </c>
      <c r="F64" t="n">
        <v>8.710000000000001</v>
      </c>
      <c r="G64" t="n">
        <v>3.78</v>
      </c>
      <c r="H64" t="n">
        <v>1.64</v>
      </c>
      <c r="I64" t="n">
        <v>1.45</v>
      </c>
      <c r="J64" t="n">
        <v>1.21</v>
      </c>
      <c r="K64" t="n">
        <v>0.92</v>
      </c>
      <c r="L64" t="n">
        <v>0.08</v>
      </c>
      <c r="M64" t="n">
        <v>-3.52</v>
      </c>
      <c r="N64" t="n">
        <v>0.27</v>
      </c>
      <c r="O64" t="n">
        <v>1.5</v>
      </c>
      <c r="P64" t="n">
        <v>1.25</v>
      </c>
      <c r="Q64" t="n">
        <v>0.74</v>
      </c>
      <c r="R64" t="n">
        <v>1.04</v>
      </c>
      <c r="S64" t="n">
        <v>1.02</v>
      </c>
      <c r="T64" t="n">
        <v>0.52</v>
      </c>
      <c r="U64" t="n">
        <v>0.26</v>
      </c>
      <c r="V64" t="n">
        <v>0.26</v>
      </c>
    </row>
    <row r="65">
      <c r="A65" s="5" t="inlineStr">
        <is>
          <t>Arbeitsintensität in %</t>
        </is>
      </c>
      <c r="B65" s="5" t="inlineStr">
        <is>
          <t>Work Intensity in %</t>
        </is>
      </c>
      <c r="C65" t="n">
        <v>5.23</v>
      </c>
      <c r="D65" t="n">
        <v>3.94</v>
      </c>
      <c r="E65" t="n">
        <v>4.45</v>
      </c>
      <c r="F65" t="n">
        <v>3.99</v>
      </c>
      <c r="G65" t="n">
        <v>3.73</v>
      </c>
      <c r="H65" t="n">
        <v>7.73</v>
      </c>
      <c r="I65" t="n">
        <v>7.09</v>
      </c>
      <c r="J65" t="n">
        <v>7.37</v>
      </c>
      <c r="K65" t="n">
        <v>10.04</v>
      </c>
      <c r="L65" t="n">
        <v>9.23</v>
      </c>
      <c r="M65" t="n">
        <v>15.51</v>
      </c>
      <c r="N65" t="n">
        <v>14.15</v>
      </c>
      <c r="O65" t="n">
        <v>10.42</v>
      </c>
      <c r="P65" t="n">
        <v>10.62</v>
      </c>
      <c r="Q65" t="n">
        <v>22.01</v>
      </c>
      <c r="R65" t="n">
        <v>4.94</v>
      </c>
      <c r="S65" t="n">
        <v>18</v>
      </c>
      <c r="T65" t="n">
        <v>23.71</v>
      </c>
      <c r="U65" t="n">
        <v>30</v>
      </c>
      <c r="V65" t="n">
        <v>30</v>
      </c>
    </row>
    <row r="66">
      <c r="A66" s="5" t="inlineStr">
        <is>
          <t>Eigenkapitalquote in %</t>
        </is>
      </c>
      <c r="B66" s="5" t="inlineStr">
        <is>
          <t>Equity Ratio in %</t>
        </is>
      </c>
      <c r="C66" t="n">
        <v>42.78</v>
      </c>
      <c r="D66" t="n">
        <v>40.77</v>
      </c>
      <c r="E66" t="n">
        <v>41.4</v>
      </c>
      <c r="F66" t="n">
        <v>34.91</v>
      </c>
      <c r="G66" t="n">
        <v>30.15</v>
      </c>
      <c r="H66" t="n">
        <v>29.31</v>
      </c>
      <c r="I66" t="n">
        <v>27.88</v>
      </c>
      <c r="J66" t="n">
        <v>23.99</v>
      </c>
      <c r="K66" t="n">
        <v>21.79</v>
      </c>
      <c r="L66" t="n">
        <v>21.33</v>
      </c>
      <c r="M66" t="n">
        <v>21.43</v>
      </c>
      <c r="N66" t="n">
        <v>26.91</v>
      </c>
      <c r="O66" t="n">
        <v>35</v>
      </c>
      <c r="P66" t="n">
        <v>43.76</v>
      </c>
      <c r="Q66" t="n">
        <v>39.52</v>
      </c>
      <c r="R66" t="n">
        <v>46.8</v>
      </c>
      <c r="S66" t="n">
        <v>46.73</v>
      </c>
      <c r="T66" t="n">
        <v>45.14</v>
      </c>
      <c r="U66" t="n">
        <v>44.98</v>
      </c>
      <c r="V66" t="n">
        <v>44.98</v>
      </c>
    </row>
    <row r="67">
      <c r="A67" s="5" t="inlineStr">
        <is>
          <t>Fremdkapitalquote in %</t>
        </is>
      </c>
      <c r="B67" s="5" t="inlineStr">
        <is>
          <t>Debt Ratio in %</t>
        </is>
      </c>
      <c r="C67" t="n">
        <v>57.22</v>
      </c>
      <c r="D67" t="n">
        <v>59.23</v>
      </c>
      <c r="E67" t="n">
        <v>58.6</v>
      </c>
      <c r="F67" t="n">
        <v>65.09</v>
      </c>
      <c r="G67" t="n">
        <v>69.84999999999999</v>
      </c>
      <c r="H67" t="n">
        <v>70.69</v>
      </c>
      <c r="I67" t="n">
        <v>72.12</v>
      </c>
      <c r="J67" t="n">
        <v>76.01000000000001</v>
      </c>
      <c r="K67" t="n">
        <v>78.20999999999999</v>
      </c>
      <c r="L67" t="n">
        <v>78.67</v>
      </c>
      <c r="M67" t="n">
        <v>78.56999999999999</v>
      </c>
      <c r="N67" t="n">
        <v>73.09</v>
      </c>
      <c r="O67" t="n">
        <v>65</v>
      </c>
      <c r="P67" t="n">
        <v>56.24</v>
      </c>
      <c r="Q67" t="n">
        <v>60.48</v>
      </c>
      <c r="R67" t="n">
        <v>53.2</v>
      </c>
      <c r="S67" t="n">
        <v>53.27</v>
      </c>
      <c r="T67" t="n">
        <v>54.86</v>
      </c>
      <c r="U67" t="n">
        <v>55.02</v>
      </c>
      <c r="V67" t="n">
        <v>55.02</v>
      </c>
    </row>
    <row r="68">
      <c r="A68" s="5" t="inlineStr">
        <is>
          <t>Verschuldungsgrad in %</t>
        </is>
      </c>
      <c r="B68" s="5" t="inlineStr">
        <is>
          <t>Finance Gearing in %</t>
        </is>
      </c>
      <c r="C68" t="n">
        <v>133.77</v>
      </c>
      <c r="D68" t="n">
        <v>145.3</v>
      </c>
      <c r="E68" t="n">
        <v>141.53</v>
      </c>
      <c r="F68" t="n">
        <v>186.44</v>
      </c>
      <c r="G68" t="n">
        <v>231.69</v>
      </c>
      <c r="H68" t="n">
        <v>241.14</v>
      </c>
      <c r="I68" t="n">
        <v>258.63</v>
      </c>
      <c r="J68" t="n">
        <v>316.76</v>
      </c>
      <c r="K68" t="n">
        <v>358.95</v>
      </c>
      <c r="L68" t="n">
        <v>368.77</v>
      </c>
      <c r="M68" t="n">
        <v>366.64</v>
      </c>
      <c r="N68" t="n">
        <v>271.66</v>
      </c>
      <c r="O68" t="n">
        <v>185.74</v>
      </c>
      <c r="P68" t="n">
        <v>128.51</v>
      </c>
      <c r="Q68" t="n">
        <v>153.02</v>
      </c>
      <c r="R68" t="n">
        <v>113.66</v>
      </c>
      <c r="S68" t="n">
        <v>113.99</v>
      </c>
      <c r="T68" t="n">
        <v>121.54</v>
      </c>
      <c r="U68" t="n">
        <v>122.31</v>
      </c>
      <c r="V68" t="n">
        <v>122.31</v>
      </c>
    </row>
    <row r="69">
      <c r="A69" s="5" t="inlineStr"/>
      <c r="B69" s="5" t="inlineStr"/>
    </row>
    <row r="70">
      <c r="A70" s="5" t="inlineStr">
        <is>
          <t>Kurzfristige Vermögensquote in %</t>
        </is>
      </c>
      <c r="B70" s="5" t="inlineStr">
        <is>
          <t>Current Assets Ratio in %</t>
        </is>
      </c>
      <c r="C70" t="n">
        <v>5.23</v>
      </c>
      <c r="D70" t="n">
        <v>3.94</v>
      </c>
      <c r="E70" t="n">
        <v>4.45</v>
      </c>
      <c r="F70" t="n">
        <v>3.99</v>
      </c>
      <c r="G70" t="n">
        <v>3.73</v>
      </c>
      <c r="H70" t="n">
        <v>7.73</v>
      </c>
      <c r="I70" t="n">
        <v>7.09</v>
      </c>
      <c r="J70" t="n">
        <v>7.37</v>
      </c>
      <c r="K70" t="n">
        <v>10.05</v>
      </c>
      <c r="L70" t="n">
        <v>9.23</v>
      </c>
      <c r="M70" t="n">
        <v>15.51</v>
      </c>
      <c r="N70" t="n">
        <v>14.14</v>
      </c>
      <c r="O70" t="n">
        <v>10.42</v>
      </c>
      <c r="P70" t="n">
        <v>10.62</v>
      </c>
      <c r="Q70" t="n">
        <v>22.01</v>
      </c>
      <c r="R70" t="n">
        <v>4.94</v>
      </c>
      <c r="S70" t="n">
        <v>18</v>
      </c>
      <c r="T70" t="n">
        <v>23.71</v>
      </c>
      <c r="U70" t="n">
        <v>30</v>
      </c>
    </row>
    <row r="71">
      <c r="A71" s="5" t="inlineStr">
        <is>
          <t>Nettogewinn Marge in %</t>
        </is>
      </c>
      <c r="B71" s="5" t="inlineStr">
        <is>
          <t>Net Profit Marge in %</t>
        </is>
      </c>
      <c r="C71" t="n">
        <v>6691.82</v>
      </c>
      <c r="D71" t="n">
        <v>7000</v>
      </c>
      <c r="E71" t="n">
        <v>4501.73</v>
      </c>
      <c r="F71" t="n">
        <v>6616.67</v>
      </c>
      <c r="G71" t="n">
        <v>2734.27</v>
      </c>
      <c r="H71" t="n">
        <v>1099.29</v>
      </c>
      <c r="I71" t="n">
        <v>944.64</v>
      </c>
      <c r="J71" t="n">
        <v>840.83</v>
      </c>
      <c r="K71" t="n">
        <v>655.74</v>
      </c>
      <c r="L71" t="n">
        <v>70.04000000000001</v>
      </c>
      <c r="M71" t="n">
        <v>-3477.88</v>
      </c>
      <c r="N71" t="n">
        <v>362.5</v>
      </c>
      <c r="O71" t="n">
        <v>1836.88</v>
      </c>
      <c r="P71" t="n">
        <v>1388.89</v>
      </c>
      <c r="Q71" t="n">
        <v>809.52</v>
      </c>
      <c r="R71" t="n">
        <v>471.7</v>
      </c>
      <c r="S71" t="n">
        <v>447.92</v>
      </c>
      <c r="T71" t="n">
        <v>250</v>
      </c>
      <c r="U71" t="inlineStr">
        <is>
          <t>-</t>
        </is>
      </c>
    </row>
    <row r="72">
      <c r="A72" s="5" t="inlineStr">
        <is>
          <t>Operative Ergebnis Marge in %</t>
        </is>
      </c>
      <c r="B72" s="5" t="inlineStr">
        <is>
          <t>EBIT Marge in %</t>
        </is>
      </c>
      <c r="C72" t="n">
        <v>8534.59</v>
      </c>
      <c r="D72" t="n">
        <v>8357.389999999999</v>
      </c>
      <c r="E72" t="n">
        <v>7200.69</v>
      </c>
      <c r="F72" t="n">
        <v>9290</v>
      </c>
      <c r="G72" t="n">
        <v>5793.71</v>
      </c>
      <c r="H72" t="n">
        <v>4918.44</v>
      </c>
      <c r="I72" t="n">
        <v>3314.88</v>
      </c>
      <c r="J72" t="n">
        <v>3695.5</v>
      </c>
      <c r="K72" t="n">
        <v>3026.23</v>
      </c>
      <c r="L72" t="n">
        <v>2354.09</v>
      </c>
      <c r="M72" t="n">
        <v>-2349.56</v>
      </c>
      <c r="N72" t="n">
        <v>1487.5</v>
      </c>
      <c r="O72" t="n">
        <v>7092.2</v>
      </c>
      <c r="P72" t="n">
        <v>3268.52</v>
      </c>
      <c r="Q72" t="n">
        <v>1916.67</v>
      </c>
      <c r="R72" t="n">
        <v>1216.98</v>
      </c>
      <c r="S72" t="n">
        <v>1218.75</v>
      </c>
      <c r="T72" t="n">
        <v>625</v>
      </c>
      <c r="U72" t="inlineStr">
        <is>
          <t>-</t>
        </is>
      </c>
    </row>
    <row r="73">
      <c r="A73" s="5" t="inlineStr">
        <is>
          <t>Vermögensumsschlag in %</t>
        </is>
      </c>
      <c r="B73" s="5" t="inlineStr">
        <is>
          <t>Asset Turnover in %</t>
        </is>
      </c>
      <c r="C73" t="n">
        <v>0.1</v>
      </c>
      <c r="D73" t="n">
        <v>0.11</v>
      </c>
      <c r="E73" t="n">
        <v>0.13</v>
      </c>
      <c r="F73" t="n">
        <v>0.13</v>
      </c>
      <c r="G73" t="n">
        <v>0.14</v>
      </c>
      <c r="H73" t="n">
        <v>0.15</v>
      </c>
      <c r="I73" t="n">
        <v>0.15</v>
      </c>
      <c r="J73" t="n">
        <v>0.14</v>
      </c>
      <c r="K73" t="n">
        <v>0.14</v>
      </c>
      <c r="L73" t="n">
        <v>0.11</v>
      </c>
      <c r="M73" t="n">
        <v>0.1</v>
      </c>
      <c r="N73" t="n">
        <v>0.07000000000000001</v>
      </c>
      <c r="O73" t="n">
        <v>0.08</v>
      </c>
      <c r="P73" t="n">
        <v>0.09</v>
      </c>
      <c r="Q73" t="n">
        <v>0.09</v>
      </c>
      <c r="R73" t="n">
        <v>0.22</v>
      </c>
      <c r="S73" t="n">
        <v>0.23</v>
      </c>
      <c r="T73" t="n">
        <v>0.21</v>
      </c>
      <c r="U73" t="inlineStr">
        <is>
          <t>-</t>
        </is>
      </c>
    </row>
    <row r="74">
      <c r="A74" s="5" t="inlineStr">
        <is>
          <t>Langfristige Vermögensquote in %</t>
        </is>
      </c>
      <c r="B74" s="5" t="inlineStr">
        <is>
          <t>Non-Current Assets Ratio in %</t>
        </is>
      </c>
      <c r="C74" t="n">
        <v>94.77</v>
      </c>
      <c r="D74" t="n">
        <v>96.06999999999999</v>
      </c>
      <c r="E74" t="n">
        <v>95.55</v>
      </c>
      <c r="F74" t="n">
        <v>96.01000000000001</v>
      </c>
      <c r="G74" t="n">
        <v>96.27</v>
      </c>
      <c r="H74" t="n">
        <v>92.23999999999999</v>
      </c>
      <c r="I74" t="n">
        <v>92.87</v>
      </c>
      <c r="J74" t="n">
        <v>92.59999999999999</v>
      </c>
      <c r="K74" t="n">
        <v>89.98</v>
      </c>
      <c r="L74" t="n">
        <v>90.78</v>
      </c>
      <c r="M74" t="n">
        <v>84.52</v>
      </c>
      <c r="N74" t="n">
        <v>85.73</v>
      </c>
      <c r="O74" t="n">
        <v>89.5</v>
      </c>
      <c r="P74" t="n">
        <v>89.06999999999999</v>
      </c>
      <c r="Q74" t="n">
        <v>77.95999999999999</v>
      </c>
      <c r="R74" t="n">
        <v>94.70999999999999</v>
      </c>
      <c r="S74" t="n">
        <v>81.55</v>
      </c>
      <c r="T74" t="n">
        <v>75.48</v>
      </c>
      <c r="U74" t="n">
        <v>69.78</v>
      </c>
    </row>
    <row r="75">
      <c r="A75" s="5" t="inlineStr">
        <is>
          <t>Gesamtkapitalrentabilität</t>
        </is>
      </c>
      <c r="B75" s="5" t="inlineStr">
        <is>
          <t>ROA Return on Assets in %</t>
        </is>
      </c>
      <c r="C75" t="n">
        <v>6.78</v>
      </c>
      <c r="D75" t="n">
        <v>7.49</v>
      </c>
      <c r="E75" t="n">
        <v>5.73</v>
      </c>
      <c r="F75" t="n">
        <v>8.710000000000001</v>
      </c>
      <c r="G75" t="n">
        <v>3.78</v>
      </c>
      <c r="H75" t="n">
        <v>1.64</v>
      </c>
      <c r="I75" t="n">
        <v>1.45</v>
      </c>
      <c r="J75" t="n">
        <v>1.21</v>
      </c>
      <c r="K75" t="n">
        <v>0.92</v>
      </c>
      <c r="L75" t="n">
        <v>0.08</v>
      </c>
      <c r="M75" t="n">
        <v>-3.52</v>
      </c>
      <c r="N75" t="n">
        <v>0.27</v>
      </c>
      <c r="O75" t="n">
        <v>1.5</v>
      </c>
      <c r="P75" t="n">
        <v>1.25</v>
      </c>
      <c r="Q75" t="n">
        <v>0.74</v>
      </c>
      <c r="R75" t="n">
        <v>1.04</v>
      </c>
      <c r="S75" t="n">
        <v>1.02</v>
      </c>
      <c r="T75" t="n">
        <v>0.52</v>
      </c>
      <c r="U75" t="n">
        <v>0.26</v>
      </c>
    </row>
    <row r="76">
      <c r="A76" s="5" t="inlineStr">
        <is>
          <t>Ertrag des eingesetzten Kapitals</t>
        </is>
      </c>
      <c r="B76" s="5" t="inlineStr">
        <is>
          <t>ROCE Return on Cap. Empl. in %</t>
        </is>
      </c>
      <c r="C76" t="n">
        <v>9.199999999999999</v>
      </c>
      <c r="D76" t="n">
        <v>9.83</v>
      </c>
      <c r="E76" t="n">
        <v>10.12</v>
      </c>
      <c r="F76" t="n">
        <v>13.61</v>
      </c>
      <c r="G76" t="n">
        <v>8.75</v>
      </c>
      <c r="H76" t="n">
        <v>8.029999999999999</v>
      </c>
      <c r="I76" t="n">
        <v>6.19</v>
      </c>
      <c r="J76" t="n">
        <v>5.95</v>
      </c>
      <c r="K76" t="n">
        <v>4.81</v>
      </c>
      <c r="L76" t="n">
        <v>2.92</v>
      </c>
      <c r="M76" t="n">
        <v>-2.89</v>
      </c>
      <c r="N76" t="n">
        <v>1.32</v>
      </c>
      <c r="O76" t="n">
        <v>6.53</v>
      </c>
      <c r="P76" t="n">
        <v>3.13</v>
      </c>
      <c r="Q76" t="n">
        <v>1.84</v>
      </c>
      <c r="R76" t="n">
        <v>2.89</v>
      </c>
      <c r="S76" t="n">
        <v>2.94</v>
      </c>
      <c r="T76" t="n">
        <v>1.38</v>
      </c>
      <c r="U76" t="n">
        <v>0.55</v>
      </c>
    </row>
    <row r="77">
      <c r="A77" s="5" t="inlineStr">
        <is>
          <t>Eigenkapital zu Anlagevermögen</t>
        </is>
      </c>
      <c r="B77" s="5" t="inlineStr">
        <is>
          <t>Equity to Fixed Assets in %</t>
        </is>
      </c>
      <c r="C77" t="n">
        <v>45.12</v>
      </c>
      <c r="D77" t="n">
        <v>42.44</v>
      </c>
      <c r="E77" t="n">
        <v>43.33</v>
      </c>
      <c r="F77" t="n">
        <v>36.36</v>
      </c>
      <c r="G77" t="n">
        <v>31.32</v>
      </c>
      <c r="H77" t="n">
        <v>31.77</v>
      </c>
      <c r="I77" t="n">
        <v>30.02</v>
      </c>
      <c r="J77" t="n">
        <v>25.91</v>
      </c>
      <c r="K77" t="n">
        <v>24.22</v>
      </c>
      <c r="L77" t="n">
        <v>23.5</v>
      </c>
      <c r="M77" t="n">
        <v>25.36</v>
      </c>
      <c r="N77" t="n">
        <v>31.38</v>
      </c>
      <c r="O77" t="n">
        <v>39.1</v>
      </c>
      <c r="P77" t="n">
        <v>49.13</v>
      </c>
      <c r="Q77" t="n">
        <v>50.7</v>
      </c>
      <c r="R77" t="n">
        <v>49.42</v>
      </c>
      <c r="S77" t="n">
        <v>57.31</v>
      </c>
      <c r="T77" t="n">
        <v>59.8</v>
      </c>
      <c r="U77" t="n">
        <v>64.47</v>
      </c>
    </row>
    <row r="78">
      <c r="A78" s="5" t="inlineStr">
        <is>
          <t>Liquidität Dritten Grades</t>
        </is>
      </c>
      <c r="B78" s="5" t="inlineStr">
        <is>
          <t>Current Ratio in %</t>
        </is>
      </c>
      <c r="C78" t="n">
        <v>86.95999999999999</v>
      </c>
      <c r="D78" t="n">
        <v>43.4</v>
      </c>
      <c r="E78" t="n">
        <v>46.79</v>
      </c>
      <c r="F78" t="n">
        <v>39.38</v>
      </c>
      <c r="G78" t="n">
        <v>44.75</v>
      </c>
      <c r="H78" t="n">
        <v>86.78</v>
      </c>
      <c r="I78" t="n">
        <v>40.06</v>
      </c>
      <c r="J78" t="n">
        <v>67.36</v>
      </c>
      <c r="K78" t="n">
        <v>84.72</v>
      </c>
      <c r="L78" t="n">
        <v>114.9</v>
      </c>
      <c r="M78" t="n">
        <v>87.45999999999999</v>
      </c>
      <c r="N78" t="n">
        <v>89.16</v>
      </c>
      <c r="O78" t="n">
        <v>93.83</v>
      </c>
      <c r="P78" t="n">
        <v>179.04</v>
      </c>
      <c r="Q78" t="n">
        <v>467.9</v>
      </c>
      <c r="R78" t="n">
        <v>70.54000000000001</v>
      </c>
      <c r="S78" t="n">
        <v>337.95</v>
      </c>
      <c r="T78" t="n">
        <v>476.08</v>
      </c>
      <c r="U78" t="n">
        <v>618.8099999999999</v>
      </c>
    </row>
    <row r="79">
      <c r="A79" s="5" t="inlineStr">
        <is>
          <t>Operativer Cashflow</t>
        </is>
      </c>
      <c r="B79" s="5" t="inlineStr">
        <is>
          <t>Operating Cashflow in M</t>
        </is>
      </c>
      <c r="C79" t="n">
        <v>1247.87</v>
      </c>
      <c r="D79" t="n">
        <v>845.374</v>
      </c>
      <c r="E79" t="n">
        <v>973.8020000000001</v>
      </c>
      <c r="F79" t="n">
        <v>485.246</v>
      </c>
      <c r="G79" t="n">
        <v>419.7317</v>
      </c>
      <c r="H79" t="n">
        <v>329.4225999999999</v>
      </c>
      <c r="I79" t="n">
        <v>238.1996</v>
      </c>
      <c r="J79" t="n">
        <v>255.45</v>
      </c>
      <c r="K79" t="n">
        <v>196.809</v>
      </c>
      <c r="L79" t="n">
        <v>1041.93</v>
      </c>
      <c r="M79" t="n">
        <v>399.747</v>
      </c>
      <c r="N79" t="n">
        <v>40.85999999999999</v>
      </c>
      <c r="O79" t="n">
        <v>140.286</v>
      </c>
      <c r="P79" t="n">
        <v>839.6729999999999</v>
      </c>
      <c r="Q79" t="n">
        <v>711.42</v>
      </c>
      <c r="R79" t="n">
        <v>205.076</v>
      </c>
      <c r="S79" t="n">
        <v>262.0479999999999</v>
      </c>
      <c r="T79" t="n">
        <v>154.128</v>
      </c>
      <c r="U79" t="inlineStr">
        <is>
          <t>-</t>
        </is>
      </c>
    </row>
    <row r="80">
      <c r="A80" s="5" t="inlineStr">
        <is>
          <t>Aktienrückkauf</t>
        </is>
      </c>
      <c r="B80" s="5" t="inlineStr">
        <is>
          <t>Share Buyback in M</t>
        </is>
      </c>
      <c r="C80" t="n">
        <v>0</v>
      </c>
      <c r="D80" t="n">
        <v>0</v>
      </c>
      <c r="E80" t="n">
        <v>0</v>
      </c>
      <c r="F80" t="n">
        <v>0.5300000000000011</v>
      </c>
      <c r="G80" t="n">
        <v>0.0899999999999892</v>
      </c>
      <c r="H80" t="n">
        <v>0.09000000000000341</v>
      </c>
      <c r="I80" t="n">
        <v>1.210000000000008</v>
      </c>
      <c r="J80" t="n">
        <v>-0.02000000000001023</v>
      </c>
      <c r="K80" t="n">
        <v>0</v>
      </c>
      <c r="L80" t="n">
        <v>0</v>
      </c>
      <c r="M80" t="n">
        <v>0</v>
      </c>
      <c r="N80" t="n">
        <v>0</v>
      </c>
      <c r="O80" t="n">
        <v>0</v>
      </c>
      <c r="P80" t="n">
        <v>-17.99999999999999</v>
      </c>
      <c r="Q80" t="n">
        <v>-16.7</v>
      </c>
      <c r="R80" t="n">
        <v>-3</v>
      </c>
      <c r="S80" t="n">
        <v>0</v>
      </c>
      <c r="T80" t="inlineStr">
        <is>
          <t>-</t>
        </is>
      </c>
      <c r="U80" t="inlineStr">
        <is>
          <t>-</t>
        </is>
      </c>
    </row>
    <row r="81">
      <c r="A81" s="5" t="inlineStr">
        <is>
          <t>Umsatzwachstum 1J in %</t>
        </is>
      </c>
      <c r="B81" s="5" t="inlineStr">
        <is>
          <t>Revenue Growth 1Y in %</t>
        </is>
      </c>
      <c r="C81" t="n">
        <v>9.279999999999999</v>
      </c>
      <c r="D81" t="n">
        <v>0.6899999999999999</v>
      </c>
      <c r="E81" t="n">
        <v>-3.67</v>
      </c>
      <c r="F81" t="n">
        <v>4.9</v>
      </c>
      <c r="G81" t="n">
        <v>1.42</v>
      </c>
      <c r="H81" t="n">
        <v>-2.42</v>
      </c>
      <c r="I81" t="inlineStr">
        <is>
          <t>-</t>
        </is>
      </c>
      <c r="J81" t="n">
        <v>-5.25</v>
      </c>
      <c r="K81" t="n">
        <v>18.68</v>
      </c>
      <c r="L81" t="n">
        <v>13.72</v>
      </c>
      <c r="M81" t="n">
        <v>41.25</v>
      </c>
      <c r="N81" t="n">
        <v>13.48</v>
      </c>
      <c r="O81" t="n">
        <v>30.56</v>
      </c>
      <c r="P81" t="n">
        <v>28.57</v>
      </c>
      <c r="Q81" t="n">
        <v>-20.75</v>
      </c>
      <c r="R81" t="n">
        <v>10.42</v>
      </c>
      <c r="S81" t="n">
        <v>9.09</v>
      </c>
      <c r="T81" t="inlineStr">
        <is>
          <t>-</t>
        </is>
      </c>
      <c r="U81" t="inlineStr">
        <is>
          <t>-</t>
        </is>
      </c>
    </row>
    <row r="82">
      <c r="A82" s="5" t="inlineStr">
        <is>
          <t>Umsatzwachstum 3J in %</t>
        </is>
      </c>
      <c r="B82" s="5" t="inlineStr">
        <is>
          <t>Revenue Growth 3Y in %</t>
        </is>
      </c>
      <c r="C82" t="n">
        <v>2.1</v>
      </c>
      <c r="D82" t="n">
        <v>0.64</v>
      </c>
      <c r="E82" t="n">
        <v>0.88</v>
      </c>
      <c r="F82" t="n">
        <v>1.3</v>
      </c>
      <c r="G82" t="n">
        <v>-0.33</v>
      </c>
      <c r="H82" t="n">
        <v>-2.56</v>
      </c>
      <c r="I82" t="n">
        <v>4.48</v>
      </c>
      <c r="J82" t="n">
        <v>9.050000000000001</v>
      </c>
      <c r="K82" t="n">
        <v>24.55</v>
      </c>
      <c r="L82" t="n">
        <v>22.82</v>
      </c>
      <c r="M82" t="n">
        <v>28.43</v>
      </c>
      <c r="N82" t="n">
        <v>24.2</v>
      </c>
      <c r="O82" t="n">
        <v>12.79</v>
      </c>
      <c r="P82" t="n">
        <v>6.08</v>
      </c>
      <c r="Q82" t="n">
        <v>-0.41</v>
      </c>
      <c r="R82" t="inlineStr">
        <is>
          <t>-</t>
        </is>
      </c>
      <c r="S82" t="inlineStr">
        <is>
          <t>-</t>
        </is>
      </c>
      <c r="T82" t="inlineStr">
        <is>
          <t>-</t>
        </is>
      </c>
      <c r="U82" t="inlineStr">
        <is>
          <t>-</t>
        </is>
      </c>
    </row>
    <row r="83">
      <c r="A83" s="5" t="inlineStr">
        <is>
          <t>Umsatzwachstum 5J in %</t>
        </is>
      </c>
      <c r="B83" s="5" t="inlineStr">
        <is>
          <t>Revenue Growth 5Y in %</t>
        </is>
      </c>
      <c r="C83" t="n">
        <v>2.52</v>
      </c>
      <c r="D83" t="n">
        <v>0.18</v>
      </c>
      <c r="E83" t="n">
        <v>0.05</v>
      </c>
      <c r="F83" t="n">
        <v>-0.27</v>
      </c>
      <c r="G83" t="n">
        <v>2.49</v>
      </c>
      <c r="H83" t="n">
        <v>4.95</v>
      </c>
      <c r="I83" t="n">
        <v>13.68</v>
      </c>
      <c r="J83" t="n">
        <v>16.38</v>
      </c>
      <c r="K83" t="n">
        <v>23.54</v>
      </c>
      <c r="L83" t="n">
        <v>25.52</v>
      </c>
      <c r="M83" t="n">
        <v>18.62</v>
      </c>
      <c r="N83" t="n">
        <v>12.46</v>
      </c>
      <c r="O83" t="n">
        <v>11.58</v>
      </c>
      <c r="P83" t="inlineStr">
        <is>
          <t>-</t>
        </is>
      </c>
      <c r="Q83" t="inlineStr">
        <is>
          <t>-</t>
        </is>
      </c>
      <c r="R83" t="inlineStr">
        <is>
          <t>-</t>
        </is>
      </c>
      <c r="S83" t="inlineStr">
        <is>
          <t>-</t>
        </is>
      </c>
      <c r="T83" t="inlineStr">
        <is>
          <t>-</t>
        </is>
      </c>
      <c r="U83" t="inlineStr">
        <is>
          <t>-</t>
        </is>
      </c>
    </row>
    <row r="84">
      <c r="A84" s="5" t="inlineStr">
        <is>
          <t>Umsatzwachstum 10J in %</t>
        </is>
      </c>
      <c r="B84" s="5" t="inlineStr">
        <is>
          <t>Revenue Growth 10Y in %</t>
        </is>
      </c>
      <c r="C84" t="n">
        <v>3.74</v>
      </c>
      <c r="D84" t="n">
        <v>6.93</v>
      </c>
      <c r="E84" t="n">
        <v>8.210000000000001</v>
      </c>
      <c r="F84" t="n">
        <v>11.63</v>
      </c>
      <c r="G84" t="n">
        <v>14</v>
      </c>
      <c r="H84" t="n">
        <v>11.78</v>
      </c>
      <c r="I84" t="n">
        <v>13.07</v>
      </c>
      <c r="J84" t="n">
        <v>13.98</v>
      </c>
      <c r="K84" t="inlineStr">
        <is>
          <t>-</t>
        </is>
      </c>
      <c r="L84" t="inlineStr">
        <is>
          <t>-</t>
        </is>
      </c>
      <c r="M84" t="inlineStr">
        <is>
          <t>-</t>
        </is>
      </c>
      <c r="N84" t="inlineStr">
        <is>
          <t>-</t>
        </is>
      </c>
      <c r="O84" t="inlineStr">
        <is>
          <t>-</t>
        </is>
      </c>
      <c r="P84" t="inlineStr">
        <is>
          <t>-</t>
        </is>
      </c>
      <c r="Q84" t="inlineStr">
        <is>
          <t>-</t>
        </is>
      </c>
      <c r="R84" t="inlineStr">
        <is>
          <t>-</t>
        </is>
      </c>
      <c r="S84" t="inlineStr">
        <is>
          <t>-</t>
        </is>
      </c>
      <c r="T84" t="inlineStr">
        <is>
          <t>-</t>
        </is>
      </c>
      <c r="U84" t="inlineStr">
        <is>
          <t>-</t>
        </is>
      </c>
    </row>
    <row r="85">
      <c r="A85" s="5" t="inlineStr">
        <is>
          <t>Gewinnwachstum 1J in %</t>
        </is>
      </c>
      <c r="B85" s="5" t="inlineStr">
        <is>
          <t>Earnings Growth 1Y in %</t>
        </is>
      </c>
      <c r="C85" t="n">
        <v>4.47</v>
      </c>
      <c r="D85" t="n">
        <v>56.57</v>
      </c>
      <c r="E85" t="n">
        <v>-34.46</v>
      </c>
      <c r="F85" t="n">
        <v>153.84</v>
      </c>
      <c r="G85" t="n">
        <v>152.26</v>
      </c>
      <c r="H85" t="n">
        <v>13.55</v>
      </c>
      <c r="I85" t="n">
        <v>12.35</v>
      </c>
      <c r="J85" t="n">
        <v>21.5</v>
      </c>
      <c r="K85" t="n">
        <v>1011.11</v>
      </c>
      <c r="L85" t="n">
        <v>-102.29</v>
      </c>
      <c r="M85" t="n">
        <v>-1455.17</v>
      </c>
      <c r="N85" t="n">
        <v>-77.61</v>
      </c>
      <c r="O85" t="n">
        <v>72.67</v>
      </c>
      <c r="P85" t="n">
        <v>120.59</v>
      </c>
      <c r="Q85" t="n">
        <v>36</v>
      </c>
      <c r="R85" t="n">
        <v>16.28</v>
      </c>
      <c r="S85" t="n">
        <v>95.45</v>
      </c>
      <c r="T85" t="n">
        <v>100</v>
      </c>
      <c r="U85" t="inlineStr">
        <is>
          <t>-</t>
        </is>
      </c>
    </row>
    <row r="86">
      <c r="A86" s="5" t="inlineStr">
        <is>
          <t>Gewinnwachstum 3J in %</t>
        </is>
      </c>
      <c r="B86" s="5" t="inlineStr">
        <is>
          <t>Earnings Growth 3Y in %</t>
        </is>
      </c>
      <c r="C86" t="n">
        <v>8.859999999999999</v>
      </c>
      <c r="D86" t="n">
        <v>58.65</v>
      </c>
      <c r="E86" t="n">
        <v>90.55</v>
      </c>
      <c r="F86" t="n">
        <v>106.55</v>
      </c>
      <c r="G86" t="n">
        <v>59.39</v>
      </c>
      <c r="H86" t="n">
        <v>15.8</v>
      </c>
      <c r="I86" t="n">
        <v>348.32</v>
      </c>
      <c r="J86" t="n">
        <v>310.11</v>
      </c>
      <c r="K86" t="n">
        <v>-182.12</v>
      </c>
      <c r="L86" t="n">
        <v>-545.02</v>
      </c>
      <c r="M86" t="n">
        <v>-486.7</v>
      </c>
      <c r="N86" t="n">
        <v>38.55</v>
      </c>
      <c r="O86" t="n">
        <v>76.42</v>
      </c>
      <c r="P86" t="n">
        <v>57.62</v>
      </c>
      <c r="Q86" t="n">
        <v>49.24</v>
      </c>
      <c r="R86" t="n">
        <v>70.58</v>
      </c>
      <c r="S86" t="n">
        <v>65.15000000000001</v>
      </c>
      <c r="T86" t="inlineStr">
        <is>
          <t>-</t>
        </is>
      </c>
      <c r="U86" t="inlineStr">
        <is>
          <t>-</t>
        </is>
      </c>
    </row>
    <row r="87">
      <c r="A87" s="5" t="inlineStr">
        <is>
          <t>Gewinnwachstum 5J in %</t>
        </is>
      </c>
      <c r="B87" s="5" t="inlineStr">
        <is>
          <t>Earnings Growth 5Y in %</t>
        </is>
      </c>
      <c r="C87" t="n">
        <v>66.54000000000001</v>
      </c>
      <c r="D87" t="n">
        <v>68.34999999999999</v>
      </c>
      <c r="E87" t="n">
        <v>59.51</v>
      </c>
      <c r="F87" t="n">
        <v>70.7</v>
      </c>
      <c r="G87" t="n">
        <v>242.15</v>
      </c>
      <c r="H87" t="n">
        <v>191.24</v>
      </c>
      <c r="I87" t="n">
        <v>-102.5</v>
      </c>
      <c r="J87" t="n">
        <v>-120.49</v>
      </c>
      <c r="K87" t="n">
        <v>-110.26</v>
      </c>
      <c r="L87" t="n">
        <v>-288.36</v>
      </c>
      <c r="M87" t="n">
        <v>-260.7</v>
      </c>
      <c r="N87" t="n">
        <v>33.59</v>
      </c>
      <c r="O87" t="n">
        <v>68.2</v>
      </c>
      <c r="P87" t="n">
        <v>73.66</v>
      </c>
      <c r="Q87" t="n">
        <v>49.55</v>
      </c>
      <c r="R87" t="inlineStr">
        <is>
          <t>-</t>
        </is>
      </c>
      <c r="S87" t="inlineStr">
        <is>
          <t>-</t>
        </is>
      </c>
      <c r="T87" t="inlineStr">
        <is>
          <t>-</t>
        </is>
      </c>
      <c r="U87" t="inlineStr">
        <is>
          <t>-</t>
        </is>
      </c>
    </row>
    <row r="88">
      <c r="A88" s="5" t="inlineStr">
        <is>
          <t>Gewinnwachstum 10J in %</t>
        </is>
      </c>
      <c r="B88" s="5" t="inlineStr">
        <is>
          <t>Earnings Growth 10Y in %</t>
        </is>
      </c>
      <c r="C88" t="n">
        <v>128.89</v>
      </c>
      <c r="D88" t="n">
        <v>-17.07</v>
      </c>
      <c r="E88" t="n">
        <v>-30.49</v>
      </c>
      <c r="F88" t="n">
        <v>-19.78</v>
      </c>
      <c r="G88" t="n">
        <v>-23.1</v>
      </c>
      <c r="H88" t="n">
        <v>-34.73</v>
      </c>
      <c r="I88" t="n">
        <v>-34.46</v>
      </c>
      <c r="J88" t="n">
        <v>-26.15</v>
      </c>
      <c r="K88" t="n">
        <v>-18.3</v>
      </c>
      <c r="L88" t="n">
        <v>-119.41</v>
      </c>
      <c r="M88" t="inlineStr">
        <is>
          <t>-</t>
        </is>
      </c>
      <c r="N88" t="inlineStr">
        <is>
          <t>-</t>
        </is>
      </c>
      <c r="O88" t="inlineStr">
        <is>
          <t>-</t>
        </is>
      </c>
      <c r="P88" t="inlineStr">
        <is>
          <t>-</t>
        </is>
      </c>
      <c r="Q88" t="inlineStr">
        <is>
          <t>-</t>
        </is>
      </c>
      <c r="R88" t="inlineStr">
        <is>
          <t>-</t>
        </is>
      </c>
      <c r="S88" t="inlineStr">
        <is>
          <t>-</t>
        </is>
      </c>
      <c r="T88" t="inlineStr">
        <is>
          <t>-</t>
        </is>
      </c>
      <c r="U88" t="inlineStr">
        <is>
          <t>-</t>
        </is>
      </c>
    </row>
    <row r="89">
      <c r="A89" s="5" t="inlineStr">
        <is>
          <t>PEG Ratio</t>
        </is>
      </c>
      <c r="B89" s="5" t="inlineStr">
        <is>
          <t>KGW Kurs/Gewinn/Wachstum</t>
        </is>
      </c>
      <c r="C89" t="n">
        <v>0.1</v>
      </c>
      <c r="D89" t="n">
        <v>0.07000000000000001</v>
      </c>
      <c r="E89" t="n">
        <v>0.14</v>
      </c>
      <c r="F89" t="n">
        <v>0.05</v>
      </c>
      <c r="G89" t="n">
        <v>0.03</v>
      </c>
      <c r="H89" t="n">
        <v>0.07000000000000001</v>
      </c>
      <c r="I89" t="n">
        <v>-0.13</v>
      </c>
      <c r="J89" t="n">
        <v>-0.11</v>
      </c>
      <c r="K89" t="n">
        <v>-0.14</v>
      </c>
      <c r="L89" t="n">
        <v>-0.61</v>
      </c>
      <c r="M89" t="inlineStr">
        <is>
          <t>-</t>
        </is>
      </c>
      <c r="N89" t="n">
        <v>0.65</v>
      </c>
      <c r="O89" t="n">
        <v>0.3</v>
      </c>
      <c r="P89" t="n">
        <v>0.21</v>
      </c>
      <c r="Q89" t="n">
        <v>0.4</v>
      </c>
      <c r="R89" t="inlineStr">
        <is>
          <t>-</t>
        </is>
      </c>
      <c r="S89" t="inlineStr">
        <is>
          <t>-</t>
        </is>
      </c>
      <c r="T89" t="inlineStr">
        <is>
          <t>-</t>
        </is>
      </c>
      <c r="U89" t="inlineStr">
        <is>
          <t>-</t>
        </is>
      </c>
    </row>
    <row r="90">
      <c r="A90" s="5" t="inlineStr">
        <is>
          <t>EBIT-Wachstum 1J in %</t>
        </is>
      </c>
      <c r="B90" s="5" t="inlineStr">
        <is>
          <t>EBIT Growth 1Y in %</t>
        </is>
      </c>
      <c r="C90" t="n">
        <v>11.6</v>
      </c>
      <c r="D90" t="n">
        <v>16.87</v>
      </c>
      <c r="E90" t="n">
        <v>-25.33</v>
      </c>
      <c r="F90" t="n">
        <v>68.2</v>
      </c>
      <c r="G90" t="n">
        <v>19.47</v>
      </c>
      <c r="H90" t="n">
        <v>44.78</v>
      </c>
      <c r="I90" t="n">
        <v>-10.3</v>
      </c>
      <c r="J90" t="n">
        <v>15.71</v>
      </c>
      <c r="K90" t="n">
        <v>52.56</v>
      </c>
      <c r="L90" t="n">
        <v>-213.94</v>
      </c>
      <c r="M90" t="n">
        <v>-323.11</v>
      </c>
      <c r="N90" t="n">
        <v>-76.2</v>
      </c>
      <c r="O90" t="n">
        <v>183.29</v>
      </c>
      <c r="P90" t="n">
        <v>119.25</v>
      </c>
      <c r="Q90" t="n">
        <v>24.81</v>
      </c>
      <c r="R90" t="n">
        <v>10.26</v>
      </c>
      <c r="S90" t="n">
        <v>112.73</v>
      </c>
      <c r="T90" t="n">
        <v>150</v>
      </c>
      <c r="U90" t="inlineStr">
        <is>
          <t>-</t>
        </is>
      </c>
    </row>
    <row r="91">
      <c r="A91" s="5" t="inlineStr">
        <is>
          <t>EBIT-Wachstum 3J in %</t>
        </is>
      </c>
      <c r="B91" s="5" t="inlineStr">
        <is>
          <t>EBIT Growth 3Y in %</t>
        </is>
      </c>
      <c r="C91" t="n">
        <v>1.05</v>
      </c>
      <c r="D91" t="n">
        <v>19.91</v>
      </c>
      <c r="E91" t="n">
        <v>20.78</v>
      </c>
      <c r="F91" t="n">
        <v>44.15</v>
      </c>
      <c r="G91" t="n">
        <v>17.98</v>
      </c>
      <c r="H91" t="n">
        <v>16.73</v>
      </c>
      <c r="I91" t="n">
        <v>19.32</v>
      </c>
      <c r="J91" t="n">
        <v>-48.56</v>
      </c>
      <c r="K91" t="n">
        <v>-161.5</v>
      </c>
      <c r="L91" t="n">
        <v>-204.42</v>
      </c>
      <c r="M91" t="n">
        <v>-72.01000000000001</v>
      </c>
      <c r="N91" t="n">
        <v>75.45</v>
      </c>
      <c r="O91" t="n">
        <v>109.12</v>
      </c>
      <c r="P91" t="n">
        <v>51.44</v>
      </c>
      <c r="Q91" t="n">
        <v>49.27</v>
      </c>
      <c r="R91" t="n">
        <v>91</v>
      </c>
      <c r="S91" t="n">
        <v>87.58</v>
      </c>
      <c r="T91" t="inlineStr">
        <is>
          <t>-</t>
        </is>
      </c>
      <c r="U91" t="inlineStr">
        <is>
          <t>-</t>
        </is>
      </c>
    </row>
    <row r="92">
      <c r="A92" s="5" t="inlineStr">
        <is>
          <t>EBIT-Wachstum 5J in %</t>
        </is>
      </c>
      <c r="B92" s="5" t="inlineStr">
        <is>
          <t>EBIT Growth 5Y in %</t>
        </is>
      </c>
      <c r="C92" t="n">
        <v>18.16</v>
      </c>
      <c r="D92" t="n">
        <v>24.8</v>
      </c>
      <c r="E92" t="n">
        <v>19.36</v>
      </c>
      <c r="F92" t="n">
        <v>27.57</v>
      </c>
      <c r="G92" t="n">
        <v>24.44</v>
      </c>
      <c r="H92" t="n">
        <v>-22.24</v>
      </c>
      <c r="I92" t="n">
        <v>-95.81999999999999</v>
      </c>
      <c r="J92" t="n">
        <v>-109</v>
      </c>
      <c r="K92" t="n">
        <v>-75.48</v>
      </c>
      <c r="L92" t="n">
        <v>-62.14</v>
      </c>
      <c r="M92" t="n">
        <v>-14.39</v>
      </c>
      <c r="N92" t="n">
        <v>52.28</v>
      </c>
      <c r="O92" t="n">
        <v>90.06999999999999</v>
      </c>
      <c r="P92" t="n">
        <v>83.41</v>
      </c>
      <c r="Q92" t="n">
        <v>59.56</v>
      </c>
      <c r="R92" t="inlineStr">
        <is>
          <t>-</t>
        </is>
      </c>
      <c r="S92" t="inlineStr">
        <is>
          <t>-</t>
        </is>
      </c>
      <c r="T92" t="inlineStr">
        <is>
          <t>-</t>
        </is>
      </c>
      <c r="U92" t="inlineStr">
        <is>
          <t>-</t>
        </is>
      </c>
    </row>
    <row r="93">
      <c r="A93" s="5" t="inlineStr">
        <is>
          <t>EBIT-Wachstum 10J in %</t>
        </is>
      </c>
      <c r="B93" s="5" t="inlineStr">
        <is>
          <t>EBIT Growth 10Y in %</t>
        </is>
      </c>
      <c r="C93" t="n">
        <v>-2.04</v>
      </c>
      <c r="D93" t="n">
        <v>-35.51</v>
      </c>
      <c r="E93" t="n">
        <v>-44.82</v>
      </c>
      <c r="F93" t="n">
        <v>-23.95</v>
      </c>
      <c r="G93" t="n">
        <v>-18.85</v>
      </c>
      <c r="H93" t="n">
        <v>-18.32</v>
      </c>
      <c r="I93" t="n">
        <v>-21.77</v>
      </c>
      <c r="J93" t="n">
        <v>-9.460000000000001</v>
      </c>
      <c r="K93" t="n">
        <v>3.96</v>
      </c>
      <c r="L93" t="n">
        <v>-1.29</v>
      </c>
      <c r="M93" t="inlineStr">
        <is>
          <t>-</t>
        </is>
      </c>
      <c r="N93" t="inlineStr">
        <is>
          <t>-</t>
        </is>
      </c>
      <c r="O93" t="inlineStr">
        <is>
          <t>-</t>
        </is>
      </c>
      <c r="P93" t="inlineStr">
        <is>
          <t>-</t>
        </is>
      </c>
      <c r="Q93" t="inlineStr">
        <is>
          <t>-</t>
        </is>
      </c>
      <c r="R93" t="inlineStr">
        <is>
          <t>-</t>
        </is>
      </c>
      <c r="S93" t="inlineStr">
        <is>
          <t>-</t>
        </is>
      </c>
      <c r="T93" t="inlineStr">
        <is>
          <t>-</t>
        </is>
      </c>
      <c r="U93" t="inlineStr">
        <is>
          <t>-</t>
        </is>
      </c>
    </row>
    <row r="94">
      <c r="A94" s="5" t="inlineStr">
        <is>
          <t>Op.Cashflow Wachstum 1J in %</t>
        </is>
      </c>
      <c r="B94" s="5" t="inlineStr">
        <is>
          <t>Op.Cashflow Wachstum 1Y in %</t>
        </is>
      </c>
      <c r="C94" t="n">
        <v>47.61</v>
      </c>
      <c r="D94" t="n">
        <v>-13.19</v>
      </c>
      <c r="E94" t="n">
        <v>100.68</v>
      </c>
      <c r="F94" t="n">
        <v>16.53</v>
      </c>
      <c r="G94" t="n">
        <v>27.59</v>
      </c>
      <c r="H94" t="n">
        <v>38.48</v>
      </c>
      <c r="I94" t="n">
        <v>-5.07</v>
      </c>
      <c r="J94" t="n">
        <v>29.76</v>
      </c>
      <c r="K94" t="n">
        <v>-81.11</v>
      </c>
      <c r="L94" t="n">
        <v>160.65</v>
      </c>
      <c r="M94" t="n">
        <v>878.33</v>
      </c>
      <c r="N94" t="n">
        <v>-70.87</v>
      </c>
      <c r="O94" t="n">
        <v>-83.29000000000001</v>
      </c>
      <c r="P94" t="n">
        <v>-13.17</v>
      </c>
      <c r="Q94" t="n">
        <v>131.27</v>
      </c>
      <c r="R94" t="n">
        <v>-28.77</v>
      </c>
      <c r="S94" t="n">
        <v>70.02</v>
      </c>
      <c r="T94" t="inlineStr">
        <is>
          <t>-</t>
        </is>
      </c>
      <c r="U94" t="inlineStr">
        <is>
          <t>-</t>
        </is>
      </c>
    </row>
    <row r="95">
      <c r="A95" s="5" t="inlineStr">
        <is>
          <t>Op.Cashflow Wachstum 3J in %</t>
        </is>
      </c>
      <c r="B95" s="5" t="inlineStr">
        <is>
          <t>Op.Cashflow Wachstum 3Y in %</t>
        </is>
      </c>
      <c r="C95" t="n">
        <v>45.03</v>
      </c>
      <c r="D95" t="n">
        <v>34.67</v>
      </c>
      <c r="E95" t="n">
        <v>48.27</v>
      </c>
      <c r="F95" t="n">
        <v>27.53</v>
      </c>
      <c r="G95" t="n">
        <v>20.33</v>
      </c>
      <c r="H95" t="n">
        <v>21.06</v>
      </c>
      <c r="I95" t="n">
        <v>-18.81</v>
      </c>
      <c r="J95" t="n">
        <v>36.43</v>
      </c>
      <c r="K95" t="n">
        <v>319.29</v>
      </c>
      <c r="L95" t="n">
        <v>322.7</v>
      </c>
      <c r="M95" t="n">
        <v>241.39</v>
      </c>
      <c r="N95" t="n">
        <v>-55.78</v>
      </c>
      <c r="O95" t="n">
        <v>11.6</v>
      </c>
      <c r="P95" t="n">
        <v>29.78</v>
      </c>
      <c r="Q95" t="n">
        <v>57.51</v>
      </c>
      <c r="R95" t="inlineStr">
        <is>
          <t>-</t>
        </is>
      </c>
      <c r="S95" t="inlineStr">
        <is>
          <t>-</t>
        </is>
      </c>
      <c r="T95" t="inlineStr">
        <is>
          <t>-</t>
        </is>
      </c>
      <c r="U95" t="inlineStr">
        <is>
          <t>-</t>
        </is>
      </c>
    </row>
    <row r="96">
      <c r="A96" s="5" t="inlineStr">
        <is>
          <t>Op.Cashflow Wachstum 5J in %</t>
        </is>
      </c>
      <c r="B96" s="5" t="inlineStr">
        <is>
          <t>Op.Cashflow Wachstum 5Y in %</t>
        </is>
      </c>
      <c r="C96" t="n">
        <v>35.84</v>
      </c>
      <c r="D96" t="n">
        <v>34.02</v>
      </c>
      <c r="E96" t="n">
        <v>35.64</v>
      </c>
      <c r="F96" t="n">
        <v>21.46</v>
      </c>
      <c r="G96" t="n">
        <v>1.93</v>
      </c>
      <c r="H96" t="n">
        <v>28.54</v>
      </c>
      <c r="I96" t="n">
        <v>196.51</v>
      </c>
      <c r="J96" t="n">
        <v>183.35</v>
      </c>
      <c r="K96" t="n">
        <v>160.74</v>
      </c>
      <c r="L96" t="n">
        <v>174.33</v>
      </c>
      <c r="M96" t="n">
        <v>168.45</v>
      </c>
      <c r="N96" t="n">
        <v>-12.97</v>
      </c>
      <c r="O96" t="n">
        <v>15.21</v>
      </c>
      <c r="P96" t="inlineStr">
        <is>
          <t>-</t>
        </is>
      </c>
      <c r="Q96" t="inlineStr">
        <is>
          <t>-</t>
        </is>
      </c>
      <c r="R96" t="inlineStr">
        <is>
          <t>-</t>
        </is>
      </c>
      <c r="S96" t="inlineStr">
        <is>
          <t>-</t>
        </is>
      </c>
      <c r="T96" t="inlineStr">
        <is>
          <t>-</t>
        </is>
      </c>
      <c r="U96" t="inlineStr">
        <is>
          <t>-</t>
        </is>
      </c>
    </row>
    <row r="97">
      <c r="A97" s="5" t="inlineStr">
        <is>
          <t>Op.Cashflow Wachstum 10J in %</t>
        </is>
      </c>
      <c r="B97" s="5" t="inlineStr">
        <is>
          <t>Op.Cashflow Wachstum 10Y in %</t>
        </is>
      </c>
      <c r="C97" t="n">
        <v>32.19</v>
      </c>
      <c r="D97" t="n">
        <v>115.27</v>
      </c>
      <c r="E97" t="n">
        <v>109.5</v>
      </c>
      <c r="F97" t="n">
        <v>91.09999999999999</v>
      </c>
      <c r="G97" t="n">
        <v>88.13</v>
      </c>
      <c r="H97" t="n">
        <v>98.5</v>
      </c>
      <c r="I97" t="n">
        <v>91.77</v>
      </c>
      <c r="J97" t="n">
        <v>99.28</v>
      </c>
      <c r="K97" t="inlineStr">
        <is>
          <t>-</t>
        </is>
      </c>
      <c r="L97" t="inlineStr">
        <is>
          <t>-</t>
        </is>
      </c>
      <c r="M97" t="inlineStr">
        <is>
          <t>-</t>
        </is>
      </c>
      <c r="N97" t="inlineStr">
        <is>
          <t>-</t>
        </is>
      </c>
      <c r="O97" t="inlineStr">
        <is>
          <t>-</t>
        </is>
      </c>
      <c r="P97" t="inlineStr">
        <is>
          <t>-</t>
        </is>
      </c>
      <c r="Q97" t="inlineStr">
        <is>
          <t>-</t>
        </is>
      </c>
      <c r="R97" t="inlineStr">
        <is>
          <t>-</t>
        </is>
      </c>
      <c r="S97" t="inlineStr">
        <is>
          <t>-</t>
        </is>
      </c>
      <c r="T97" t="inlineStr">
        <is>
          <t>-</t>
        </is>
      </c>
      <c r="U97" t="inlineStr">
        <is>
          <t>-</t>
        </is>
      </c>
    </row>
    <row r="98">
      <c r="A98" s="5" t="inlineStr">
        <is>
          <t>Working Capital in Mio</t>
        </is>
      </c>
      <c r="B98" s="5" t="inlineStr">
        <is>
          <t>Working Capital in M</t>
        </is>
      </c>
      <c r="C98" t="n">
        <v>-24.6</v>
      </c>
      <c r="D98" t="n">
        <v>-139.7</v>
      </c>
      <c r="E98" t="n">
        <v>-115.1</v>
      </c>
      <c r="F98" t="n">
        <v>-139.9</v>
      </c>
      <c r="G98" t="n">
        <v>-95.3</v>
      </c>
      <c r="H98" t="n">
        <v>-22.3</v>
      </c>
      <c r="I98" t="n">
        <v>-199.3</v>
      </c>
      <c r="J98" t="n">
        <v>-71.90000000000001</v>
      </c>
      <c r="K98" t="n">
        <v>-39.4</v>
      </c>
      <c r="L98" t="n">
        <v>27</v>
      </c>
      <c r="M98" t="n">
        <v>-49.7</v>
      </c>
      <c r="N98" t="n">
        <v>-36.9</v>
      </c>
      <c r="O98" t="n">
        <v>-11.8</v>
      </c>
      <c r="P98" t="n">
        <v>56.2</v>
      </c>
      <c r="Q98" t="n">
        <v>159.3</v>
      </c>
      <c r="R98" t="n">
        <v>-9.9</v>
      </c>
      <c r="S98" t="n">
        <v>53.3</v>
      </c>
      <c r="T98" t="n">
        <v>78.59999999999999</v>
      </c>
      <c r="U98" t="n">
        <v>104.8</v>
      </c>
      <c r="V98" t="n">
        <v>104.8</v>
      </c>
    </row>
  </sheetData>
  <pageMargins bottom="1" footer="0.5" header="0.5" left="0.75" right="0.75" top="1"/>
</worksheet>
</file>

<file path=xl/worksheets/sheet14.xml><?xml version="1.0" encoding="utf-8"?>
<worksheet xmlns="http://schemas.openxmlformats.org/spreadsheetml/2006/main">
  <sheetPr>
    <outlinePr summaryBelow="1" summaryRight="1"/>
    <pageSetUpPr/>
  </sheetPr>
  <dimension ref="A1:W98"/>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22"/>
    <col customWidth="1" max="13" min="13" width="20"/>
    <col customWidth="1" max="14" min="14" width="21"/>
    <col customWidth="1" max="15" min="15" width="10"/>
    <col customWidth="1" max="16" min="16" width="10"/>
    <col customWidth="1" max="17" min="17" width="10"/>
    <col customWidth="1" max="18" min="18" width="10"/>
    <col customWidth="1" max="19" min="19" width="10"/>
    <col customWidth="1" max="20" min="20" width="10"/>
    <col customWidth="1" max="21" min="21" width="10"/>
    <col customWidth="1" max="22" min="22" width="20"/>
    <col customWidth="1" max="23" min="23" width="10"/>
  </cols>
  <sheetData>
    <row r="1">
      <c r="A1" s="1" t="inlineStr">
        <is>
          <t xml:space="preserve">SCHOELLER BLECKMANN OILFIELD </t>
        </is>
      </c>
      <c r="B1" s="2" t="inlineStr">
        <is>
          <t>WKN: 907391  ISIN: AT0000946652  US-Symbol:SBOEF  Typ: Aktie</t>
        </is>
      </c>
      <c r="C1" s="2" t="inlineStr"/>
      <c r="D1" s="2" t="inlineStr"/>
      <c r="E1" s="2" t="inlineStr"/>
      <c r="F1" s="2">
        <f>HYPERLINK("atx_Stock_Data_EUR.xlsx#INDEX!A1", "Back to INDEX")</f>
        <v/>
      </c>
      <c r="G1" s="2" t="inlineStr"/>
      <c r="H1" s="2" t="inlineStr"/>
      <c r="I1" s="2" t="inlineStr"/>
      <c r="J1" s="2" t="inlineStr"/>
      <c r="K1" s="2" t="inlineStr"/>
      <c r="L1" s="2" t="inlineStr"/>
      <c r="M1" s="2" t="inlineStr"/>
      <c r="N1" s="2" t="inlineStr"/>
      <c r="O1" s="2" t="inlineStr"/>
      <c r="P1" s="2" t="inlineStr"/>
      <c r="Q1" s="2" t="inlineStr"/>
      <c r="R1" s="2" t="inlineStr"/>
      <c r="S1" s="2" t="inlineStr"/>
      <c r="T1" s="2" t="inlineStr"/>
      <c r="U1" s="2" t="inlineStr"/>
      <c r="V1" s="2" t="inlineStr"/>
      <c r="W1" s="2" t="inlineStr"/>
    </row>
    <row r="2">
      <c r="A2" s="3" t="inlineStr"/>
      <c r="B2" s="4" t="inlineStr"/>
      <c r="C2" s="4" t="inlineStr"/>
      <c r="D2" s="4" t="inlineStr"/>
      <c r="E2" s="4" t="inlineStr"/>
      <c r="F2" s="4" t="inlineStr"/>
      <c r="G2" s="4" t="inlineStr"/>
      <c r="H2" s="4" t="inlineStr"/>
      <c r="I2" s="4" t="inlineStr"/>
      <c r="J2" s="4" t="inlineStr"/>
      <c r="K2" s="4" t="inlineStr"/>
      <c r="L2" s="4" t="inlineStr"/>
      <c r="M2" s="4" t="inlineStr"/>
      <c r="N2" s="4" t="inlineStr"/>
      <c r="O2" s="4" t="inlineStr"/>
      <c r="P2" s="4" t="inlineStr"/>
      <c r="Q2" s="4" t="inlineStr"/>
      <c r="R2" s="4" t="inlineStr"/>
      <c r="S2" s="4" t="inlineStr"/>
      <c r="T2" s="4" t="inlineStr"/>
      <c r="U2" s="4" t="inlineStr"/>
      <c r="V2" s="4" t="inlineStr"/>
      <c r="W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1924</t>
        </is>
      </c>
      <c r="C4" s="5" t="inlineStr">
        <is>
          <t>Telefon / Phone</t>
        </is>
      </c>
      <c r="D4" s="5" t="inlineStr"/>
      <c r="E4" t="inlineStr">
        <is>
          <t>+43-2630-315-100</t>
        </is>
      </c>
      <c r="G4" t="inlineStr">
        <is>
          <t>16.01.2020</t>
        </is>
      </c>
      <c r="H4" t="inlineStr">
        <is>
          <t>Preliminary Results</t>
        </is>
      </c>
      <c r="J4" t="inlineStr">
        <is>
          <t>Berndorf Industrieholding AG</t>
        </is>
      </c>
      <c r="L4" t="inlineStr">
        <is>
          <t>33,40%</t>
        </is>
      </c>
    </row>
    <row r="5">
      <c r="A5" s="5" t="inlineStr">
        <is>
          <t>Ticker</t>
        </is>
      </c>
      <c r="B5" t="inlineStr">
        <is>
          <t>SLL</t>
        </is>
      </c>
      <c r="C5" s="5" t="inlineStr">
        <is>
          <t>Fax</t>
        </is>
      </c>
      <c r="D5" s="5" t="inlineStr"/>
      <c r="E5" t="inlineStr">
        <is>
          <t>+43-2630-315-101</t>
        </is>
      </c>
      <c r="G5" t="inlineStr">
        <is>
          <t>18.03.2020</t>
        </is>
      </c>
      <c r="H5" t="inlineStr">
        <is>
          <t>Publication Of Annual Report</t>
        </is>
      </c>
      <c r="J5" t="inlineStr">
        <is>
          <t>Freefloat</t>
        </is>
      </c>
      <c r="L5" t="inlineStr">
        <is>
          <t>66,60%</t>
        </is>
      </c>
    </row>
    <row r="6">
      <c r="A6" s="5" t="inlineStr">
        <is>
          <t>Gelistet Seit / Listed Since</t>
        </is>
      </c>
      <c r="B6" t="inlineStr">
        <is>
          <t>-</t>
        </is>
      </c>
      <c r="C6" s="5" t="inlineStr">
        <is>
          <t>Internet</t>
        </is>
      </c>
      <c r="D6" s="5" t="inlineStr"/>
      <c r="E6" t="inlineStr">
        <is>
          <t>http://www.sbo.at</t>
        </is>
      </c>
      <c r="G6" t="inlineStr">
        <is>
          <t>23.04.2020</t>
        </is>
      </c>
      <c r="H6" t="inlineStr">
        <is>
          <t>Annual General Meeting</t>
        </is>
      </c>
    </row>
    <row r="7">
      <c r="A7" s="5" t="inlineStr">
        <is>
          <t>Nominalwert / Nominal Value</t>
        </is>
      </c>
      <c r="B7" t="inlineStr">
        <is>
          <t>-</t>
        </is>
      </c>
      <c r="C7" s="5" t="inlineStr">
        <is>
          <t>E-Mail</t>
        </is>
      </c>
      <c r="D7" s="5" t="inlineStr"/>
      <c r="E7" t="inlineStr">
        <is>
          <t>info@sbo.co.at</t>
        </is>
      </c>
      <c r="G7" t="inlineStr">
        <is>
          <t>12.05.2020</t>
        </is>
      </c>
      <c r="H7" t="inlineStr">
        <is>
          <t>Ex Dividend</t>
        </is>
      </c>
    </row>
    <row r="8">
      <c r="A8" s="5" t="inlineStr">
        <is>
          <t>Land / Country</t>
        </is>
      </c>
      <c r="B8" t="inlineStr">
        <is>
          <t>Österreich</t>
        </is>
      </c>
      <c r="C8" s="5" t="inlineStr">
        <is>
          <t>Inv. Relations Telefon / Phone</t>
        </is>
      </c>
      <c r="D8" s="5" t="inlineStr"/>
      <c r="E8" t="inlineStr">
        <is>
          <t>+43-2630-315-252</t>
        </is>
      </c>
      <c r="G8" t="inlineStr">
        <is>
          <t>14.05.2020</t>
        </is>
      </c>
      <c r="H8" t="inlineStr">
        <is>
          <t>Dividend Payout</t>
        </is>
      </c>
    </row>
    <row r="9">
      <c r="A9" s="5" t="inlineStr">
        <is>
          <t>Währung / Currency</t>
        </is>
      </c>
      <c r="B9" t="inlineStr">
        <is>
          <t>EUR</t>
        </is>
      </c>
      <c r="C9" s="5" t="inlineStr">
        <is>
          <t>Inv. Relations E-Mail</t>
        </is>
      </c>
      <c r="D9" s="5" t="inlineStr"/>
      <c r="E9" t="inlineStr">
        <is>
          <t>investor_relations@sbo.co.at</t>
        </is>
      </c>
      <c r="G9" t="inlineStr">
        <is>
          <t>20.05.2020</t>
        </is>
      </c>
      <c r="H9" t="inlineStr">
        <is>
          <t>Result Q1</t>
        </is>
      </c>
    </row>
    <row r="10">
      <c r="A10" s="5" t="inlineStr">
        <is>
          <t>Branche / Industry</t>
        </is>
      </c>
      <c r="B10" t="inlineStr">
        <is>
          <t>Iron / Steel Industry</t>
        </is>
      </c>
      <c r="C10" s="5" t="inlineStr">
        <is>
          <t>Kontaktperson / Contact Person</t>
        </is>
      </c>
      <c r="D10" s="5" t="inlineStr"/>
      <c r="E10" t="inlineStr">
        <is>
          <t>Andreas Böcskör</t>
        </is>
      </c>
      <c r="G10" t="inlineStr">
        <is>
          <t>27.08.2020</t>
        </is>
      </c>
      <c r="H10" t="inlineStr">
        <is>
          <t>Score Half Year</t>
        </is>
      </c>
    </row>
    <row r="11">
      <c r="A11" s="5" t="inlineStr">
        <is>
          <t>Sektor / Sector</t>
        </is>
      </c>
      <c r="B11" t="inlineStr">
        <is>
          <t>Industry</t>
        </is>
      </c>
      <c r="C11" t="inlineStr">
        <is>
          <t>26.11.2020</t>
        </is>
      </c>
      <c r="D11" t="inlineStr">
        <is>
          <t>Q3 Earnings</t>
        </is>
      </c>
    </row>
    <row r="12">
      <c r="A12" s="5" t="inlineStr">
        <is>
          <t>Typ / Genre</t>
        </is>
      </c>
      <c r="B12" t="inlineStr">
        <is>
          <t>Inhaberaktie</t>
        </is>
      </c>
    </row>
    <row r="13">
      <c r="A13" s="5" t="inlineStr">
        <is>
          <t>Adresse / Address</t>
        </is>
      </c>
      <c r="B13" t="inlineStr">
        <is>
          <t>Schoeller-Bleckmann Oilfield Equipment AGHauptstraße 2  A-2630 Ternitz</t>
        </is>
      </c>
    </row>
    <row r="14">
      <c r="A14" s="5" t="inlineStr">
        <is>
          <t>Management</t>
        </is>
      </c>
      <c r="B14" t="inlineStr">
        <is>
          <t>Gerald Grohmann, Klaus Mader</t>
        </is>
      </c>
    </row>
    <row r="15">
      <c r="A15" s="5" t="inlineStr">
        <is>
          <t>Aufsichtsrat / Board</t>
        </is>
      </c>
      <c r="B15" t="inlineStr">
        <is>
          <t>Norbert Zimmermann, Brigitte Ederer, Helmut Langanger, Wolfram Littich, Dr. Karl Schleinzer, Sonja Zimmermann</t>
        </is>
      </c>
    </row>
    <row r="16">
      <c r="A16" s="5" t="inlineStr">
        <is>
          <t>Beschreibung</t>
        </is>
      </c>
      <c r="B16" t="inlineStr">
        <is>
          <t>Schoeller-Bleckmann Oilfield Equipment AG (SBO) ist Weltmarktführer bei Hochpräzisionsteilen für die Oilfield Service-Industrie. Der Fokus des Unternehmens liegt auf der Produktion von amagnetischen Bohrstrangkomponenten für die Richtbohrtechnologie (Directional Drilling), die beispielsweise bei Schiefergesteins-oder auch Tiefwasser- und Ultratiefwasser-Bohrungen Einsatz finden. Richtbohren oder auch Directional Drilling ermöglicht auch bislang schwer zugängliche Öl- und Gasfelder zu erreichen. Ein Kernsegment der SBO bilden MWD/LWD-Hochpräzisions-Komponenten. Es handelt sich hierbei um im Bohrstrang befindliche Instrumente, die die Steuerung des Bohrstranges mit Hilfe von Messungen während des Bohrvorganges unterstützen. Weiter umfasst das Kerngeschäft der SBO die Produktion und den Vertrieb von Bohrmotoren und Bohrwerkzeugen sowie Spezialtools für die Untertage-Zirkulations-Technologie (Downhole Circulation Technology) für Öl- und Gasbohrungen. Dazu kommen Angebote in den Bereichen Reparatur und Wartung. Copyright 2014 FINANCE BASE AG</t>
        </is>
      </c>
    </row>
    <row r="17">
      <c r="A17" s="5" t="inlineStr">
        <is>
          <t>Profile</t>
        </is>
      </c>
      <c r="B17" t="inlineStr">
        <is>
          <t>Schoeller-Bleckmann Oilfield Equipment AG (SBO) is the world leader in high-precision components for the oilfield service industry. The company's focus is on the production of non-magnetic drillstring components for directional drilling (directional drilling), which are used for example in shale rock or deep water and ultra deep water drilling operation. Directional drilling or directional drilling also allows previously difficult to achieve accessible oil and gas fields. A core segment of the SBO form MWD / LWD high-precision components. This is to located in the drill string instruments that assist in the control of the drill string with the aid of measurements during drilling. Further, the core business of SBO the production and distribution of drilling motors and drilling tools and special tools includes the downhole circulation technology (Downhole Circulation Technology) for oil and gas drilling. These deals come in the areas of repair and maintenance.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c r="M18" s="4" t="inlineStr"/>
      <c r="N18" s="4" t="inlineStr"/>
      <c r="O18" s="4" t="inlineStr"/>
      <c r="P18" s="4" t="inlineStr"/>
      <c r="Q18" s="4" t="inlineStr"/>
      <c r="R18" s="4" t="inlineStr"/>
      <c r="S18" s="4" t="inlineStr"/>
      <c r="T18" s="4" t="inlineStr"/>
      <c r="U18" s="4" t="inlineStr"/>
      <c r="V18" s="4" t="inlineStr"/>
      <c r="W18" s="4" t="inlineStr"/>
    </row>
    <row r="19">
      <c r="A19" s="5" t="inlineStr">
        <is>
          <t>Bilanz in Mio.  EUR per  31.12</t>
        </is>
      </c>
      <c r="B19" s="5" t="inlineStr">
        <is>
          <t>Balance Sheet in M  EUR per  31.12</t>
        </is>
      </c>
      <c r="C19" s="5" t="n">
        <v>2019</v>
      </c>
      <c r="D19" s="5" t="n">
        <v>2018</v>
      </c>
      <c r="E19" s="5" t="n">
        <v>2017</v>
      </c>
      <c r="F19" s="5" t="n">
        <v>2016</v>
      </c>
      <c r="G19" s="5" t="n">
        <v>2015</v>
      </c>
      <c r="H19" s="5" t="n">
        <v>2014</v>
      </c>
      <c r="I19" s="5" t="n">
        <v>2013</v>
      </c>
      <c r="J19" s="5" t="n">
        <v>2012</v>
      </c>
      <c r="K19" s="5" t="n">
        <v>2011</v>
      </c>
      <c r="L19" s="5" t="n">
        <v>2010</v>
      </c>
      <c r="M19" s="5" t="n">
        <v>2009</v>
      </c>
      <c r="N19" s="5" t="n">
        <v>2008</v>
      </c>
      <c r="O19" s="5" t="n">
        <v>2007</v>
      </c>
      <c r="P19" s="5" t="n">
        <v>2006</v>
      </c>
      <c r="Q19" s="5" t="n">
        <v>2005</v>
      </c>
      <c r="R19" s="5" t="n">
        <v>2004</v>
      </c>
      <c r="S19" s="5" t="n">
        <v>2003</v>
      </c>
      <c r="T19" s="5" t="n">
        <v>2002</v>
      </c>
      <c r="U19" s="5" t="n">
        <v>2001</v>
      </c>
      <c r="V19" s="5" t="n">
        <v>2000</v>
      </c>
      <c r="W19" s="5" t="n">
        <v>1999</v>
      </c>
    </row>
    <row r="20">
      <c r="A20" s="5" t="inlineStr">
        <is>
          <t>Umsatz</t>
        </is>
      </c>
      <c r="B20" s="5" t="inlineStr">
        <is>
          <t>Revenue</t>
        </is>
      </c>
      <c r="C20" t="n">
        <v>445.3</v>
      </c>
      <c r="D20" t="n">
        <v>420.2</v>
      </c>
      <c r="E20" t="n">
        <v>324.2</v>
      </c>
      <c r="F20" t="n">
        <v>183</v>
      </c>
      <c r="G20" t="n">
        <v>313.7</v>
      </c>
      <c r="H20" t="n">
        <v>488</v>
      </c>
      <c r="I20" t="n">
        <v>458.6</v>
      </c>
      <c r="J20" t="n">
        <v>512.1</v>
      </c>
      <c r="K20" t="n">
        <v>408.6</v>
      </c>
      <c r="L20" t="n">
        <v>307.7</v>
      </c>
      <c r="M20" t="n">
        <v>251.6</v>
      </c>
      <c r="N20" t="n">
        <v>388.7</v>
      </c>
      <c r="O20" t="n">
        <v>317.4</v>
      </c>
      <c r="P20" t="n">
        <v>239.5</v>
      </c>
      <c r="Q20" t="n">
        <v>172.7</v>
      </c>
      <c r="R20" t="n">
        <v>152.2</v>
      </c>
      <c r="S20" t="n">
        <v>134.2</v>
      </c>
      <c r="T20" t="n">
        <v>178.6</v>
      </c>
      <c r="U20" t="n">
        <v>216.7</v>
      </c>
      <c r="V20" t="n">
        <v>170.1</v>
      </c>
      <c r="W20" t="n">
        <v>81.59999999999999</v>
      </c>
    </row>
    <row r="21">
      <c r="A21" s="5" t="inlineStr">
        <is>
          <t>Bruttoergebnis vom Umsatz</t>
        </is>
      </c>
      <c r="B21" s="5" t="inlineStr">
        <is>
          <t>Gross Profit</t>
        </is>
      </c>
      <c r="C21" t="n">
        <v>132.6</v>
      </c>
      <c r="D21" t="n">
        <v>145.6</v>
      </c>
      <c r="E21" t="n">
        <v>94.90000000000001</v>
      </c>
      <c r="F21" t="n">
        <v>3.5</v>
      </c>
      <c r="G21" t="n">
        <v>61.1</v>
      </c>
      <c r="H21" t="n">
        <v>161.4</v>
      </c>
      <c r="I21" t="n">
        <v>145.2</v>
      </c>
      <c r="J21" t="n">
        <v>169.8</v>
      </c>
      <c r="K21" t="n">
        <v>129.1</v>
      </c>
      <c r="L21" t="n">
        <v>85.3</v>
      </c>
      <c r="M21" t="n">
        <v>51.8</v>
      </c>
      <c r="N21" t="n">
        <v>118.8</v>
      </c>
      <c r="O21" t="n">
        <v>98.90000000000001</v>
      </c>
      <c r="P21" t="n">
        <v>72.3</v>
      </c>
      <c r="Q21" t="n">
        <v>42.9</v>
      </c>
      <c r="R21" t="n">
        <v>35.6</v>
      </c>
      <c r="S21" t="n">
        <v>31.9</v>
      </c>
      <c r="T21" t="n">
        <v>48.2</v>
      </c>
      <c r="U21" t="n">
        <v>62.1</v>
      </c>
      <c r="V21" t="n">
        <v>45.9</v>
      </c>
      <c r="W21" t="n">
        <v>14.4</v>
      </c>
    </row>
    <row r="22">
      <c r="A22" s="5" t="inlineStr">
        <is>
          <t>Operatives Ergebnis (EBIT)</t>
        </is>
      </c>
      <c r="B22" s="5" t="inlineStr">
        <is>
          <t>EBIT Earning Before Interest &amp; Tax</t>
        </is>
      </c>
      <c r="C22" t="n">
        <v>60.2</v>
      </c>
      <c r="D22" t="n">
        <v>70.7</v>
      </c>
      <c r="E22" t="n">
        <v>25.6</v>
      </c>
      <c r="F22" t="n">
        <v>-58.3</v>
      </c>
      <c r="G22" t="n">
        <v>-22.1</v>
      </c>
      <c r="H22" t="n">
        <v>67.5</v>
      </c>
      <c r="I22" t="n">
        <v>90.2</v>
      </c>
      <c r="J22" t="n">
        <v>120.3</v>
      </c>
      <c r="K22" t="n">
        <v>90.2</v>
      </c>
      <c r="L22" t="n">
        <v>49.4</v>
      </c>
      <c r="M22" t="n">
        <v>28.2</v>
      </c>
      <c r="N22" t="n">
        <v>88</v>
      </c>
      <c r="O22" t="n">
        <v>76.09999999999999</v>
      </c>
      <c r="P22" t="n">
        <v>48.2</v>
      </c>
      <c r="Q22" t="n">
        <v>25.5</v>
      </c>
      <c r="R22" t="n">
        <v>17.6</v>
      </c>
      <c r="S22" t="n">
        <v>13.1</v>
      </c>
      <c r="T22" t="n">
        <v>26.1</v>
      </c>
      <c r="U22" t="n">
        <v>36.6</v>
      </c>
      <c r="V22" t="n">
        <v>26.4</v>
      </c>
      <c r="W22" t="n">
        <v>0.9</v>
      </c>
    </row>
    <row r="23">
      <c r="A23" s="5" t="inlineStr">
        <is>
          <t>Finanzergebnis</t>
        </is>
      </c>
      <c r="B23" s="5" t="inlineStr">
        <is>
          <t>Financial Result</t>
        </is>
      </c>
      <c r="C23" t="n">
        <v>-12.3</v>
      </c>
      <c r="D23" t="n">
        <v>-14.8</v>
      </c>
      <c r="E23" t="n">
        <v>-95.40000000000001</v>
      </c>
      <c r="F23" t="n">
        <v>13.2</v>
      </c>
      <c r="G23" t="n">
        <v>2.1</v>
      </c>
      <c r="H23" t="n">
        <v>12.5</v>
      </c>
      <c r="I23" t="n">
        <v>-6.3</v>
      </c>
      <c r="J23" t="n">
        <v>-10.2</v>
      </c>
      <c r="K23" t="n">
        <v>-12</v>
      </c>
      <c r="L23" t="n">
        <v>-6.5</v>
      </c>
      <c r="M23" t="n">
        <v>-4.7</v>
      </c>
      <c r="N23" t="n">
        <v>-5.5</v>
      </c>
      <c r="O23" t="n">
        <v>-3.6</v>
      </c>
      <c r="P23" t="n">
        <v>-1.4</v>
      </c>
      <c r="Q23" t="n">
        <v>-1.1</v>
      </c>
      <c r="R23" t="n">
        <v>-2.1</v>
      </c>
      <c r="S23" t="n">
        <v>-3.7</v>
      </c>
      <c r="T23" t="n">
        <v>-6.3</v>
      </c>
      <c r="U23" t="n">
        <v>-3.4</v>
      </c>
      <c r="V23" t="n">
        <v>-2.5</v>
      </c>
      <c r="W23" t="n">
        <v>1.2</v>
      </c>
    </row>
    <row r="24">
      <c r="A24" s="5" t="inlineStr">
        <is>
          <t>Ergebnis vor Steuer (EBT)</t>
        </is>
      </c>
      <c r="B24" s="5" t="inlineStr">
        <is>
          <t>EBT Earning Before Tax</t>
        </is>
      </c>
      <c r="C24" t="n">
        <v>47.9</v>
      </c>
      <c r="D24" t="n">
        <v>55.9</v>
      </c>
      <c r="E24" t="n">
        <v>-69.8</v>
      </c>
      <c r="F24" t="n">
        <v>-45.1</v>
      </c>
      <c r="G24" t="n">
        <v>-20</v>
      </c>
      <c r="H24" t="n">
        <v>80</v>
      </c>
      <c r="I24" t="n">
        <v>83.90000000000001</v>
      </c>
      <c r="J24" t="n">
        <v>110.1</v>
      </c>
      <c r="K24" t="n">
        <v>78.2</v>
      </c>
      <c r="L24" t="n">
        <v>42.9</v>
      </c>
      <c r="M24" t="n">
        <v>23.5</v>
      </c>
      <c r="N24" t="n">
        <v>82.5</v>
      </c>
      <c r="O24" t="n">
        <v>72.5</v>
      </c>
      <c r="P24" t="n">
        <v>46.8</v>
      </c>
      <c r="Q24" t="n">
        <v>24.4</v>
      </c>
      <c r="R24" t="n">
        <v>15.5</v>
      </c>
      <c r="S24" t="n">
        <v>9.4</v>
      </c>
      <c r="T24" t="n">
        <v>19.8</v>
      </c>
      <c r="U24" t="n">
        <v>33.2</v>
      </c>
      <c r="V24" t="n">
        <v>23.9</v>
      </c>
      <c r="W24" t="n">
        <v>2.1</v>
      </c>
    </row>
    <row r="25">
      <c r="A25" s="5" t="inlineStr">
        <is>
          <t>Steuern auf Einkommen und Ertrag</t>
        </is>
      </c>
      <c r="B25" s="5" t="inlineStr">
        <is>
          <t>Taxes on income and earnings</t>
        </is>
      </c>
      <c r="C25" t="n">
        <v>15.6</v>
      </c>
      <c r="D25" t="n">
        <v>14.5</v>
      </c>
      <c r="E25" t="n">
        <v>-15.4</v>
      </c>
      <c r="F25" t="n">
        <v>-17.1</v>
      </c>
      <c r="G25" t="n">
        <v>-1.1</v>
      </c>
      <c r="H25" t="n">
        <v>26</v>
      </c>
      <c r="I25" t="n">
        <v>22.6</v>
      </c>
      <c r="J25" t="n">
        <v>33.9</v>
      </c>
      <c r="K25" t="n">
        <v>24.8</v>
      </c>
      <c r="L25" t="n">
        <v>15.5</v>
      </c>
      <c r="M25" t="n">
        <v>8.199999999999999</v>
      </c>
      <c r="N25" t="n">
        <v>23.7</v>
      </c>
      <c r="O25" t="n">
        <v>22.5</v>
      </c>
      <c r="P25" t="n">
        <v>12.4</v>
      </c>
      <c r="Q25" t="n">
        <v>7</v>
      </c>
      <c r="R25" t="n">
        <v>4.7</v>
      </c>
      <c r="S25" t="n">
        <v>3.3</v>
      </c>
      <c r="T25" t="n">
        <v>6.2</v>
      </c>
      <c r="U25" t="n">
        <v>10.1</v>
      </c>
      <c r="V25" t="n">
        <v>7.7</v>
      </c>
      <c r="W25" t="n">
        <v>0.6</v>
      </c>
    </row>
    <row r="26">
      <c r="A26" s="5" t="inlineStr">
        <is>
          <t>Ergebnis nach Steuer</t>
        </is>
      </c>
      <c r="B26" s="5" t="inlineStr">
        <is>
          <t>Earnings after tax</t>
        </is>
      </c>
      <c r="C26" t="n">
        <v>32.3</v>
      </c>
      <c r="D26" t="n">
        <v>41.4</v>
      </c>
      <c r="E26" t="n">
        <v>-54.4</v>
      </c>
      <c r="F26" t="n">
        <v>-28</v>
      </c>
      <c r="G26" t="n">
        <v>-19</v>
      </c>
      <c r="H26" t="n">
        <v>54</v>
      </c>
      <c r="I26" t="n">
        <v>61.3</v>
      </c>
      <c r="J26" t="n">
        <v>76.2</v>
      </c>
      <c r="K26" t="n">
        <v>53.4</v>
      </c>
      <c r="L26" t="n">
        <v>27.3</v>
      </c>
      <c r="M26" t="n">
        <v>15.3</v>
      </c>
      <c r="N26" t="n">
        <v>58.8</v>
      </c>
      <c r="O26" t="n">
        <v>50</v>
      </c>
      <c r="P26" t="n">
        <v>34.4</v>
      </c>
      <c r="Q26" t="n">
        <v>17.4</v>
      </c>
      <c r="R26" t="n">
        <v>10.8</v>
      </c>
      <c r="S26" t="n">
        <v>6.1</v>
      </c>
      <c r="T26" t="n">
        <v>14.2</v>
      </c>
      <c r="U26" t="n">
        <v>23.1</v>
      </c>
      <c r="V26" t="n">
        <v>16.2</v>
      </c>
      <c r="W26" t="n">
        <v>1.5</v>
      </c>
    </row>
    <row r="27">
      <c r="A27" s="5" t="inlineStr">
        <is>
          <t>Minderheitenanteil</t>
        </is>
      </c>
      <c r="B27" s="5" t="inlineStr">
        <is>
          <t>Minority Share</t>
        </is>
      </c>
      <c r="C27" t="inlineStr">
        <is>
          <t>-</t>
        </is>
      </c>
      <c r="D27" t="inlineStr">
        <is>
          <t>-</t>
        </is>
      </c>
      <c r="E27" t="inlineStr">
        <is>
          <t>-</t>
        </is>
      </c>
      <c r="F27" t="inlineStr">
        <is>
          <t>-</t>
        </is>
      </c>
      <c r="G27" t="inlineStr">
        <is>
          <t>-</t>
        </is>
      </c>
      <c r="H27" t="inlineStr">
        <is>
          <t>-</t>
        </is>
      </c>
      <c r="I27" t="n">
        <v>-0.6</v>
      </c>
      <c r="J27" t="n">
        <v>-0.3</v>
      </c>
      <c r="K27" t="n">
        <v>-0.2</v>
      </c>
      <c r="L27" t="inlineStr">
        <is>
          <t>-</t>
        </is>
      </c>
      <c r="M27" t="inlineStr">
        <is>
          <t>-</t>
        </is>
      </c>
      <c r="N27" t="inlineStr">
        <is>
          <t>-</t>
        </is>
      </c>
      <c r="O27" t="inlineStr">
        <is>
          <t>-</t>
        </is>
      </c>
      <c r="P27" t="inlineStr">
        <is>
          <t>-</t>
        </is>
      </c>
      <c r="Q27" t="inlineStr">
        <is>
          <t>-</t>
        </is>
      </c>
      <c r="R27" t="inlineStr">
        <is>
          <t>-</t>
        </is>
      </c>
      <c r="S27" t="inlineStr">
        <is>
          <t>-</t>
        </is>
      </c>
      <c r="T27" t="n">
        <v>-1.4</v>
      </c>
      <c r="U27" t="n">
        <v>-3.4</v>
      </c>
      <c r="V27" t="n">
        <v>-2.3</v>
      </c>
      <c r="W27" t="inlineStr">
        <is>
          <t>-</t>
        </is>
      </c>
    </row>
    <row r="28">
      <c r="A28" s="5" t="inlineStr">
        <is>
          <t>Jahresüberschuss/-fehlbetrag</t>
        </is>
      </c>
      <c r="B28" s="5" t="inlineStr">
        <is>
          <t>Net Profit</t>
        </is>
      </c>
      <c r="C28" t="n">
        <v>32.3</v>
      </c>
      <c r="D28" t="n">
        <v>41.4</v>
      </c>
      <c r="E28" t="n">
        <v>-54.4</v>
      </c>
      <c r="F28" t="n">
        <v>-28</v>
      </c>
      <c r="G28" t="n">
        <v>-19</v>
      </c>
      <c r="H28" t="n">
        <v>54</v>
      </c>
      <c r="I28" t="n">
        <v>60.8</v>
      </c>
      <c r="J28" t="n">
        <v>75.90000000000001</v>
      </c>
      <c r="K28" t="n">
        <v>53.2</v>
      </c>
      <c r="L28" t="n">
        <v>27.3</v>
      </c>
      <c r="M28" t="n">
        <v>15.3</v>
      </c>
      <c r="N28" t="n">
        <v>58.8</v>
      </c>
      <c r="O28" t="n">
        <v>50</v>
      </c>
      <c r="P28" t="n">
        <v>34.4</v>
      </c>
      <c r="Q28" t="n">
        <v>17.3</v>
      </c>
      <c r="R28" t="n">
        <v>10.8</v>
      </c>
      <c r="S28" t="n">
        <v>6.1</v>
      </c>
      <c r="T28" t="n">
        <v>11.1</v>
      </c>
      <c r="U28" t="n">
        <v>19.7</v>
      </c>
      <c r="V28" t="n">
        <v>13.9</v>
      </c>
      <c r="W28" t="n">
        <v>1.5</v>
      </c>
    </row>
    <row r="29">
      <c r="A29" s="5" t="inlineStr">
        <is>
          <t>Summe Umlaufvermögen</t>
        </is>
      </c>
      <c r="B29" s="5" t="inlineStr">
        <is>
          <t>Current Assets</t>
        </is>
      </c>
      <c r="C29" t="n">
        <v>530.1</v>
      </c>
      <c r="D29" t="n">
        <v>521.4</v>
      </c>
      <c r="E29" t="n">
        <v>359.2</v>
      </c>
      <c r="F29" t="n">
        <v>368</v>
      </c>
      <c r="G29" t="n">
        <v>391</v>
      </c>
      <c r="H29" t="n">
        <v>407.6</v>
      </c>
      <c r="I29" t="n">
        <v>377.2</v>
      </c>
      <c r="J29" t="n">
        <v>376.2</v>
      </c>
      <c r="K29" t="n">
        <v>341.8</v>
      </c>
      <c r="L29" t="n">
        <v>301</v>
      </c>
      <c r="M29" t="n">
        <v>231.5</v>
      </c>
      <c r="N29" t="n">
        <v>242.4</v>
      </c>
      <c r="O29" t="n">
        <v>194.2</v>
      </c>
      <c r="P29" t="n">
        <v>162</v>
      </c>
      <c r="Q29" t="n">
        <v>127.6</v>
      </c>
      <c r="R29" t="n">
        <v>80.3</v>
      </c>
      <c r="S29" t="n">
        <v>71.09999999999999</v>
      </c>
      <c r="T29" t="n">
        <v>83.59999999999999</v>
      </c>
      <c r="U29" t="n">
        <v>100.7</v>
      </c>
      <c r="V29" t="n">
        <v>86.2</v>
      </c>
      <c r="W29" t="n">
        <v>57.5</v>
      </c>
    </row>
    <row r="30">
      <c r="A30" s="5" t="inlineStr">
        <is>
          <t>Summe Anlagevermögen</t>
        </is>
      </c>
      <c r="B30" s="5" t="inlineStr">
        <is>
          <t>Fixed Assets</t>
        </is>
      </c>
      <c r="C30" t="n">
        <v>318.6</v>
      </c>
      <c r="D30" t="n">
        <v>353.7</v>
      </c>
      <c r="E30" t="n">
        <v>361.9</v>
      </c>
      <c r="F30" t="n">
        <v>422.5</v>
      </c>
      <c r="G30" t="n">
        <v>338.3</v>
      </c>
      <c r="H30" t="n">
        <v>382.7</v>
      </c>
      <c r="I30" t="n">
        <v>314.6</v>
      </c>
      <c r="J30" t="n">
        <v>309.8</v>
      </c>
      <c r="K30" t="n">
        <v>268.5</v>
      </c>
      <c r="L30" t="n">
        <v>254.3</v>
      </c>
      <c r="M30" t="n">
        <v>187.6</v>
      </c>
      <c r="N30" t="n">
        <v>192.2</v>
      </c>
      <c r="O30" t="n">
        <v>155.7</v>
      </c>
      <c r="P30" t="n">
        <v>118</v>
      </c>
      <c r="Q30" t="n">
        <v>111.5</v>
      </c>
      <c r="R30" t="n">
        <v>90.3</v>
      </c>
      <c r="S30" t="n">
        <v>102.1</v>
      </c>
      <c r="T30" t="n">
        <v>103.6</v>
      </c>
      <c r="U30" t="n">
        <v>119.4</v>
      </c>
      <c r="V30" t="n">
        <v>107.6</v>
      </c>
      <c r="W30" t="n">
        <v>86.59999999999999</v>
      </c>
    </row>
    <row r="31">
      <c r="A31" s="5" t="inlineStr">
        <is>
          <t>Summe Aktiva</t>
        </is>
      </c>
      <c r="B31" s="5" t="inlineStr">
        <is>
          <t>Total Assets</t>
        </is>
      </c>
      <c r="C31" t="n">
        <v>874.6</v>
      </c>
      <c r="D31" t="n">
        <v>901.4</v>
      </c>
      <c r="E31" t="n">
        <v>750.2</v>
      </c>
      <c r="F31" t="n">
        <v>802.1</v>
      </c>
      <c r="G31" t="n">
        <v>740.5</v>
      </c>
      <c r="H31" t="n">
        <v>800.3</v>
      </c>
      <c r="I31" t="n">
        <v>703.5</v>
      </c>
      <c r="J31" t="n">
        <v>698.4</v>
      </c>
      <c r="K31" t="n">
        <v>620</v>
      </c>
      <c r="L31" t="n">
        <v>561.6</v>
      </c>
      <c r="M31" t="n">
        <v>425.5</v>
      </c>
      <c r="N31" t="n">
        <v>443.3</v>
      </c>
      <c r="O31" t="n">
        <v>357.9</v>
      </c>
      <c r="P31" t="n">
        <v>285.3</v>
      </c>
      <c r="Q31" t="n">
        <v>242.8</v>
      </c>
      <c r="R31" t="n">
        <v>173.3</v>
      </c>
      <c r="S31" t="n">
        <v>176.8</v>
      </c>
      <c r="T31" t="n">
        <v>192.2</v>
      </c>
      <c r="U31" t="n">
        <v>225.5</v>
      </c>
      <c r="V31" t="n">
        <v>199</v>
      </c>
      <c r="W31" t="n">
        <v>149.3</v>
      </c>
    </row>
    <row r="32">
      <c r="A32" s="5" t="inlineStr">
        <is>
          <t>Summe kurzfristiges Fremdkapital</t>
        </is>
      </c>
      <c r="B32" s="5" t="inlineStr">
        <is>
          <t>Short-Term Debt</t>
        </is>
      </c>
      <c r="C32" t="n">
        <v>272.2</v>
      </c>
      <c r="D32" t="n">
        <v>251.6</v>
      </c>
      <c r="E32" t="n">
        <v>155.4</v>
      </c>
      <c r="F32" t="n">
        <v>108</v>
      </c>
      <c r="G32" t="n">
        <v>87.3</v>
      </c>
      <c r="H32" t="n">
        <v>145.8</v>
      </c>
      <c r="I32" t="n">
        <v>128.2</v>
      </c>
      <c r="J32" t="n">
        <v>159.9</v>
      </c>
      <c r="K32" t="n">
        <v>134.3</v>
      </c>
      <c r="L32" t="n">
        <v>126.8</v>
      </c>
      <c r="M32" t="n">
        <v>84.2</v>
      </c>
      <c r="N32" t="n">
        <v>109.2</v>
      </c>
      <c r="O32" t="n">
        <v>116.6</v>
      </c>
      <c r="P32" t="n">
        <v>76.7</v>
      </c>
      <c r="Q32" t="n">
        <v>61.1</v>
      </c>
      <c r="R32" t="n">
        <v>57.9</v>
      </c>
      <c r="S32" t="n">
        <v>56.6</v>
      </c>
      <c r="T32" t="n">
        <v>56.9</v>
      </c>
      <c r="U32" t="n">
        <v>78.59999999999999</v>
      </c>
      <c r="V32" t="n">
        <v>70.7</v>
      </c>
      <c r="W32" t="n">
        <v>41.2</v>
      </c>
    </row>
    <row r="33">
      <c r="A33" s="5" t="inlineStr">
        <is>
          <t>Summe langfristiges Fremdkapital</t>
        </is>
      </c>
      <c r="B33" s="5" t="inlineStr">
        <is>
          <t>Long-Term Debt</t>
        </is>
      </c>
      <c r="C33" t="n">
        <v>231.6</v>
      </c>
      <c r="D33" t="n">
        <v>279.5</v>
      </c>
      <c r="E33" t="n">
        <v>270.5</v>
      </c>
      <c r="F33" t="n">
        <v>258.3</v>
      </c>
      <c r="G33" t="n">
        <v>183.5</v>
      </c>
      <c r="H33" t="n">
        <v>176.4</v>
      </c>
      <c r="I33" t="n">
        <v>174.2</v>
      </c>
      <c r="J33" t="n">
        <v>152.5</v>
      </c>
      <c r="K33" t="n">
        <v>152.9</v>
      </c>
      <c r="L33" t="n">
        <v>155.4</v>
      </c>
      <c r="M33" t="n">
        <v>101</v>
      </c>
      <c r="N33" t="n">
        <v>99.2</v>
      </c>
      <c r="O33" t="n">
        <v>40.7</v>
      </c>
      <c r="P33" t="n">
        <v>32.4</v>
      </c>
      <c r="Q33" t="n">
        <v>20.7</v>
      </c>
      <c r="R33" t="n">
        <v>32.5</v>
      </c>
      <c r="S33" t="n">
        <v>39.2</v>
      </c>
      <c r="T33" t="n">
        <v>32.4</v>
      </c>
      <c r="U33" t="n">
        <v>31</v>
      </c>
      <c r="V33" t="n">
        <v>35.2</v>
      </c>
      <c r="W33" t="n">
        <v>34.3</v>
      </c>
    </row>
    <row r="34">
      <c r="A34" s="5" t="inlineStr">
        <is>
          <t>Summe Fremdkapital</t>
        </is>
      </c>
      <c r="B34" s="5" t="inlineStr">
        <is>
          <t>Total Liabilities</t>
        </is>
      </c>
      <c r="C34" t="n">
        <v>504.5</v>
      </c>
      <c r="D34" t="n">
        <v>533.1</v>
      </c>
      <c r="E34" t="n">
        <v>428.2</v>
      </c>
      <c r="F34" t="n">
        <v>376.3</v>
      </c>
      <c r="G34" t="n">
        <v>290.1</v>
      </c>
      <c r="H34" t="n">
        <v>344.7</v>
      </c>
      <c r="I34" t="n">
        <v>321.4</v>
      </c>
      <c r="J34" t="n">
        <v>335.3</v>
      </c>
      <c r="K34" t="n">
        <v>305.2</v>
      </c>
      <c r="L34" t="n">
        <v>294.5</v>
      </c>
      <c r="M34" t="n">
        <v>195.7</v>
      </c>
      <c r="N34" t="n">
        <v>217.1</v>
      </c>
      <c r="O34" t="n">
        <v>163.8</v>
      </c>
      <c r="P34" t="n">
        <v>113.6</v>
      </c>
      <c r="Q34" t="n">
        <v>87.59999999999999</v>
      </c>
      <c r="R34" t="n">
        <v>95.09999999999999</v>
      </c>
      <c r="S34" t="n">
        <v>99.5</v>
      </c>
      <c r="T34" t="n">
        <v>92.90000000000001</v>
      </c>
      <c r="U34" t="n">
        <v>113.5</v>
      </c>
      <c r="V34" t="n">
        <v>109.7</v>
      </c>
      <c r="W34" t="n">
        <v>78.59999999999999</v>
      </c>
    </row>
    <row r="35">
      <c r="A35" s="5" t="inlineStr">
        <is>
          <t>Minderheitenanteil</t>
        </is>
      </c>
      <c r="B35" s="5" t="inlineStr">
        <is>
          <t>Minority Share</t>
        </is>
      </c>
      <c r="C35" t="inlineStr">
        <is>
          <t>-</t>
        </is>
      </c>
      <c r="D35" t="inlineStr">
        <is>
          <t>-</t>
        </is>
      </c>
      <c r="E35" t="inlineStr">
        <is>
          <t>-</t>
        </is>
      </c>
      <c r="F35" t="inlineStr">
        <is>
          <t>-</t>
        </is>
      </c>
      <c r="G35" t="inlineStr">
        <is>
          <t>-</t>
        </is>
      </c>
      <c r="H35" t="inlineStr">
        <is>
          <t>-</t>
        </is>
      </c>
      <c r="I35" t="n">
        <v>1.8</v>
      </c>
      <c r="J35" t="n">
        <v>1.7</v>
      </c>
      <c r="K35" t="n">
        <v>1.5</v>
      </c>
      <c r="L35" t="n">
        <v>1.1</v>
      </c>
      <c r="M35" t="inlineStr">
        <is>
          <t>-</t>
        </is>
      </c>
      <c r="N35" t="inlineStr">
        <is>
          <t>-</t>
        </is>
      </c>
      <c r="O35" t="inlineStr">
        <is>
          <t>-</t>
        </is>
      </c>
      <c r="P35" t="inlineStr">
        <is>
          <t>-</t>
        </is>
      </c>
      <c r="Q35" t="n">
        <v>0.4</v>
      </c>
      <c r="R35" t="n">
        <v>0.3</v>
      </c>
      <c r="S35" t="n">
        <v>0.3</v>
      </c>
      <c r="T35" t="n">
        <v>8.199999999999999</v>
      </c>
      <c r="U35" t="n">
        <v>11.3</v>
      </c>
      <c r="V35" t="n">
        <v>9.9</v>
      </c>
      <c r="W35" t="n">
        <v>6.9</v>
      </c>
    </row>
    <row r="36">
      <c r="A36" s="5" t="inlineStr">
        <is>
          <t>Summe Eigenkapital</t>
        </is>
      </c>
      <c r="B36" s="5" t="inlineStr">
        <is>
          <t>Equity</t>
        </is>
      </c>
      <c r="C36" t="n">
        <v>370.1</v>
      </c>
      <c r="D36" t="n">
        <v>368.2</v>
      </c>
      <c r="E36" t="n">
        <v>322</v>
      </c>
      <c r="F36" t="n">
        <v>425.7</v>
      </c>
      <c r="G36" t="n">
        <v>450.4</v>
      </c>
      <c r="H36" t="n">
        <v>455.7</v>
      </c>
      <c r="I36" t="n">
        <v>380.3</v>
      </c>
      <c r="J36" t="n">
        <v>361.4</v>
      </c>
      <c r="K36" t="n">
        <v>313.3</v>
      </c>
      <c r="L36" t="n">
        <v>266</v>
      </c>
      <c r="M36" t="n">
        <v>229.8</v>
      </c>
      <c r="N36" t="n">
        <v>226.2</v>
      </c>
      <c r="O36" t="n">
        <v>194.1</v>
      </c>
      <c r="P36" t="n">
        <v>171.7</v>
      </c>
      <c r="Q36" t="n">
        <v>154.8</v>
      </c>
      <c r="R36" t="n">
        <v>77.90000000000001</v>
      </c>
      <c r="S36" t="n">
        <v>77</v>
      </c>
      <c r="T36" t="n">
        <v>91.09999999999999</v>
      </c>
      <c r="U36" t="n">
        <v>100.7</v>
      </c>
      <c r="V36" t="n">
        <v>79.40000000000001</v>
      </c>
      <c r="W36" t="n">
        <v>63.8</v>
      </c>
    </row>
    <row r="37">
      <c r="A37" s="5" t="inlineStr">
        <is>
          <t>Summe Passiva</t>
        </is>
      </c>
      <c r="B37" s="5" t="inlineStr">
        <is>
          <t>Liabilities &amp; Shareholder Equity</t>
        </is>
      </c>
      <c r="C37" t="n">
        <v>874.6</v>
      </c>
      <c r="D37" t="n">
        <v>901.4</v>
      </c>
      <c r="E37" t="n">
        <v>750.2</v>
      </c>
      <c r="F37" t="n">
        <v>802.1</v>
      </c>
      <c r="G37" t="n">
        <v>740.5</v>
      </c>
      <c r="H37" t="n">
        <v>800.4</v>
      </c>
      <c r="I37" t="n">
        <v>703.5</v>
      </c>
      <c r="J37" t="n">
        <v>698.4</v>
      </c>
      <c r="K37" t="n">
        <v>620</v>
      </c>
      <c r="L37" t="n">
        <v>561.6</v>
      </c>
      <c r="M37" t="n">
        <v>425.5</v>
      </c>
      <c r="N37" t="n">
        <v>443.3</v>
      </c>
      <c r="O37" t="n">
        <v>357.9</v>
      </c>
      <c r="P37" t="n">
        <v>285.3</v>
      </c>
      <c r="Q37" t="n">
        <v>242.8</v>
      </c>
      <c r="R37" t="n">
        <v>173.3</v>
      </c>
      <c r="S37" t="n">
        <v>176.8</v>
      </c>
      <c r="T37" t="n">
        <v>192.2</v>
      </c>
      <c r="U37" t="n">
        <v>225.5</v>
      </c>
      <c r="V37" t="n">
        <v>199</v>
      </c>
      <c r="W37" t="n">
        <v>149.3</v>
      </c>
    </row>
    <row r="38">
      <c r="A38" s="5" t="inlineStr">
        <is>
          <t>Mio.Aktien im Umlauf</t>
        </is>
      </c>
      <c r="B38" s="5" t="inlineStr">
        <is>
          <t>Million shares outstanding</t>
        </is>
      </c>
      <c r="C38" t="n">
        <v>15.96</v>
      </c>
      <c r="D38" t="n">
        <v>15.95</v>
      </c>
      <c r="E38" t="n">
        <v>15.95</v>
      </c>
      <c r="F38" t="n">
        <v>15.97</v>
      </c>
      <c r="G38" t="n">
        <v>15.98</v>
      </c>
      <c r="H38" t="n">
        <v>15.98</v>
      </c>
      <c r="I38" t="n">
        <v>15.91</v>
      </c>
      <c r="J38" t="n">
        <v>15.96</v>
      </c>
      <c r="K38" t="n">
        <v>15.96</v>
      </c>
      <c r="L38" t="n">
        <v>16</v>
      </c>
      <c r="M38" t="n">
        <v>15.9</v>
      </c>
      <c r="N38" t="n">
        <v>15.9</v>
      </c>
      <c r="O38" t="n">
        <v>16</v>
      </c>
      <c r="P38" t="n">
        <v>16</v>
      </c>
      <c r="Q38" t="n">
        <v>16</v>
      </c>
      <c r="R38" t="n">
        <v>13</v>
      </c>
      <c r="S38" t="n">
        <v>13</v>
      </c>
      <c r="T38" t="n">
        <v>13</v>
      </c>
      <c r="U38" t="n">
        <v>13</v>
      </c>
      <c r="V38" t="n">
        <v>13</v>
      </c>
      <c r="W38" t="n">
        <v>13</v>
      </c>
    </row>
    <row r="39">
      <c r="A39" s="5" t="inlineStr">
        <is>
          <t>Ergebnis je Aktie (brutto)</t>
        </is>
      </c>
      <c r="B39" s="5" t="inlineStr">
        <is>
          <t>Earnings per share</t>
        </is>
      </c>
      <c r="C39" t="n">
        <v>3</v>
      </c>
      <c r="D39" t="n">
        <v>3.5</v>
      </c>
      <c r="E39" t="n">
        <v>-4.38</v>
      </c>
      <c r="F39" t="n">
        <v>-2.82</v>
      </c>
      <c r="G39" t="n">
        <v>-1.25</v>
      </c>
      <c r="H39" t="n">
        <v>5.01</v>
      </c>
      <c r="I39" t="n">
        <v>5.27</v>
      </c>
      <c r="J39" t="n">
        <v>6.9</v>
      </c>
      <c r="K39" t="n">
        <v>4.9</v>
      </c>
      <c r="L39" t="n">
        <v>2.68</v>
      </c>
      <c r="M39" t="n">
        <v>1.48</v>
      </c>
      <c r="N39" t="n">
        <v>5.19</v>
      </c>
      <c r="O39" t="n">
        <v>4.53</v>
      </c>
      <c r="P39" t="n">
        <v>2.93</v>
      </c>
      <c r="Q39" t="n">
        <v>1.53</v>
      </c>
      <c r="R39" t="n">
        <v>1.19</v>
      </c>
      <c r="S39" t="n">
        <v>0.72</v>
      </c>
      <c r="T39" t="n">
        <v>1.52</v>
      </c>
      <c r="U39" t="n">
        <v>2.55</v>
      </c>
      <c r="V39" t="n">
        <v>1.84</v>
      </c>
      <c r="W39" t="n">
        <v>0.16</v>
      </c>
    </row>
    <row r="40">
      <c r="A40" s="5" t="inlineStr">
        <is>
          <t>Ergebnis je Aktie (unverwässert)</t>
        </is>
      </c>
      <c r="B40" s="5" t="inlineStr">
        <is>
          <t>Basic Earnings per share</t>
        </is>
      </c>
      <c r="C40" t="n">
        <v>2.03</v>
      </c>
      <c r="D40" t="n">
        <v>2.59</v>
      </c>
      <c r="E40" t="n">
        <v>-3.41</v>
      </c>
      <c r="F40" t="n">
        <v>-1.75</v>
      </c>
      <c r="G40" t="n">
        <v>-1.19</v>
      </c>
      <c r="H40" t="n">
        <v>3.38</v>
      </c>
      <c r="I40" t="n">
        <v>3.81</v>
      </c>
      <c r="J40" t="n">
        <v>4.76</v>
      </c>
      <c r="K40" t="n">
        <v>3.33</v>
      </c>
      <c r="L40" t="n">
        <v>1.71</v>
      </c>
      <c r="M40" t="n">
        <v>0.96</v>
      </c>
      <c r="N40" t="n">
        <v>3.69</v>
      </c>
      <c r="O40" t="n">
        <v>3.13</v>
      </c>
      <c r="P40" t="n">
        <v>2.15</v>
      </c>
      <c r="Q40" t="n">
        <v>1.13</v>
      </c>
      <c r="R40" t="n">
        <v>0.83</v>
      </c>
      <c r="S40" t="n">
        <v>0.47</v>
      </c>
      <c r="T40" t="n">
        <v>0.85</v>
      </c>
      <c r="U40" t="n">
        <v>1.51</v>
      </c>
      <c r="V40" t="n">
        <v>1.07</v>
      </c>
      <c r="W40" t="n">
        <v>0.12</v>
      </c>
    </row>
    <row r="41">
      <c r="A41" s="5" t="inlineStr">
        <is>
          <t>Ergebnis je Aktie (verwässert)</t>
        </is>
      </c>
      <c r="B41" s="5" t="inlineStr">
        <is>
          <t>Diluted Earnings per share</t>
        </is>
      </c>
      <c r="C41" t="n">
        <v>2.03</v>
      </c>
      <c r="D41" t="n">
        <v>2.59</v>
      </c>
      <c r="E41" t="n">
        <v>-3.41</v>
      </c>
      <c r="F41" t="n">
        <v>-1.75</v>
      </c>
      <c r="G41" t="n">
        <v>-1.19</v>
      </c>
      <c r="H41" t="n">
        <v>3.38</v>
      </c>
      <c r="I41" t="n">
        <v>3.81</v>
      </c>
      <c r="J41" t="n">
        <v>4.76</v>
      </c>
      <c r="K41" t="n">
        <v>3.33</v>
      </c>
      <c r="L41" t="n">
        <v>1.71</v>
      </c>
      <c r="M41" t="n">
        <v>0.96</v>
      </c>
      <c r="N41" t="n">
        <v>3.69</v>
      </c>
      <c r="O41" t="n">
        <v>3.13</v>
      </c>
      <c r="P41" t="n">
        <v>2.15</v>
      </c>
      <c r="Q41" t="n">
        <v>1.13</v>
      </c>
      <c r="R41" t="n">
        <v>0.83</v>
      </c>
      <c r="S41" t="n">
        <v>0.47</v>
      </c>
      <c r="T41" t="n">
        <v>0.85</v>
      </c>
      <c r="U41" t="n">
        <v>1.51</v>
      </c>
      <c r="V41" t="n">
        <v>1.07</v>
      </c>
      <c r="W41" t="n">
        <v>0.12</v>
      </c>
    </row>
    <row r="42">
      <c r="A42" s="5" t="inlineStr">
        <is>
          <t>Dividende je Aktie</t>
        </is>
      </c>
      <c r="B42" s="5" t="inlineStr">
        <is>
          <t>Dividend per share</t>
        </is>
      </c>
      <c r="C42" t="n">
        <v>1.2</v>
      </c>
      <c r="D42" t="n">
        <v>1</v>
      </c>
      <c r="E42" t="n">
        <v>0.5</v>
      </c>
      <c r="F42" t="inlineStr">
        <is>
          <t>-</t>
        </is>
      </c>
      <c r="G42" t="n">
        <v>0.5</v>
      </c>
      <c r="H42" t="n">
        <v>0.5</v>
      </c>
      <c r="I42" t="n">
        <v>0.5</v>
      </c>
      <c r="J42" t="n">
        <v>0.5</v>
      </c>
      <c r="K42" t="n">
        <v>1.2</v>
      </c>
      <c r="L42" t="n">
        <v>1</v>
      </c>
      <c r="M42" t="n">
        <v>0.5</v>
      </c>
      <c r="N42" t="n">
        <v>0.75</v>
      </c>
      <c r="O42" t="n">
        <v>1.1</v>
      </c>
      <c r="P42" t="n">
        <v>0.8</v>
      </c>
      <c r="Q42" t="n">
        <v>0.5</v>
      </c>
      <c r="R42" t="n">
        <v>0.4</v>
      </c>
      <c r="S42" t="n">
        <v>0.3</v>
      </c>
      <c r="T42" t="n">
        <v>0.5</v>
      </c>
      <c r="U42" t="n">
        <v>0.5</v>
      </c>
      <c r="V42" t="n">
        <v>0.25</v>
      </c>
      <c r="W42" t="n">
        <v>0.1</v>
      </c>
    </row>
    <row r="43">
      <c r="A43" s="5" t="inlineStr">
        <is>
          <t>Sonderdividende je Aktie</t>
        </is>
      </c>
      <c r="B43" s="5" t="inlineStr">
        <is>
          <t>Special Dividend per share</t>
        </is>
      </c>
      <c r="C43" t="inlineStr">
        <is>
          <t>-</t>
        </is>
      </c>
      <c r="D43" t="inlineStr">
        <is>
          <t>-</t>
        </is>
      </c>
      <c r="E43" t="inlineStr">
        <is>
          <t>-</t>
        </is>
      </c>
      <c r="F43" t="inlineStr">
        <is>
          <t>-</t>
        </is>
      </c>
      <c r="G43" t="inlineStr">
        <is>
          <t>-</t>
        </is>
      </c>
      <c r="H43" t="n">
        <v>1</v>
      </c>
      <c r="I43" t="n">
        <v>1</v>
      </c>
      <c r="J43" t="n">
        <v>1</v>
      </c>
      <c r="K43" t="inlineStr">
        <is>
          <t>-</t>
        </is>
      </c>
      <c r="L43" t="inlineStr">
        <is>
          <t>-</t>
        </is>
      </c>
      <c r="M43" t="inlineStr">
        <is>
          <t>-</t>
        </is>
      </c>
      <c r="N43" t="inlineStr">
        <is>
          <t>-</t>
        </is>
      </c>
      <c r="O43" t="inlineStr">
        <is>
          <t>-</t>
        </is>
      </c>
      <c r="P43" t="inlineStr">
        <is>
          <t>-</t>
        </is>
      </c>
      <c r="Q43" t="inlineStr">
        <is>
          <t>-</t>
        </is>
      </c>
      <c r="R43" t="inlineStr">
        <is>
          <t>-</t>
        </is>
      </c>
      <c r="S43" t="inlineStr">
        <is>
          <t>-</t>
        </is>
      </c>
      <c r="T43" t="inlineStr">
        <is>
          <t>-</t>
        </is>
      </c>
      <c r="U43" t="inlineStr">
        <is>
          <t>-</t>
        </is>
      </c>
      <c r="V43" t="inlineStr">
        <is>
          <t>-</t>
        </is>
      </c>
      <c r="W43" t="inlineStr">
        <is>
          <t>-</t>
        </is>
      </c>
    </row>
    <row r="44">
      <c r="A44" s="5" t="inlineStr">
        <is>
          <t>Dividendenausschüttung in Mio</t>
        </is>
      </c>
      <c r="B44" s="5" t="inlineStr">
        <is>
          <t>Dividend Payment in M</t>
        </is>
      </c>
      <c r="C44" t="n">
        <v>19.2</v>
      </c>
      <c r="D44" t="n">
        <v>16</v>
      </c>
      <c r="E44" t="n">
        <v>8</v>
      </c>
      <c r="F44" t="inlineStr">
        <is>
          <t>-</t>
        </is>
      </c>
      <c r="G44" t="n">
        <v>8</v>
      </c>
      <c r="H44" t="n">
        <v>24</v>
      </c>
      <c r="I44" t="n">
        <v>24</v>
      </c>
      <c r="J44" t="n">
        <v>23.9</v>
      </c>
      <c r="K44" t="n">
        <v>19.2</v>
      </c>
      <c r="L44" t="n">
        <v>16</v>
      </c>
      <c r="M44" t="n">
        <v>7.9</v>
      </c>
      <c r="N44" t="n">
        <v>11.9</v>
      </c>
      <c r="O44" t="n">
        <v>17.6</v>
      </c>
      <c r="P44" t="n">
        <v>12.8</v>
      </c>
      <c r="Q44" t="n">
        <v>8</v>
      </c>
      <c r="R44" t="n">
        <v>5.2</v>
      </c>
      <c r="S44" t="n">
        <v>3.9</v>
      </c>
      <c r="T44" t="n">
        <v>6.5</v>
      </c>
      <c r="U44" t="n">
        <v>6.5</v>
      </c>
      <c r="V44" t="n">
        <v>1.6</v>
      </c>
      <c r="W44" t="n">
        <v>1.3</v>
      </c>
    </row>
    <row r="45">
      <c r="A45" s="5" t="inlineStr">
        <is>
          <t>Umsatz je Aktie</t>
        </is>
      </c>
      <c r="B45" s="5" t="inlineStr">
        <is>
          <t>Revenue per share</t>
        </is>
      </c>
      <c r="C45" t="n">
        <v>27.91</v>
      </c>
      <c r="D45" t="n">
        <v>26.35</v>
      </c>
      <c r="E45" t="n">
        <v>20.32</v>
      </c>
      <c r="F45" t="n">
        <v>11.46</v>
      </c>
      <c r="G45" t="n">
        <v>19.63</v>
      </c>
      <c r="H45" t="n">
        <v>30.55</v>
      </c>
      <c r="I45" t="n">
        <v>28.82</v>
      </c>
      <c r="J45" t="n">
        <v>32.09</v>
      </c>
      <c r="K45" t="n">
        <v>25.6</v>
      </c>
      <c r="L45" t="n">
        <v>19.23</v>
      </c>
      <c r="M45" t="n">
        <v>15.82</v>
      </c>
      <c r="N45" t="n">
        <v>24.45</v>
      </c>
      <c r="O45" t="n">
        <v>19.84</v>
      </c>
      <c r="P45" t="n">
        <v>14.97</v>
      </c>
      <c r="Q45" t="n">
        <v>10.79</v>
      </c>
      <c r="R45" t="n">
        <v>11.71</v>
      </c>
      <c r="S45" t="n">
        <v>10.32</v>
      </c>
      <c r="T45" t="n">
        <v>13.74</v>
      </c>
      <c r="U45" t="n">
        <v>16.67</v>
      </c>
      <c r="V45" t="n">
        <v>13.08</v>
      </c>
      <c r="W45" t="n">
        <v>6.28</v>
      </c>
    </row>
    <row r="46">
      <c r="A46" s="5" t="inlineStr">
        <is>
          <t>Buchwert je Aktie</t>
        </is>
      </c>
      <c r="B46" s="5" t="inlineStr">
        <is>
          <t>Book value per share</t>
        </is>
      </c>
      <c r="C46" t="n">
        <v>23.2</v>
      </c>
      <c r="D46" t="n">
        <v>23.09</v>
      </c>
      <c r="E46" t="n">
        <v>20.19</v>
      </c>
      <c r="F46" t="n">
        <v>26.66</v>
      </c>
      <c r="G46" t="n">
        <v>28.18</v>
      </c>
      <c r="H46" t="n">
        <v>28.52</v>
      </c>
      <c r="I46" t="n">
        <v>23.9</v>
      </c>
      <c r="J46" t="n">
        <v>22.64</v>
      </c>
      <c r="K46" t="n">
        <v>19.63</v>
      </c>
      <c r="L46" t="n">
        <v>16.63</v>
      </c>
      <c r="M46" t="n">
        <v>14.45</v>
      </c>
      <c r="N46" t="n">
        <v>14.23</v>
      </c>
      <c r="O46" t="n">
        <v>12.13</v>
      </c>
      <c r="P46" t="n">
        <v>10.73</v>
      </c>
      <c r="Q46" t="n">
        <v>9.68</v>
      </c>
      <c r="R46" t="n">
        <v>5.99</v>
      </c>
      <c r="S46" t="n">
        <v>5.92</v>
      </c>
      <c r="T46" t="n">
        <v>7.01</v>
      </c>
      <c r="U46" t="n">
        <v>7.75</v>
      </c>
      <c r="V46" t="n">
        <v>6.11</v>
      </c>
      <c r="W46" t="n">
        <v>4.91</v>
      </c>
    </row>
    <row r="47">
      <c r="A47" s="5" t="inlineStr">
        <is>
          <t>Cashflow je Aktie</t>
        </is>
      </c>
      <c r="B47" s="5" t="inlineStr">
        <is>
          <t>Cashflow per share</t>
        </is>
      </c>
      <c r="C47" t="n">
        <v>6.15</v>
      </c>
      <c r="D47" t="n">
        <v>2.09</v>
      </c>
      <c r="E47" t="n">
        <v>2.8</v>
      </c>
      <c r="F47" t="n">
        <v>1.96</v>
      </c>
      <c r="G47" t="n">
        <v>6.47</v>
      </c>
      <c r="H47" t="n">
        <v>4.25</v>
      </c>
      <c r="I47" t="n">
        <v>6.88</v>
      </c>
      <c r="J47" t="n">
        <v>6.44</v>
      </c>
      <c r="K47" t="n">
        <v>3.75</v>
      </c>
      <c r="L47" t="n">
        <v>5.58</v>
      </c>
      <c r="M47" t="n">
        <v>4.25</v>
      </c>
      <c r="N47" t="n">
        <v>4.09</v>
      </c>
      <c r="O47" t="n">
        <v>2.16</v>
      </c>
      <c r="P47" t="n">
        <v>1.55</v>
      </c>
      <c r="Q47" t="n">
        <v>0.66</v>
      </c>
      <c r="R47" t="n">
        <v>2.19</v>
      </c>
      <c r="S47" t="n">
        <v>1.71</v>
      </c>
      <c r="T47" t="n">
        <v>2.25</v>
      </c>
      <c r="U47" t="n">
        <v>2.58</v>
      </c>
      <c r="V47" t="n">
        <v>1.71</v>
      </c>
      <c r="W47" t="n">
        <v>0.98</v>
      </c>
    </row>
    <row r="48">
      <c r="A48" s="5" t="inlineStr">
        <is>
          <t>Bilanzsumme je Aktie</t>
        </is>
      </c>
      <c r="B48" s="5" t="inlineStr">
        <is>
          <t>Total assets per share</t>
        </is>
      </c>
      <c r="C48" t="n">
        <v>54.82</v>
      </c>
      <c r="D48" t="n">
        <v>56.52</v>
      </c>
      <c r="E48" t="n">
        <v>47.03</v>
      </c>
      <c r="F48" t="n">
        <v>50.23</v>
      </c>
      <c r="G48" t="n">
        <v>46.33</v>
      </c>
      <c r="H48" t="n">
        <v>50.09</v>
      </c>
      <c r="I48" t="n">
        <v>44.21</v>
      </c>
      <c r="J48" t="n">
        <v>43.76</v>
      </c>
      <c r="K48" t="n">
        <v>38.85</v>
      </c>
      <c r="L48" t="n">
        <v>35.1</v>
      </c>
      <c r="M48" t="n">
        <v>26.76</v>
      </c>
      <c r="N48" t="n">
        <v>27.88</v>
      </c>
      <c r="O48" t="n">
        <v>22.37</v>
      </c>
      <c r="P48" t="n">
        <v>17.83</v>
      </c>
      <c r="Q48" t="n">
        <v>15.18</v>
      </c>
      <c r="R48" t="n">
        <v>13.33</v>
      </c>
      <c r="S48" t="n">
        <v>13.6</v>
      </c>
      <c r="T48" t="n">
        <v>14.78</v>
      </c>
      <c r="U48" t="n">
        <v>17.35</v>
      </c>
      <c r="V48" t="n">
        <v>15.31</v>
      </c>
      <c r="W48" t="inlineStr">
        <is>
          <t>-</t>
        </is>
      </c>
    </row>
    <row r="49">
      <c r="A49" s="5" t="inlineStr">
        <is>
          <t>Personal am Ende des Jahres</t>
        </is>
      </c>
      <c r="B49" s="5" t="inlineStr">
        <is>
          <t>Staff at the end of year</t>
        </is>
      </c>
      <c r="C49" t="n">
        <v>1535</v>
      </c>
      <c r="D49" t="n">
        <v>1646</v>
      </c>
      <c r="E49" t="n">
        <v>1432</v>
      </c>
      <c r="F49" t="n">
        <v>1200</v>
      </c>
      <c r="G49" t="n">
        <v>1135</v>
      </c>
      <c r="H49" t="n">
        <v>1720</v>
      </c>
      <c r="I49" t="n">
        <v>1574</v>
      </c>
      <c r="J49" t="n">
        <v>1591</v>
      </c>
      <c r="K49" t="n">
        <v>1459</v>
      </c>
      <c r="L49" t="n">
        <v>1275</v>
      </c>
      <c r="M49" t="n">
        <v>1056</v>
      </c>
      <c r="N49" t="n">
        <v>1394</v>
      </c>
      <c r="O49" t="n">
        <v>1222</v>
      </c>
      <c r="P49" t="n">
        <v>1086</v>
      </c>
      <c r="Q49" t="n">
        <v>913</v>
      </c>
      <c r="R49" t="n">
        <v>837</v>
      </c>
      <c r="S49" t="n">
        <v>800</v>
      </c>
      <c r="T49" t="n">
        <v>852</v>
      </c>
      <c r="U49" t="n">
        <v>924</v>
      </c>
      <c r="V49" t="n">
        <v>858</v>
      </c>
      <c r="W49" t="n">
        <v>539</v>
      </c>
    </row>
    <row r="50">
      <c r="A50" s="5" t="inlineStr">
        <is>
          <t>Personalaufwand in Mio. EUR</t>
        </is>
      </c>
      <c r="B50" s="5" t="inlineStr">
        <is>
          <t>Personnel expenses in M</t>
        </is>
      </c>
      <c r="C50" t="n">
        <v>132.5</v>
      </c>
      <c r="D50" t="n">
        <v>122.7</v>
      </c>
      <c r="E50" t="n">
        <v>97.8</v>
      </c>
      <c r="F50" t="n">
        <v>72.40000000000001</v>
      </c>
      <c r="G50" t="n">
        <v>91.5</v>
      </c>
      <c r="H50" t="n">
        <v>110.8</v>
      </c>
      <c r="I50" t="n">
        <v>97.90000000000001</v>
      </c>
      <c r="J50" t="n">
        <v>105.5</v>
      </c>
      <c r="K50" t="n">
        <v>85.7</v>
      </c>
      <c r="L50" t="n">
        <v>70.5</v>
      </c>
      <c r="M50" t="n">
        <v>57.1</v>
      </c>
      <c r="N50" t="n">
        <v>75.7</v>
      </c>
      <c r="O50" t="n">
        <v>67.59999999999999</v>
      </c>
      <c r="P50" t="n">
        <v>57.8</v>
      </c>
      <c r="Q50" t="n">
        <v>47.3</v>
      </c>
      <c r="R50" t="n">
        <v>43.1</v>
      </c>
      <c r="S50" t="n">
        <v>43.4</v>
      </c>
      <c r="T50" t="n">
        <v>50.8</v>
      </c>
      <c r="U50" t="n">
        <v>55.1</v>
      </c>
      <c r="V50" t="inlineStr">
        <is>
          <t>-</t>
        </is>
      </c>
      <c r="W50" t="inlineStr">
        <is>
          <t>-</t>
        </is>
      </c>
    </row>
    <row r="51">
      <c r="A51" s="5" t="inlineStr">
        <is>
          <t>Aufwand je Mitarbeiter in EUR</t>
        </is>
      </c>
      <c r="B51" s="5" t="inlineStr">
        <is>
          <t>Effort per employee</t>
        </is>
      </c>
      <c r="C51" t="n">
        <v>86319</v>
      </c>
      <c r="D51" t="n">
        <v>74544</v>
      </c>
      <c r="E51" t="n">
        <v>68296</v>
      </c>
      <c r="F51" t="n">
        <v>60333</v>
      </c>
      <c r="G51" t="n">
        <v>80617</v>
      </c>
      <c r="H51" t="n">
        <v>64419</v>
      </c>
      <c r="I51" t="n">
        <v>62198</v>
      </c>
      <c r="J51" t="n">
        <v>66311</v>
      </c>
      <c r="K51" t="n">
        <v>58739</v>
      </c>
      <c r="L51" t="n">
        <v>55294</v>
      </c>
      <c r="M51" t="n">
        <v>54072</v>
      </c>
      <c r="N51" t="n">
        <v>54304</v>
      </c>
      <c r="O51" t="n">
        <v>55319</v>
      </c>
      <c r="P51" t="n">
        <v>53223</v>
      </c>
      <c r="Q51" t="n">
        <v>51807</v>
      </c>
      <c r="R51" t="n">
        <v>51493</v>
      </c>
      <c r="S51" t="n">
        <v>54250</v>
      </c>
      <c r="T51" t="n">
        <v>59624</v>
      </c>
      <c r="U51" t="n">
        <v>59632</v>
      </c>
      <c r="V51" t="inlineStr">
        <is>
          <t>-</t>
        </is>
      </c>
      <c r="W51" t="inlineStr">
        <is>
          <t>-</t>
        </is>
      </c>
    </row>
    <row r="52">
      <c r="A52" s="5" t="inlineStr">
        <is>
          <t>Umsatz je Mitarbeiter in EUR</t>
        </is>
      </c>
      <c r="B52" s="5" t="inlineStr">
        <is>
          <t>Turnover per employee</t>
        </is>
      </c>
      <c r="C52" t="n">
        <v>290069</v>
      </c>
      <c r="D52" t="n">
        <v>255292</v>
      </c>
      <c r="E52" t="n">
        <v>226411</v>
      </c>
      <c r="F52" t="n">
        <v>152492</v>
      </c>
      <c r="G52" t="n">
        <v>276418</v>
      </c>
      <c r="H52" t="n">
        <v>284077</v>
      </c>
      <c r="I52" t="n">
        <v>291342</v>
      </c>
      <c r="J52" t="n">
        <v>321902</v>
      </c>
      <c r="K52" t="n">
        <v>280088</v>
      </c>
      <c r="L52" t="n">
        <v>241333</v>
      </c>
      <c r="M52" t="n">
        <v>238257</v>
      </c>
      <c r="N52" t="n">
        <v>278837</v>
      </c>
      <c r="O52" t="n">
        <v>259738</v>
      </c>
      <c r="P52" t="n">
        <v>220534</v>
      </c>
      <c r="Q52" t="n">
        <v>189156</v>
      </c>
      <c r="R52" t="n">
        <v>181839</v>
      </c>
      <c r="S52" t="n">
        <v>167750</v>
      </c>
      <c r="T52" t="n">
        <v>209585</v>
      </c>
      <c r="U52" t="n">
        <v>234511</v>
      </c>
      <c r="V52" t="n">
        <v>198292</v>
      </c>
      <c r="W52" t="n">
        <v>150649</v>
      </c>
    </row>
    <row r="53">
      <c r="A53" s="5" t="inlineStr">
        <is>
          <t>Bruttoergebnis je Mitarbeiter in EUR</t>
        </is>
      </c>
      <c r="B53" s="5" t="inlineStr">
        <is>
          <t>Gross Profit per employee</t>
        </is>
      </c>
      <c r="C53" t="n">
        <v>86384</v>
      </c>
      <c r="D53" t="n">
        <v>88457</v>
      </c>
      <c r="E53" t="n">
        <v>66271</v>
      </c>
      <c r="F53" t="n">
        <v>2917</v>
      </c>
      <c r="G53" t="n">
        <v>53833</v>
      </c>
      <c r="H53" t="n">
        <v>93837</v>
      </c>
      <c r="I53" t="n">
        <v>92249</v>
      </c>
      <c r="J53" t="n">
        <v>106725</v>
      </c>
      <c r="K53" t="n">
        <v>88485</v>
      </c>
      <c r="L53" t="n">
        <v>66902</v>
      </c>
      <c r="M53" t="n">
        <v>49053</v>
      </c>
      <c r="N53" t="n">
        <v>85222</v>
      </c>
      <c r="O53" t="n">
        <v>80933</v>
      </c>
      <c r="P53" t="n">
        <v>66575</v>
      </c>
      <c r="Q53" t="n">
        <v>46988</v>
      </c>
      <c r="R53" t="n">
        <v>42533</v>
      </c>
      <c r="S53" t="n">
        <v>39875</v>
      </c>
      <c r="T53" t="n">
        <v>56573</v>
      </c>
      <c r="U53" t="n">
        <v>67208</v>
      </c>
      <c r="V53" t="n">
        <v>53497</v>
      </c>
      <c r="W53" t="n">
        <v>26716</v>
      </c>
    </row>
    <row r="54">
      <c r="A54" s="5" t="inlineStr">
        <is>
          <t>Gewinn je Mitarbeiter in EUR</t>
        </is>
      </c>
      <c r="B54" s="5" t="inlineStr">
        <is>
          <t>Earnings per employee</t>
        </is>
      </c>
      <c r="C54" t="n">
        <v>21042</v>
      </c>
      <c r="D54" t="n">
        <v>25152</v>
      </c>
      <c r="E54" t="n">
        <v>-37989</v>
      </c>
      <c r="F54" t="n">
        <v>-23333</v>
      </c>
      <c r="G54" t="n">
        <v>-16740</v>
      </c>
      <c r="H54" t="n">
        <v>31395</v>
      </c>
      <c r="I54" t="n">
        <v>38628</v>
      </c>
      <c r="J54" t="n">
        <v>47706</v>
      </c>
      <c r="K54" t="n">
        <v>36463</v>
      </c>
      <c r="L54" t="n">
        <v>21412</v>
      </c>
      <c r="M54" t="n">
        <v>14489</v>
      </c>
      <c r="N54" t="n">
        <v>42181</v>
      </c>
      <c r="O54" t="n">
        <v>40917</v>
      </c>
      <c r="P54" t="n">
        <v>31676</v>
      </c>
      <c r="Q54" t="n">
        <v>18949</v>
      </c>
      <c r="R54" t="n">
        <v>12903</v>
      </c>
      <c r="S54" t="n">
        <v>7625</v>
      </c>
      <c r="T54" t="n">
        <v>13028</v>
      </c>
      <c r="U54" t="n">
        <v>21320</v>
      </c>
      <c r="V54" t="n">
        <v>16200</v>
      </c>
      <c r="W54" t="n">
        <v>2783</v>
      </c>
    </row>
    <row r="55">
      <c r="A55" s="5" t="inlineStr">
        <is>
          <t>KGV (Kurs/Gewinn)</t>
        </is>
      </c>
      <c r="B55" s="5" t="inlineStr">
        <is>
          <t>PE (price/earnings)</t>
        </is>
      </c>
      <c r="C55" t="n">
        <v>24.8</v>
      </c>
      <c r="D55" t="n">
        <v>22.1</v>
      </c>
      <c r="E55" t="inlineStr">
        <is>
          <t>-</t>
        </is>
      </c>
      <c r="F55" t="inlineStr">
        <is>
          <t>-</t>
        </is>
      </c>
      <c r="G55" t="inlineStr">
        <is>
          <t>-</t>
        </is>
      </c>
      <c r="H55" t="n">
        <v>17.8</v>
      </c>
      <c r="I55" t="n">
        <v>21.1</v>
      </c>
      <c r="J55" t="n">
        <v>16.7</v>
      </c>
      <c r="K55" t="n">
        <v>20.5</v>
      </c>
      <c r="L55" t="n">
        <v>37.7</v>
      </c>
      <c r="M55" t="n">
        <v>35</v>
      </c>
      <c r="N55" t="n">
        <v>5.9</v>
      </c>
      <c r="O55" t="n">
        <v>19.7</v>
      </c>
      <c r="P55" t="n">
        <v>16.2</v>
      </c>
      <c r="Q55" t="n">
        <v>21.8</v>
      </c>
      <c r="R55" t="n">
        <v>19</v>
      </c>
      <c r="S55" t="n">
        <v>19</v>
      </c>
      <c r="T55" t="n">
        <v>9.199999999999999</v>
      </c>
      <c r="U55" t="n">
        <v>5.2</v>
      </c>
      <c r="V55" t="n">
        <v>7.7</v>
      </c>
      <c r="W55" t="inlineStr">
        <is>
          <t>-</t>
        </is>
      </c>
    </row>
    <row r="56">
      <c r="A56" s="5" t="inlineStr">
        <is>
          <t>KUV (Kurs/Umsatz)</t>
        </is>
      </c>
      <c r="B56" s="5" t="inlineStr">
        <is>
          <t>PS (price/sales)</t>
        </is>
      </c>
      <c r="C56" t="n">
        <v>1.8</v>
      </c>
      <c r="D56" t="n">
        <v>2.18</v>
      </c>
      <c r="E56" t="n">
        <v>4.18</v>
      </c>
      <c r="F56" t="n">
        <v>6.77</v>
      </c>
      <c r="G56" t="n">
        <v>2.57</v>
      </c>
      <c r="H56" t="n">
        <v>1.96</v>
      </c>
      <c r="I56" t="n">
        <v>2.8</v>
      </c>
      <c r="J56" t="n">
        <v>2.47</v>
      </c>
      <c r="K56" t="n">
        <v>2.66</v>
      </c>
      <c r="L56" t="n">
        <v>3.35</v>
      </c>
      <c r="M56" t="n">
        <v>2.12</v>
      </c>
      <c r="N56" t="n">
        <v>0.9</v>
      </c>
      <c r="O56" t="n">
        <v>3.1</v>
      </c>
      <c r="P56" t="n">
        <v>2.32</v>
      </c>
      <c r="Q56" t="n">
        <v>2.28</v>
      </c>
      <c r="R56" t="n">
        <v>1.35</v>
      </c>
      <c r="S56" t="n">
        <v>0.86</v>
      </c>
      <c r="T56" t="n">
        <v>0.57</v>
      </c>
      <c r="U56" t="n">
        <v>0.47</v>
      </c>
      <c r="V56" t="n">
        <v>0.63</v>
      </c>
      <c r="W56" t="inlineStr">
        <is>
          <t>-</t>
        </is>
      </c>
    </row>
    <row r="57">
      <c r="A57" s="5" t="inlineStr">
        <is>
          <t>KBV (Kurs/Buchwert)</t>
        </is>
      </c>
      <c r="B57" s="5" t="inlineStr">
        <is>
          <t>PB (price/book value)</t>
        </is>
      </c>
      <c r="C57" t="n">
        <v>2.17</v>
      </c>
      <c r="D57" t="n">
        <v>2.48</v>
      </c>
      <c r="E57" t="n">
        <v>4.21</v>
      </c>
      <c r="F57" t="n">
        <v>2.91</v>
      </c>
      <c r="G57" t="n">
        <v>1.79</v>
      </c>
      <c r="H57" t="n">
        <v>2.1</v>
      </c>
      <c r="I57" t="n">
        <v>3.37</v>
      </c>
      <c r="J57" t="n">
        <v>3.5</v>
      </c>
      <c r="K57" t="n">
        <v>3.48</v>
      </c>
      <c r="L57" t="n">
        <v>3.88</v>
      </c>
      <c r="M57" t="n">
        <v>2.32</v>
      </c>
      <c r="N57" t="n">
        <v>1.54</v>
      </c>
      <c r="O57" t="n">
        <v>5.08</v>
      </c>
      <c r="P57" t="n">
        <v>3.24</v>
      </c>
      <c r="Q57" t="n">
        <v>2.55</v>
      </c>
      <c r="R57" t="n">
        <v>2.64</v>
      </c>
      <c r="S57" t="n">
        <v>1.51</v>
      </c>
      <c r="T57" t="n">
        <v>1.11</v>
      </c>
      <c r="U57" t="n">
        <v>1</v>
      </c>
      <c r="V57" t="n">
        <v>1.35</v>
      </c>
      <c r="W57" t="inlineStr">
        <is>
          <t>-</t>
        </is>
      </c>
    </row>
    <row r="58">
      <c r="A58" s="5" t="inlineStr">
        <is>
          <t>KCV (Kurs/Cashflow)</t>
        </is>
      </c>
      <c r="B58" s="5" t="inlineStr">
        <is>
          <t>PC (price/cashflow)</t>
        </is>
      </c>
      <c r="C58" t="n">
        <v>8.18</v>
      </c>
      <c r="D58" t="n">
        <v>27.39</v>
      </c>
      <c r="E58" t="n">
        <v>30.4</v>
      </c>
      <c r="F58" t="n">
        <v>39.6</v>
      </c>
      <c r="G58" t="n">
        <v>7.79</v>
      </c>
      <c r="H58" t="n">
        <v>14.12</v>
      </c>
      <c r="I58" t="n">
        <v>11.71</v>
      </c>
      <c r="J58" t="n">
        <v>12.31</v>
      </c>
      <c r="K58" t="n">
        <v>18.21</v>
      </c>
      <c r="L58" t="n">
        <v>11.56</v>
      </c>
      <c r="M58" t="n">
        <v>7.9</v>
      </c>
      <c r="N58" t="n">
        <v>5.36</v>
      </c>
      <c r="O58" t="n">
        <v>28.55</v>
      </c>
      <c r="P58" t="n">
        <v>22.43</v>
      </c>
      <c r="Q58" t="n">
        <v>37.21</v>
      </c>
      <c r="R58" t="n">
        <v>7.21</v>
      </c>
      <c r="S58" t="n">
        <v>5.22</v>
      </c>
      <c r="T58" t="n">
        <v>3.47</v>
      </c>
      <c r="U58" t="n">
        <v>3.02</v>
      </c>
      <c r="V58" t="n">
        <v>4.82</v>
      </c>
      <c r="W58" t="inlineStr">
        <is>
          <t>-</t>
        </is>
      </c>
    </row>
    <row r="59">
      <c r="A59" s="5" t="inlineStr">
        <is>
          <t>Dividendenrendite in %</t>
        </is>
      </c>
      <c r="B59" s="5" t="inlineStr">
        <is>
          <t>Dividend Yield in %</t>
        </is>
      </c>
      <c r="C59" t="n">
        <v>2.39</v>
      </c>
      <c r="D59" t="n">
        <v>1.74</v>
      </c>
      <c r="E59" t="n">
        <v>0.59</v>
      </c>
      <c r="F59" t="inlineStr">
        <is>
          <t>-</t>
        </is>
      </c>
      <c r="G59" t="n">
        <v>0.99</v>
      </c>
      <c r="H59" t="n">
        <v>0.83</v>
      </c>
      <c r="I59" t="n">
        <v>0.62</v>
      </c>
      <c r="J59" t="n">
        <v>0.63</v>
      </c>
      <c r="K59" t="n">
        <v>1.76</v>
      </c>
      <c r="L59" t="n">
        <v>1.55</v>
      </c>
      <c r="M59" t="n">
        <v>1.49</v>
      </c>
      <c r="N59" t="n">
        <v>3.42</v>
      </c>
      <c r="O59" t="n">
        <v>1.79</v>
      </c>
      <c r="P59" t="n">
        <v>2.3</v>
      </c>
      <c r="Q59" t="n">
        <v>2.03</v>
      </c>
      <c r="R59" t="n">
        <v>2.53</v>
      </c>
      <c r="S59" t="n">
        <v>3.36</v>
      </c>
      <c r="T59" t="n">
        <v>6.41</v>
      </c>
      <c r="U59" t="n">
        <v>6.43</v>
      </c>
      <c r="V59" t="n">
        <v>3.04</v>
      </c>
      <c r="W59" t="inlineStr">
        <is>
          <t>-</t>
        </is>
      </c>
    </row>
    <row r="60">
      <c r="A60" s="5" t="inlineStr">
        <is>
          <t>Gewinnrendite in %</t>
        </is>
      </c>
      <c r="B60" s="5" t="inlineStr">
        <is>
          <t>Return on profit in %</t>
        </is>
      </c>
      <c r="C60" t="n">
        <v>4</v>
      </c>
      <c r="D60" t="n">
        <v>4.5</v>
      </c>
      <c r="E60" t="n">
        <v>-4</v>
      </c>
      <c r="F60" t="n">
        <v>-2.3</v>
      </c>
      <c r="G60" t="n">
        <v>-2.4</v>
      </c>
      <c r="H60" t="n">
        <v>5.6</v>
      </c>
      <c r="I60" t="n">
        <v>4.7</v>
      </c>
      <c r="J60" t="n">
        <v>6</v>
      </c>
      <c r="K60" t="n">
        <v>4.9</v>
      </c>
      <c r="L60" t="n">
        <v>2.7</v>
      </c>
      <c r="M60" t="n">
        <v>2.9</v>
      </c>
      <c r="N60" t="n">
        <v>16.8</v>
      </c>
      <c r="O60" t="n">
        <v>5.1</v>
      </c>
      <c r="P60" t="n">
        <v>6.2</v>
      </c>
      <c r="Q60" t="n">
        <v>4.6</v>
      </c>
      <c r="R60" t="n">
        <v>5.2</v>
      </c>
      <c r="S60" t="n">
        <v>5.3</v>
      </c>
      <c r="T60" t="n">
        <v>10.9</v>
      </c>
      <c r="U60" t="n">
        <v>19.4</v>
      </c>
      <c r="V60" t="n">
        <v>13</v>
      </c>
      <c r="W60" t="inlineStr">
        <is>
          <t>-</t>
        </is>
      </c>
    </row>
    <row r="61">
      <c r="A61" s="5" t="inlineStr">
        <is>
          <t>Eigenkapitalrendite in %</t>
        </is>
      </c>
      <c r="B61" s="5" t="inlineStr">
        <is>
          <t>Return on Equity in %</t>
        </is>
      </c>
      <c r="C61" t="n">
        <v>8.73</v>
      </c>
      <c r="D61" t="n">
        <v>11.24</v>
      </c>
      <c r="E61" t="n">
        <v>-16.89</v>
      </c>
      <c r="F61" t="n">
        <v>-6.58</v>
      </c>
      <c r="G61" t="n">
        <v>-4.22</v>
      </c>
      <c r="H61" t="n">
        <v>11.85</v>
      </c>
      <c r="I61" t="n">
        <v>15.99</v>
      </c>
      <c r="J61" t="n">
        <v>21</v>
      </c>
      <c r="K61" t="n">
        <v>16.98</v>
      </c>
      <c r="L61" t="n">
        <v>10.26</v>
      </c>
      <c r="M61" t="n">
        <v>6.66</v>
      </c>
      <c r="N61" t="n">
        <v>25.99</v>
      </c>
      <c r="O61" t="n">
        <v>25.76</v>
      </c>
      <c r="P61" t="n">
        <v>20.03</v>
      </c>
      <c r="Q61" t="n">
        <v>11.18</v>
      </c>
      <c r="R61" t="n">
        <v>13.86</v>
      </c>
      <c r="S61" t="n">
        <v>7.92</v>
      </c>
      <c r="T61" t="n">
        <v>12.18</v>
      </c>
      <c r="U61" t="n">
        <v>19.56</v>
      </c>
      <c r="V61" t="n">
        <v>17.51</v>
      </c>
      <c r="W61" t="n">
        <v>2.35</v>
      </c>
    </row>
    <row r="62">
      <c r="A62" s="5" t="inlineStr">
        <is>
          <t>Umsatzrendite in %</t>
        </is>
      </c>
      <c r="B62" s="5" t="inlineStr">
        <is>
          <t>Return on sales in %</t>
        </is>
      </c>
      <c r="C62" t="n">
        <v>7.25</v>
      </c>
      <c r="D62" t="n">
        <v>9.85</v>
      </c>
      <c r="E62" t="n">
        <v>-16.78</v>
      </c>
      <c r="F62" t="n">
        <v>-15.3</v>
      </c>
      <c r="G62" t="n">
        <v>-6.06</v>
      </c>
      <c r="H62" t="n">
        <v>11.07</v>
      </c>
      <c r="I62" t="n">
        <v>13.26</v>
      </c>
      <c r="J62" t="n">
        <v>14.82</v>
      </c>
      <c r="K62" t="n">
        <v>13.02</v>
      </c>
      <c r="L62" t="n">
        <v>8.869999999999999</v>
      </c>
      <c r="M62" t="n">
        <v>6.08</v>
      </c>
      <c r="N62" t="n">
        <v>15.13</v>
      </c>
      <c r="O62" t="n">
        <v>15.75</v>
      </c>
      <c r="P62" t="n">
        <v>14.36</v>
      </c>
      <c r="Q62" t="n">
        <v>10.02</v>
      </c>
      <c r="R62" t="n">
        <v>7.1</v>
      </c>
      <c r="S62" t="n">
        <v>4.55</v>
      </c>
      <c r="T62" t="n">
        <v>6.22</v>
      </c>
      <c r="U62" t="n">
        <v>9.09</v>
      </c>
      <c r="V62" t="n">
        <v>8.17</v>
      </c>
      <c r="W62" t="n">
        <v>1.84</v>
      </c>
    </row>
    <row r="63">
      <c r="A63" s="5" t="inlineStr">
        <is>
          <t>Gesamtkapitalrendite in %</t>
        </is>
      </c>
      <c r="B63" s="5" t="inlineStr">
        <is>
          <t>Total Return on Investment in %</t>
        </is>
      </c>
      <c r="C63" t="n">
        <v>4.69</v>
      </c>
      <c r="D63" t="n">
        <v>5.86</v>
      </c>
      <c r="E63" t="n">
        <v>-6.17</v>
      </c>
      <c r="F63" t="n">
        <v>-2.61</v>
      </c>
      <c r="G63" t="n">
        <v>-1.5</v>
      </c>
      <c r="H63" t="n">
        <v>8.210000000000001</v>
      </c>
      <c r="I63" t="n">
        <v>10.72</v>
      </c>
      <c r="J63" t="n">
        <v>12.01</v>
      </c>
      <c r="K63" t="n">
        <v>9.69</v>
      </c>
      <c r="L63" t="n">
        <v>4.86</v>
      </c>
      <c r="M63" t="n">
        <v>3.6</v>
      </c>
      <c r="N63" t="n">
        <v>13.26</v>
      </c>
      <c r="O63" t="n">
        <v>13.97</v>
      </c>
      <c r="P63" t="n">
        <v>12.06</v>
      </c>
      <c r="Q63" t="n">
        <v>7.13</v>
      </c>
      <c r="R63" t="n">
        <v>6.23</v>
      </c>
      <c r="S63" t="n">
        <v>3.45</v>
      </c>
      <c r="T63" t="n">
        <v>5.78</v>
      </c>
      <c r="U63" t="n">
        <v>8.74</v>
      </c>
      <c r="V63" t="n">
        <v>6.98</v>
      </c>
      <c r="W63" t="n">
        <v>1</v>
      </c>
    </row>
    <row r="64">
      <c r="A64" s="5" t="inlineStr">
        <is>
          <t>Return on Investment in %</t>
        </is>
      </c>
      <c r="B64" s="5" t="inlineStr">
        <is>
          <t>Return on Investment in %</t>
        </is>
      </c>
      <c r="C64" t="n">
        <v>3.69</v>
      </c>
      <c r="D64" t="n">
        <v>4.59</v>
      </c>
      <c r="E64" t="n">
        <v>-7.25</v>
      </c>
      <c r="F64" t="n">
        <v>-3.49</v>
      </c>
      <c r="G64" t="n">
        <v>-2.57</v>
      </c>
      <c r="H64" t="n">
        <v>6.75</v>
      </c>
      <c r="I64" t="n">
        <v>8.640000000000001</v>
      </c>
      <c r="J64" t="n">
        <v>10.87</v>
      </c>
      <c r="K64" t="n">
        <v>8.58</v>
      </c>
      <c r="L64" t="n">
        <v>4.86</v>
      </c>
      <c r="M64" t="n">
        <v>3.6</v>
      </c>
      <c r="N64" t="n">
        <v>13.26</v>
      </c>
      <c r="O64" t="n">
        <v>13.97</v>
      </c>
      <c r="P64" t="n">
        <v>12.06</v>
      </c>
      <c r="Q64" t="n">
        <v>7.13</v>
      </c>
      <c r="R64" t="n">
        <v>6.23</v>
      </c>
      <c r="S64" t="n">
        <v>3.45</v>
      </c>
      <c r="T64" t="n">
        <v>5.78</v>
      </c>
      <c r="U64" t="n">
        <v>8.74</v>
      </c>
      <c r="V64" t="n">
        <v>6.98</v>
      </c>
      <c r="W64" t="n">
        <v>1</v>
      </c>
    </row>
    <row r="65">
      <c r="A65" s="5" t="inlineStr">
        <is>
          <t>Arbeitsintensität in %</t>
        </is>
      </c>
      <c r="B65" s="5" t="inlineStr">
        <is>
          <t>Work Intensity in %</t>
        </is>
      </c>
      <c r="C65" t="n">
        <v>60.61</v>
      </c>
      <c r="D65" t="n">
        <v>57.84</v>
      </c>
      <c r="E65" t="n">
        <v>47.88</v>
      </c>
      <c r="F65" t="n">
        <v>45.88</v>
      </c>
      <c r="G65" t="n">
        <v>52.8</v>
      </c>
      <c r="H65" t="n">
        <v>50.93</v>
      </c>
      <c r="I65" t="n">
        <v>53.62</v>
      </c>
      <c r="J65" t="n">
        <v>53.87</v>
      </c>
      <c r="K65" t="n">
        <v>55.13</v>
      </c>
      <c r="L65" t="n">
        <v>53.6</v>
      </c>
      <c r="M65" t="n">
        <v>54.41</v>
      </c>
      <c r="N65" t="n">
        <v>54.68</v>
      </c>
      <c r="O65" t="n">
        <v>54.26</v>
      </c>
      <c r="P65" t="n">
        <v>56.78</v>
      </c>
      <c r="Q65" t="n">
        <v>52.55</v>
      </c>
      <c r="R65" t="n">
        <v>46.34</v>
      </c>
      <c r="S65" t="n">
        <v>40.21</v>
      </c>
      <c r="T65" t="n">
        <v>43.5</v>
      </c>
      <c r="U65" t="n">
        <v>44.66</v>
      </c>
      <c r="V65" t="n">
        <v>43.32</v>
      </c>
      <c r="W65" t="n">
        <v>38.51</v>
      </c>
    </row>
    <row r="66">
      <c r="A66" s="5" t="inlineStr">
        <is>
          <t>Eigenkapitalquote in %</t>
        </is>
      </c>
      <c r="B66" s="5" t="inlineStr">
        <is>
          <t>Equity Ratio in %</t>
        </is>
      </c>
      <c r="C66" t="n">
        <v>42.32</v>
      </c>
      <c r="D66" t="n">
        <v>40.85</v>
      </c>
      <c r="E66" t="n">
        <v>42.92</v>
      </c>
      <c r="F66" t="n">
        <v>53.07</v>
      </c>
      <c r="G66" t="n">
        <v>60.82</v>
      </c>
      <c r="H66" t="n">
        <v>56.93</v>
      </c>
      <c r="I66" t="n">
        <v>54.06</v>
      </c>
      <c r="J66" t="n">
        <v>51.75</v>
      </c>
      <c r="K66" t="n">
        <v>50.53</v>
      </c>
      <c r="L66" t="n">
        <v>47.36</v>
      </c>
      <c r="M66" t="n">
        <v>54.01</v>
      </c>
      <c r="N66" t="n">
        <v>51.03</v>
      </c>
      <c r="O66" t="n">
        <v>54.23</v>
      </c>
      <c r="P66" t="n">
        <v>60.18</v>
      </c>
      <c r="Q66" t="n">
        <v>63.76</v>
      </c>
      <c r="R66" t="n">
        <v>44.95</v>
      </c>
      <c r="S66" t="n">
        <v>43.55</v>
      </c>
      <c r="T66" t="n">
        <v>47.4</v>
      </c>
      <c r="U66" t="n">
        <v>44.66</v>
      </c>
      <c r="V66" t="n">
        <v>39.9</v>
      </c>
      <c r="W66" t="n">
        <v>42.73</v>
      </c>
    </row>
    <row r="67">
      <c r="A67" s="5" t="inlineStr">
        <is>
          <t>Fremdkapitalquote in %</t>
        </is>
      </c>
      <c r="B67" s="5" t="inlineStr">
        <is>
          <t>Debt Ratio in %</t>
        </is>
      </c>
      <c r="C67" t="n">
        <v>57.68</v>
      </c>
      <c r="D67" t="n">
        <v>59.15</v>
      </c>
      <c r="E67" t="n">
        <v>57.08</v>
      </c>
      <c r="F67" t="n">
        <v>46.93</v>
      </c>
      <c r="G67" t="n">
        <v>39.18</v>
      </c>
      <c r="H67" t="n">
        <v>43.07</v>
      </c>
      <c r="I67" t="n">
        <v>45.94</v>
      </c>
      <c r="J67" t="n">
        <v>48.25</v>
      </c>
      <c r="K67" t="n">
        <v>49.47</v>
      </c>
      <c r="L67" t="n">
        <v>52.64</v>
      </c>
      <c r="M67" t="n">
        <v>45.99</v>
      </c>
      <c r="N67" t="n">
        <v>48.97</v>
      </c>
      <c r="O67" t="n">
        <v>45.77</v>
      </c>
      <c r="P67" t="n">
        <v>39.82</v>
      </c>
      <c r="Q67" t="n">
        <v>36.24</v>
      </c>
      <c r="R67" t="n">
        <v>55.05</v>
      </c>
      <c r="S67" t="n">
        <v>56.45</v>
      </c>
      <c r="T67" t="n">
        <v>52.6</v>
      </c>
      <c r="U67" t="n">
        <v>55.34</v>
      </c>
      <c r="V67" t="n">
        <v>60.1</v>
      </c>
      <c r="W67" t="n">
        <v>57.27</v>
      </c>
    </row>
    <row r="68">
      <c r="A68" s="5" t="inlineStr">
        <is>
          <t>Verschuldungsgrad in %</t>
        </is>
      </c>
      <c r="B68" s="5" t="inlineStr">
        <is>
          <t>Finance Gearing in %</t>
        </is>
      </c>
      <c r="C68" t="n">
        <v>136.31</v>
      </c>
      <c r="D68" t="n">
        <v>144.81</v>
      </c>
      <c r="E68" t="n">
        <v>132.98</v>
      </c>
      <c r="F68" t="n">
        <v>88.42</v>
      </c>
      <c r="G68" t="n">
        <v>64.41</v>
      </c>
      <c r="H68" t="n">
        <v>75.64</v>
      </c>
      <c r="I68" t="n">
        <v>84.98999999999999</v>
      </c>
      <c r="J68" t="n">
        <v>93.25</v>
      </c>
      <c r="K68" t="n">
        <v>97.89</v>
      </c>
      <c r="L68" t="n">
        <v>111.13</v>
      </c>
      <c r="M68" t="n">
        <v>85.16</v>
      </c>
      <c r="N68" t="n">
        <v>95.98</v>
      </c>
      <c r="O68" t="n">
        <v>84.39</v>
      </c>
      <c r="P68" t="n">
        <v>66.16</v>
      </c>
      <c r="Q68" t="n">
        <v>56.85</v>
      </c>
      <c r="R68" t="n">
        <v>122.46</v>
      </c>
      <c r="S68" t="n">
        <v>129.61</v>
      </c>
      <c r="T68" t="n">
        <v>110.98</v>
      </c>
      <c r="U68" t="n">
        <v>123.93</v>
      </c>
      <c r="V68" t="n">
        <v>150.63</v>
      </c>
      <c r="W68" t="n">
        <v>134.01</v>
      </c>
    </row>
    <row r="69">
      <c r="A69" s="5" t="inlineStr">
        <is>
          <t>Bruttoergebnis Marge in %</t>
        </is>
      </c>
      <c r="B69" s="5" t="inlineStr">
        <is>
          <t>Gross Profit Marge in %</t>
        </is>
      </c>
      <c r="C69" t="n">
        <v>29.78</v>
      </c>
      <c r="D69" t="n">
        <v>34.65</v>
      </c>
      <c r="E69" t="n">
        <v>29.27</v>
      </c>
      <c r="F69" t="n">
        <v>1.91</v>
      </c>
      <c r="G69" t="n">
        <v>19.48</v>
      </c>
      <c r="H69" t="n">
        <v>33.07</v>
      </c>
      <c r="I69" t="n">
        <v>31.66</v>
      </c>
      <c r="J69" t="n">
        <v>33.16</v>
      </c>
      <c r="K69" t="n">
        <v>31.6</v>
      </c>
      <c r="L69" t="n">
        <v>27.72</v>
      </c>
      <c r="M69" t="n">
        <v>20.59</v>
      </c>
      <c r="N69" t="n">
        <v>30.56</v>
      </c>
      <c r="O69" t="n">
        <v>31.16</v>
      </c>
      <c r="P69" t="n">
        <v>30.19</v>
      </c>
      <c r="Q69" t="n">
        <v>24.84</v>
      </c>
      <c r="R69" t="n">
        <v>23.39</v>
      </c>
      <c r="S69" t="n">
        <v>23.77</v>
      </c>
      <c r="T69" t="n">
        <v>26.99</v>
      </c>
      <c r="U69" t="n">
        <v>28.66</v>
      </c>
      <c r="V69" t="n">
        <v>26.98</v>
      </c>
    </row>
    <row r="70">
      <c r="A70" s="5" t="inlineStr">
        <is>
          <t>Kurzfristige Vermögensquote in %</t>
        </is>
      </c>
      <c r="B70" s="5" t="inlineStr">
        <is>
          <t>Current Assets Ratio in %</t>
        </is>
      </c>
      <c r="C70" t="n">
        <v>60.61</v>
      </c>
      <c r="D70" t="n">
        <v>57.84</v>
      </c>
      <c r="E70" t="n">
        <v>47.88</v>
      </c>
      <c r="F70" t="n">
        <v>45.88</v>
      </c>
      <c r="G70" t="n">
        <v>52.8</v>
      </c>
      <c r="H70" t="n">
        <v>50.93</v>
      </c>
      <c r="I70" t="n">
        <v>53.62</v>
      </c>
      <c r="J70" t="n">
        <v>53.87</v>
      </c>
      <c r="K70" t="n">
        <v>55.13</v>
      </c>
      <c r="L70" t="n">
        <v>53.6</v>
      </c>
      <c r="M70" t="n">
        <v>54.41</v>
      </c>
      <c r="N70" t="n">
        <v>54.68</v>
      </c>
      <c r="O70" t="n">
        <v>54.26</v>
      </c>
      <c r="P70" t="n">
        <v>56.78</v>
      </c>
      <c r="Q70" t="n">
        <v>52.55</v>
      </c>
      <c r="R70" t="n">
        <v>46.34</v>
      </c>
      <c r="S70" t="n">
        <v>40.21</v>
      </c>
      <c r="T70" t="n">
        <v>43.5</v>
      </c>
      <c r="U70" t="n">
        <v>44.66</v>
      </c>
      <c r="V70" t="n">
        <v>43.32</v>
      </c>
    </row>
    <row r="71">
      <c r="A71" s="5" t="inlineStr">
        <is>
          <t>Nettogewinn Marge in %</t>
        </is>
      </c>
      <c r="B71" s="5" t="inlineStr">
        <is>
          <t>Net Profit Marge in %</t>
        </is>
      </c>
      <c r="C71" t="n">
        <v>7.25</v>
      </c>
      <c r="D71" t="n">
        <v>9.85</v>
      </c>
      <c r="E71" t="n">
        <v>-16.78</v>
      </c>
      <c r="F71" t="n">
        <v>-15.3</v>
      </c>
      <c r="G71" t="n">
        <v>-6.06</v>
      </c>
      <c r="H71" t="n">
        <v>11.07</v>
      </c>
      <c r="I71" t="n">
        <v>13.26</v>
      </c>
      <c r="J71" t="n">
        <v>14.82</v>
      </c>
      <c r="K71" t="n">
        <v>13.02</v>
      </c>
      <c r="L71" t="n">
        <v>8.869999999999999</v>
      </c>
      <c r="M71" t="n">
        <v>6.08</v>
      </c>
      <c r="N71" t="n">
        <v>15.13</v>
      </c>
      <c r="O71" t="n">
        <v>15.75</v>
      </c>
      <c r="P71" t="n">
        <v>14.36</v>
      </c>
      <c r="Q71" t="n">
        <v>10.02</v>
      </c>
      <c r="R71" t="n">
        <v>7.1</v>
      </c>
      <c r="S71" t="n">
        <v>4.55</v>
      </c>
      <c r="T71" t="n">
        <v>6.22</v>
      </c>
      <c r="U71" t="n">
        <v>9.09</v>
      </c>
      <c r="V71" t="n">
        <v>8.17</v>
      </c>
    </row>
    <row r="72">
      <c r="A72" s="5" t="inlineStr">
        <is>
          <t>Operative Ergebnis Marge in %</t>
        </is>
      </c>
      <c r="B72" s="5" t="inlineStr">
        <is>
          <t>EBIT Marge in %</t>
        </is>
      </c>
      <c r="C72" t="n">
        <v>13.52</v>
      </c>
      <c r="D72" t="n">
        <v>16.83</v>
      </c>
      <c r="E72" t="n">
        <v>7.9</v>
      </c>
      <c r="F72" t="n">
        <v>-31.86</v>
      </c>
      <c r="G72" t="n">
        <v>-7.04</v>
      </c>
      <c r="H72" t="n">
        <v>13.83</v>
      </c>
      <c r="I72" t="n">
        <v>19.67</v>
      </c>
      <c r="J72" t="n">
        <v>23.49</v>
      </c>
      <c r="K72" t="n">
        <v>22.08</v>
      </c>
      <c r="L72" t="n">
        <v>16.05</v>
      </c>
      <c r="M72" t="n">
        <v>11.21</v>
      </c>
      <c r="N72" t="n">
        <v>22.64</v>
      </c>
      <c r="O72" t="n">
        <v>23.98</v>
      </c>
      <c r="P72" t="n">
        <v>20.13</v>
      </c>
      <c r="Q72" t="n">
        <v>14.77</v>
      </c>
      <c r="R72" t="n">
        <v>11.56</v>
      </c>
      <c r="S72" t="n">
        <v>9.76</v>
      </c>
      <c r="T72" t="n">
        <v>14.61</v>
      </c>
      <c r="U72" t="n">
        <v>16.89</v>
      </c>
      <c r="V72" t="n">
        <v>15.52</v>
      </c>
    </row>
    <row r="73">
      <c r="A73" s="5" t="inlineStr">
        <is>
          <t>Vermögensumsschlag in %</t>
        </is>
      </c>
      <c r="B73" s="5" t="inlineStr">
        <is>
          <t>Asset Turnover in %</t>
        </is>
      </c>
      <c r="C73" t="n">
        <v>50.91</v>
      </c>
      <c r="D73" t="n">
        <v>46.62</v>
      </c>
      <c r="E73" t="n">
        <v>43.22</v>
      </c>
      <c r="F73" t="n">
        <v>22.82</v>
      </c>
      <c r="G73" t="n">
        <v>42.36</v>
      </c>
      <c r="H73" t="n">
        <v>60.98</v>
      </c>
      <c r="I73" t="n">
        <v>65.19</v>
      </c>
      <c r="J73" t="n">
        <v>73.31999999999999</v>
      </c>
      <c r="K73" t="n">
        <v>65.90000000000001</v>
      </c>
      <c r="L73" t="n">
        <v>54.79</v>
      </c>
      <c r="M73" t="n">
        <v>59.13</v>
      </c>
      <c r="N73" t="n">
        <v>87.68000000000001</v>
      </c>
      <c r="O73" t="n">
        <v>88.68000000000001</v>
      </c>
      <c r="P73" t="n">
        <v>83.95</v>
      </c>
      <c r="Q73" t="n">
        <v>71.13</v>
      </c>
      <c r="R73" t="n">
        <v>87.81999999999999</v>
      </c>
      <c r="S73" t="n">
        <v>75.90000000000001</v>
      </c>
      <c r="T73" t="n">
        <v>92.92</v>
      </c>
      <c r="U73" t="n">
        <v>96.09999999999999</v>
      </c>
      <c r="V73" t="n">
        <v>85.48</v>
      </c>
    </row>
    <row r="74">
      <c r="A74" s="5" t="inlineStr">
        <is>
          <t>Langfristige Vermögensquote in %</t>
        </is>
      </c>
      <c r="B74" s="5" t="inlineStr">
        <is>
          <t>Non-Current Assets Ratio in %</t>
        </is>
      </c>
      <c r="C74" t="n">
        <v>36.43</v>
      </c>
      <c r="D74" t="n">
        <v>39.24</v>
      </c>
      <c r="E74" t="n">
        <v>48.24</v>
      </c>
      <c r="F74" t="n">
        <v>52.67</v>
      </c>
      <c r="G74" t="n">
        <v>45.69</v>
      </c>
      <c r="H74" t="n">
        <v>47.82</v>
      </c>
      <c r="I74" t="n">
        <v>44.72</v>
      </c>
      <c r="J74" t="n">
        <v>44.36</v>
      </c>
      <c r="K74" t="n">
        <v>43.31</v>
      </c>
      <c r="L74" t="n">
        <v>45.28</v>
      </c>
      <c r="M74" t="n">
        <v>44.09</v>
      </c>
      <c r="N74" t="n">
        <v>43.36</v>
      </c>
      <c r="O74" t="n">
        <v>43.5</v>
      </c>
      <c r="P74" t="n">
        <v>41.36</v>
      </c>
      <c r="Q74" t="n">
        <v>45.92</v>
      </c>
      <c r="R74" t="n">
        <v>52.11</v>
      </c>
      <c r="S74" t="n">
        <v>57.75</v>
      </c>
      <c r="T74" t="n">
        <v>53.9</v>
      </c>
      <c r="U74" t="n">
        <v>52.95</v>
      </c>
      <c r="V74" t="n">
        <v>54.07</v>
      </c>
    </row>
    <row r="75">
      <c r="A75" s="5" t="inlineStr">
        <is>
          <t>Gesamtkapitalrentabilität</t>
        </is>
      </c>
      <c r="B75" s="5" t="inlineStr">
        <is>
          <t>ROA Return on Assets in %</t>
        </is>
      </c>
      <c r="C75" t="n">
        <v>3.69</v>
      </c>
      <c r="D75" t="n">
        <v>4.59</v>
      </c>
      <c r="E75" t="n">
        <v>-7.25</v>
      </c>
      <c r="F75" t="n">
        <v>-3.49</v>
      </c>
      <c r="G75" t="n">
        <v>-2.57</v>
      </c>
      <c r="H75" t="n">
        <v>6.75</v>
      </c>
      <c r="I75" t="n">
        <v>8.640000000000001</v>
      </c>
      <c r="J75" t="n">
        <v>10.87</v>
      </c>
      <c r="K75" t="n">
        <v>8.58</v>
      </c>
      <c r="L75" t="n">
        <v>4.86</v>
      </c>
      <c r="M75" t="n">
        <v>3.6</v>
      </c>
      <c r="N75" t="n">
        <v>13.26</v>
      </c>
      <c r="O75" t="n">
        <v>13.97</v>
      </c>
      <c r="P75" t="n">
        <v>12.06</v>
      </c>
      <c r="Q75" t="n">
        <v>7.13</v>
      </c>
      <c r="R75" t="n">
        <v>6.23</v>
      </c>
      <c r="S75" t="n">
        <v>3.45</v>
      </c>
      <c r="T75" t="n">
        <v>5.78</v>
      </c>
      <c r="U75" t="n">
        <v>8.74</v>
      </c>
      <c r="V75" t="n">
        <v>6.98</v>
      </c>
    </row>
    <row r="76">
      <c r="A76" s="5" t="inlineStr">
        <is>
          <t>Ertrag des eingesetzten Kapitals</t>
        </is>
      </c>
      <c r="B76" s="5" t="inlineStr">
        <is>
          <t>ROCE Return on Cap. Empl. in %</t>
        </is>
      </c>
      <c r="C76" t="n">
        <v>9.99</v>
      </c>
      <c r="D76" t="n">
        <v>10.88</v>
      </c>
      <c r="E76" t="n">
        <v>4.3</v>
      </c>
      <c r="F76" t="n">
        <v>-8.4</v>
      </c>
      <c r="G76" t="n">
        <v>-3.38</v>
      </c>
      <c r="H76" t="n">
        <v>10.31</v>
      </c>
      <c r="I76" t="n">
        <v>15.68</v>
      </c>
      <c r="J76" t="n">
        <v>22.34</v>
      </c>
      <c r="K76" t="n">
        <v>18.57</v>
      </c>
      <c r="L76" t="n">
        <v>11.36</v>
      </c>
      <c r="M76" t="n">
        <v>8.26</v>
      </c>
      <c r="N76" t="n">
        <v>26.34</v>
      </c>
      <c r="O76" t="n">
        <v>31.54</v>
      </c>
      <c r="P76" t="n">
        <v>23.11</v>
      </c>
      <c r="Q76" t="n">
        <v>14.03</v>
      </c>
      <c r="R76" t="n">
        <v>15.25</v>
      </c>
      <c r="S76" t="n">
        <v>10.9</v>
      </c>
      <c r="T76" t="n">
        <v>19.29</v>
      </c>
      <c r="U76" t="n">
        <v>24.91</v>
      </c>
      <c r="V76" t="n">
        <v>20.58</v>
      </c>
    </row>
    <row r="77">
      <c r="A77" s="5" t="inlineStr">
        <is>
          <t>Eigenkapital zu Anlagevermögen</t>
        </is>
      </c>
      <c r="B77" s="5" t="inlineStr">
        <is>
          <t>Equity to Fixed Assets in %</t>
        </is>
      </c>
      <c r="C77" t="n">
        <v>116.16</v>
      </c>
      <c r="D77" t="n">
        <v>104.1</v>
      </c>
      <c r="E77" t="n">
        <v>88.97</v>
      </c>
      <c r="F77" t="n">
        <v>100.76</v>
      </c>
      <c r="G77" t="n">
        <v>133.14</v>
      </c>
      <c r="H77" t="n">
        <v>119.07</v>
      </c>
      <c r="I77" t="n">
        <v>120.88</v>
      </c>
      <c r="J77" t="n">
        <v>116.66</v>
      </c>
      <c r="K77" t="n">
        <v>116.69</v>
      </c>
      <c r="L77" t="n">
        <v>104.6</v>
      </c>
      <c r="M77" t="n">
        <v>122.49</v>
      </c>
      <c r="N77" t="n">
        <v>117.69</v>
      </c>
      <c r="O77" t="n">
        <v>124.66</v>
      </c>
      <c r="P77" t="n">
        <v>145.51</v>
      </c>
      <c r="Q77" t="n">
        <v>138.83</v>
      </c>
      <c r="R77" t="n">
        <v>86.27</v>
      </c>
      <c r="S77" t="n">
        <v>75.42</v>
      </c>
      <c r="T77" t="n">
        <v>87.93000000000001</v>
      </c>
      <c r="U77" t="n">
        <v>84.34</v>
      </c>
      <c r="V77" t="n">
        <v>73.79000000000001</v>
      </c>
    </row>
    <row r="78">
      <c r="A78" s="5" t="inlineStr">
        <is>
          <t>Liquidität Dritten Grades</t>
        </is>
      </c>
      <c r="B78" s="5" t="inlineStr">
        <is>
          <t>Current Ratio in %</t>
        </is>
      </c>
      <c r="C78" t="n">
        <v>194.75</v>
      </c>
      <c r="D78" t="n">
        <v>207.23</v>
      </c>
      <c r="E78" t="n">
        <v>231.15</v>
      </c>
      <c r="F78" t="n">
        <v>340.74</v>
      </c>
      <c r="G78" t="n">
        <v>447.88</v>
      </c>
      <c r="H78" t="n">
        <v>279.56</v>
      </c>
      <c r="I78" t="n">
        <v>294.23</v>
      </c>
      <c r="J78" t="n">
        <v>235.27</v>
      </c>
      <c r="K78" t="n">
        <v>254.5</v>
      </c>
      <c r="L78" t="n">
        <v>237.38</v>
      </c>
      <c r="M78" t="n">
        <v>274.94</v>
      </c>
      <c r="N78" t="n">
        <v>221.98</v>
      </c>
      <c r="O78" t="n">
        <v>166.55</v>
      </c>
      <c r="P78" t="n">
        <v>211.21</v>
      </c>
      <c r="Q78" t="n">
        <v>208.84</v>
      </c>
      <c r="R78" t="n">
        <v>138.69</v>
      </c>
      <c r="S78" t="n">
        <v>125.62</v>
      </c>
      <c r="T78" t="n">
        <v>146.92</v>
      </c>
      <c r="U78" t="n">
        <v>128.12</v>
      </c>
      <c r="V78" t="n">
        <v>121.92</v>
      </c>
    </row>
    <row r="79">
      <c r="A79" s="5" t="inlineStr">
        <is>
          <t>Operativer Cashflow</t>
        </is>
      </c>
      <c r="B79" s="5" t="inlineStr">
        <is>
          <t>Operating Cashflow in M</t>
        </is>
      </c>
      <c r="C79" t="n">
        <v>130.5528</v>
      </c>
      <c r="D79" t="n">
        <v>436.8705</v>
      </c>
      <c r="E79" t="n">
        <v>484.8799999999999</v>
      </c>
      <c r="F79" t="n">
        <v>632.412</v>
      </c>
      <c r="G79" t="n">
        <v>124.4842</v>
      </c>
      <c r="H79" t="n">
        <v>225.6376</v>
      </c>
      <c r="I79" t="n">
        <v>186.3061</v>
      </c>
      <c r="J79" t="n">
        <v>196.4676</v>
      </c>
      <c r="K79" t="n">
        <v>290.6316</v>
      </c>
      <c r="L79" t="n">
        <v>184.96</v>
      </c>
      <c r="M79" t="n">
        <v>125.61</v>
      </c>
      <c r="N79" t="n">
        <v>85.224</v>
      </c>
      <c r="O79" t="n">
        <v>456.8</v>
      </c>
      <c r="P79" t="n">
        <v>358.88</v>
      </c>
      <c r="Q79" t="n">
        <v>595.36</v>
      </c>
      <c r="R79" t="n">
        <v>93.73</v>
      </c>
      <c r="S79" t="n">
        <v>67.86</v>
      </c>
      <c r="T79" t="n">
        <v>45.11</v>
      </c>
      <c r="U79" t="n">
        <v>39.26</v>
      </c>
      <c r="V79" t="n">
        <v>62.66</v>
      </c>
    </row>
    <row r="80">
      <c r="A80" s="5" t="inlineStr">
        <is>
          <t>Aktienrückkauf</t>
        </is>
      </c>
      <c r="B80" s="5" t="inlineStr">
        <is>
          <t>Share Buyback in M</t>
        </is>
      </c>
      <c r="C80" t="n">
        <v>-0.01000000000000156</v>
      </c>
      <c r="D80" t="n">
        <v>0</v>
      </c>
      <c r="E80" t="n">
        <v>0.02000000000000135</v>
      </c>
      <c r="F80" t="n">
        <v>0.009999999999999787</v>
      </c>
      <c r="G80" t="n">
        <v>0</v>
      </c>
      <c r="H80" t="n">
        <v>-0.07000000000000028</v>
      </c>
      <c r="I80" t="n">
        <v>0.05000000000000071</v>
      </c>
      <c r="J80" t="n">
        <v>0</v>
      </c>
      <c r="K80" t="n">
        <v>0.03999999999999915</v>
      </c>
      <c r="L80" t="n">
        <v>-0.09999999999999964</v>
      </c>
      <c r="M80" t="n">
        <v>0</v>
      </c>
      <c r="N80" t="n">
        <v>0.09999999999999964</v>
      </c>
      <c r="O80" t="n">
        <v>0</v>
      </c>
      <c r="P80" t="n">
        <v>0</v>
      </c>
      <c r="Q80" t="n">
        <v>-3</v>
      </c>
      <c r="R80" t="n">
        <v>0</v>
      </c>
      <c r="S80" t="n">
        <v>0</v>
      </c>
      <c r="T80" t="n">
        <v>0</v>
      </c>
      <c r="U80" t="n">
        <v>0</v>
      </c>
      <c r="V80" t="n">
        <v>0</v>
      </c>
    </row>
    <row r="81">
      <c r="A81" s="5" t="inlineStr">
        <is>
          <t>Umsatzwachstum 1J in %</t>
        </is>
      </c>
      <c r="B81" s="5" t="inlineStr">
        <is>
          <t>Revenue Growth 1Y in %</t>
        </is>
      </c>
      <c r="C81" t="n">
        <v>5.97</v>
      </c>
      <c r="D81" t="n">
        <v>29.61</v>
      </c>
      <c r="E81" t="n">
        <v>77.16</v>
      </c>
      <c r="F81" t="n">
        <v>-41.66</v>
      </c>
      <c r="G81" t="n">
        <v>-35.72</v>
      </c>
      <c r="H81" t="n">
        <v>6.41</v>
      </c>
      <c r="I81" t="n">
        <v>-10.45</v>
      </c>
      <c r="J81" t="n">
        <v>25.33</v>
      </c>
      <c r="K81" t="n">
        <v>32.79</v>
      </c>
      <c r="L81" t="n">
        <v>22.3</v>
      </c>
      <c r="M81" t="n">
        <v>-35.27</v>
      </c>
      <c r="N81" t="n">
        <v>22.46</v>
      </c>
      <c r="O81" t="n">
        <v>32.53</v>
      </c>
      <c r="P81" t="n">
        <v>38.68</v>
      </c>
      <c r="Q81" t="n">
        <v>13.47</v>
      </c>
      <c r="R81" t="n">
        <v>13.41</v>
      </c>
      <c r="S81" t="n">
        <v>-24.86</v>
      </c>
      <c r="T81" t="n">
        <v>-17.58</v>
      </c>
      <c r="U81" t="n">
        <v>27.4</v>
      </c>
      <c r="V81" t="n">
        <v>108.46</v>
      </c>
    </row>
    <row r="82">
      <c r="A82" s="5" t="inlineStr">
        <is>
          <t>Umsatzwachstum 3J in %</t>
        </is>
      </c>
      <c r="B82" s="5" t="inlineStr">
        <is>
          <t>Revenue Growth 3Y in %</t>
        </is>
      </c>
      <c r="C82" t="n">
        <v>37.58</v>
      </c>
      <c r="D82" t="n">
        <v>21.7</v>
      </c>
      <c r="E82" t="n">
        <v>-0.07000000000000001</v>
      </c>
      <c r="F82" t="n">
        <v>-23.66</v>
      </c>
      <c r="G82" t="n">
        <v>-13.25</v>
      </c>
      <c r="H82" t="n">
        <v>7.1</v>
      </c>
      <c r="I82" t="n">
        <v>15.89</v>
      </c>
      <c r="J82" t="n">
        <v>26.81</v>
      </c>
      <c r="K82" t="n">
        <v>6.61</v>
      </c>
      <c r="L82" t="n">
        <v>3.16</v>
      </c>
      <c r="M82" t="n">
        <v>6.57</v>
      </c>
      <c r="N82" t="n">
        <v>31.22</v>
      </c>
      <c r="O82" t="n">
        <v>28.23</v>
      </c>
      <c r="P82" t="n">
        <v>21.85</v>
      </c>
      <c r="Q82" t="n">
        <v>0.67</v>
      </c>
      <c r="R82" t="n">
        <v>-9.68</v>
      </c>
      <c r="S82" t="n">
        <v>-5.01</v>
      </c>
      <c r="T82" t="n">
        <v>39.43</v>
      </c>
      <c r="U82" t="inlineStr">
        <is>
          <t>-</t>
        </is>
      </c>
      <c r="V82" t="inlineStr">
        <is>
          <t>-</t>
        </is>
      </c>
    </row>
    <row r="83">
      <c r="A83" s="5" t="inlineStr">
        <is>
          <t>Umsatzwachstum 5J in %</t>
        </is>
      </c>
      <c r="B83" s="5" t="inlineStr">
        <is>
          <t>Revenue Growth 5Y in %</t>
        </is>
      </c>
      <c r="C83" t="n">
        <v>7.07</v>
      </c>
      <c r="D83" t="n">
        <v>7.16</v>
      </c>
      <c r="E83" t="n">
        <v>-0.85</v>
      </c>
      <c r="F83" t="n">
        <v>-11.22</v>
      </c>
      <c r="G83" t="n">
        <v>3.67</v>
      </c>
      <c r="H83" t="n">
        <v>15.28</v>
      </c>
      <c r="I83" t="n">
        <v>6.94</v>
      </c>
      <c r="J83" t="n">
        <v>13.52</v>
      </c>
      <c r="K83" t="n">
        <v>14.96</v>
      </c>
      <c r="L83" t="n">
        <v>16.14</v>
      </c>
      <c r="M83" t="n">
        <v>14.37</v>
      </c>
      <c r="N83" t="n">
        <v>24.11</v>
      </c>
      <c r="O83" t="n">
        <v>14.65</v>
      </c>
      <c r="P83" t="n">
        <v>4.62</v>
      </c>
      <c r="Q83" t="n">
        <v>2.37</v>
      </c>
      <c r="R83" t="n">
        <v>21.37</v>
      </c>
      <c r="S83" t="inlineStr">
        <is>
          <t>-</t>
        </is>
      </c>
      <c r="T83" t="inlineStr">
        <is>
          <t>-</t>
        </is>
      </c>
      <c r="U83" t="inlineStr">
        <is>
          <t>-</t>
        </is>
      </c>
      <c r="V83" t="inlineStr">
        <is>
          <t>-</t>
        </is>
      </c>
    </row>
    <row r="84">
      <c r="A84" s="5" t="inlineStr">
        <is>
          <t>Umsatzwachstum 10J in %</t>
        </is>
      </c>
      <c r="B84" s="5" t="inlineStr">
        <is>
          <t>Revenue Growth 10Y in %</t>
        </is>
      </c>
      <c r="C84" t="n">
        <v>11.17</v>
      </c>
      <c r="D84" t="n">
        <v>7.05</v>
      </c>
      <c r="E84" t="n">
        <v>6.33</v>
      </c>
      <c r="F84" t="n">
        <v>1.87</v>
      </c>
      <c r="G84" t="n">
        <v>9.91</v>
      </c>
      <c r="H84" t="n">
        <v>14.82</v>
      </c>
      <c r="I84" t="n">
        <v>15.53</v>
      </c>
      <c r="J84" t="n">
        <v>14.08</v>
      </c>
      <c r="K84" t="n">
        <v>9.789999999999999</v>
      </c>
      <c r="L84" t="n">
        <v>9.25</v>
      </c>
      <c r="M84" t="n">
        <v>17.87</v>
      </c>
      <c r="N84" t="inlineStr">
        <is>
          <t>-</t>
        </is>
      </c>
      <c r="O84" t="inlineStr">
        <is>
          <t>-</t>
        </is>
      </c>
      <c r="P84" t="inlineStr">
        <is>
          <t>-</t>
        </is>
      </c>
      <c r="Q84" t="inlineStr">
        <is>
          <t>-</t>
        </is>
      </c>
      <c r="R84" t="inlineStr">
        <is>
          <t>-</t>
        </is>
      </c>
      <c r="S84" t="inlineStr">
        <is>
          <t>-</t>
        </is>
      </c>
      <c r="T84" t="inlineStr">
        <is>
          <t>-</t>
        </is>
      </c>
      <c r="U84" t="inlineStr">
        <is>
          <t>-</t>
        </is>
      </c>
      <c r="V84" t="inlineStr">
        <is>
          <t>-</t>
        </is>
      </c>
    </row>
    <row r="85">
      <c r="A85" s="5" t="inlineStr">
        <is>
          <t>Gewinnwachstum 1J in %</t>
        </is>
      </c>
      <c r="B85" s="5" t="inlineStr">
        <is>
          <t>Earnings Growth 1Y in %</t>
        </is>
      </c>
      <c r="C85" t="n">
        <v>-21.98</v>
      </c>
      <c r="D85" t="n">
        <v>-176.1</v>
      </c>
      <c r="E85" t="n">
        <v>94.29000000000001</v>
      </c>
      <c r="F85" t="n">
        <v>47.37</v>
      </c>
      <c r="G85" t="n">
        <v>-135.19</v>
      </c>
      <c r="H85" t="n">
        <v>-11.18</v>
      </c>
      <c r="I85" t="n">
        <v>-19.89</v>
      </c>
      <c r="J85" t="n">
        <v>42.67</v>
      </c>
      <c r="K85" t="n">
        <v>94.87</v>
      </c>
      <c r="L85" t="n">
        <v>78.43000000000001</v>
      </c>
      <c r="M85" t="n">
        <v>-73.98</v>
      </c>
      <c r="N85" t="n">
        <v>17.6</v>
      </c>
      <c r="O85" t="n">
        <v>45.35</v>
      </c>
      <c r="P85" t="n">
        <v>98.84</v>
      </c>
      <c r="Q85" t="n">
        <v>60.19</v>
      </c>
      <c r="R85" t="n">
        <v>77.05</v>
      </c>
      <c r="S85" t="n">
        <v>-45.05</v>
      </c>
      <c r="T85" t="n">
        <v>-43.65</v>
      </c>
      <c r="U85" t="n">
        <v>41.73</v>
      </c>
      <c r="V85" t="n">
        <v>826.67</v>
      </c>
    </row>
    <row r="86">
      <c r="A86" s="5" t="inlineStr">
        <is>
          <t>Gewinnwachstum 3J in %</t>
        </is>
      </c>
      <c r="B86" s="5" t="inlineStr">
        <is>
          <t>Earnings Growth 3Y in %</t>
        </is>
      </c>
      <c r="C86" t="n">
        <v>-34.6</v>
      </c>
      <c r="D86" t="n">
        <v>-11.48</v>
      </c>
      <c r="E86" t="n">
        <v>2.16</v>
      </c>
      <c r="F86" t="n">
        <v>-33</v>
      </c>
      <c r="G86" t="n">
        <v>-55.42</v>
      </c>
      <c r="H86" t="n">
        <v>3.87</v>
      </c>
      <c r="I86" t="n">
        <v>39.22</v>
      </c>
      <c r="J86" t="n">
        <v>71.98999999999999</v>
      </c>
      <c r="K86" t="n">
        <v>33.11</v>
      </c>
      <c r="L86" t="n">
        <v>7.35</v>
      </c>
      <c r="M86" t="n">
        <v>-3.68</v>
      </c>
      <c r="N86" t="n">
        <v>53.93</v>
      </c>
      <c r="O86" t="n">
        <v>68.13</v>
      </c>
      <c r="P86" t="n">
        <v>78.69</v>
      </c>
      <c r="Q86" t="n">
        <v>30.73</v>
      </c>
      <c r="R86" t="n">
        <v>-3.88</v>
      </c>
      <c r="S86" t="n">
        <v>-15.66</v>
      </c>
      <c r="T86" t="n">
        <v>274.92</v>
      </c>
      <c r="U86" t="inlineStr">
        <is>
          <t>-</t>
        </is>
      </c>
      <c r="V86" t="inlineStr">
        <is>
          <t>-</t>
        </is>
      </c>
    </row>
    <row r="87">
      <c r="A87" s="5" t="inlineStr">
        <is>
          <t>Gewinnwachstum 5J in %</t>
        </is>
      </c>
      <c r="B87" s="5" t="inlineStr">
        <is>
          <t>Earnings Growth 5Y in %</t>
        </is>
      </c>
      <c r="C87" t="n">
        <v>-38.32</v>
      </c>
      <c r="D87" t="n">
        <v>-36.16</v>
      </c>
      <c r="E87" t="n">
        <v>-4.92</v>
      </c>
      <c r="F87" t="n">
        <v>-15.24</v>
      </c>
      <c r="G87" t="n">
        <v>-5.74</v>
      </c>
      <c r="H87" t="n">
        <v>36.98</v>
      </c>
      <c r="I87" t="n">
        <v>24.42</v>
      </c>
      <c r="J87" t="n">
        <v>31.92</v>
      </c>
      <c r="K87" t="n">
        <v>32.45</v>
      </c>
      <c r="L87" t="n">
        <v>33.25</v>
      </c>
      <c r="M87" t="n">
        <v>29.6</v>
      </c>
      <c r="N87" t="n">
        <v>59.81</v>
      </c>
      <c r="O87" t="n">
        <v>47.28</v>
      </c>
      <c r="P87" t="n">
        <v>29.48</v>
      </c>
      <c r="Q87" t="n">
        <v>18.05</v>
      </c>
      <c r="R87" t="n">
        <v>171.35</v>
      </c>
      <c r="S87" t="inlineStr">
        <is>
          <t>-</t>
        </is>
      </c>
      <c r="T87" t="inlineStr">
        <is>
          <t>-</t>
        </is>
      </c>
      <c r="U87" t="inlineStr">
        <is>
          <t>-</t>
        </is>
      </c>
      <c r="V87" t="inlineStr">
        <is>
          <t>-</t>
        </is>
      </c>
    </row>
    <row r="88">
      <c r="A88" s="5" t="inlineStr">
        <is>
          <t>Gewinnwachstum 10J in %</t>
        </is>
      </c>
      <c r="B88" s="5" t="inlineStr">
        <is>
          <t>Earnings Growth 10Y in %</t>
        </is>
      </c>
      <c r="C88" t="n">
        <v>-0.67</v>
      </c>
      <c r="D88" t="n">
        <v>-5.87</v>
      </c>
      <c r="E88" t="n">
        <v>13.5</v>
      </c>
      <c r="F88" t="n">
        <v>8.609999999999999</v>
      </c>
      <c r="G88" t="n">
        <v>13.75</v>
      </c>
      <c r="H88" t="n">
        <v>33.29</v>
      </c>
      <c r="I88" t="n">
        <v>42.11</v>
      </c>
      <c r="J88" t="n">
        <v>39.6</v>
      </c>
      <c r="K88" t="n">
        <v>30.97</v>
      </c>
      <c r="L88" t="n">
        <v>25.65</v>
      </c>
      <c r="M88" t="n">
        <v>100.47</v>
      </c>
      <c r="N88" t="inlineStr">
        <is>
          <t>-</t>
        </is>
      </c>
      <c r="O88" t="inlineStr">
        <is>
          <t>-</t>
        </is>
      </c>
      <c r="P88" t="inlineStr">
        <is>
          <t>-</t>
        </is>
      </c>
      <c r="Q88" t="inlineStr">
        <is>
          <t>-</t>
        </is>
      </c>
      <c r="R88" t="inlineStr">
        <is>
          <t>-</t>
        </is>
      </c>
      <c r="S88" t="inlineStr">
        <is>
          <t>-</t>
        </is>
      </c>
      <c r="T88" t="inlineStr">
        <is>
          <t>-</t>
        </is>
      </c>
      <c r="U88" t="inlineStr">
        <is>
          <t>-</t>
        </is>
      </c>
      <c r="V88" t="inlineStr">
        <is>
          <t>-</t>
        </is>
      </c>
    </row>
    <row r="89">
      <c r="A89" s="5" t="inlineStr">
        <is>
          <t>PEG Ratio</t>
        </is>
      </c>
      <c r="B89" s="5" t="inlineStr">
        <is>
          <t>KGW Kurs/Gewinn/Wachstum</t>
        </is>
      </c>
      <c r="C89" t="n">
        <v>-0.65</v>
      </c>
      <c r="D89" t="n">
        <v>-0.61</v>
      </c>
      <c r="E89" t="inlineStr">
        <is>
          <t>-</t>
        </is>
      </c>
      <c r="F89" t="inlineStr">
        <is>
          <t>-</t>
        </is>
      </c>
      <c r="G89" t="inlineStr">
        <is>
          <t>-</t>
        </is>
      </c>
      <c r="H89" t="n">
        <v>0.48</v>
      </c>
      <c r="I89" t="n">
        <v>0.86</v>
      </c>
      <c r="J89" t="n">
        <v>0.52</v>
      </c>
      <c r="K89" t="n">
        <v>0.63</v>
      </c>
      <c r="L89" t="n">
        <v>1.13</v>
      </c>
      <c r="M89" t="n">
        <v>1.18</v>
      </c>
      <c r="N89" t="n">
        <v>0.1</v>
      </c>
      <c r="O89" t="n">
        <v>0.42</v>
      </c>
      <c r="P89" t="n">
        <v>0.55</v>
      </c>
      <c r="Q89" t="n">
        <v>1.21</v>
      </c>
      <c r="R89" t="n">
        <v>0.11</v>
      </c>
      <c r="S89" t="inlineStr">
        <is>
          <t>-</t>
        </is>
      </c>
      <c r="T89" t="inlineStr">
        <is>
          <t>-</t>
        </is>
      </c>
      <c r="U89" t="inlineStr">
        <is>
          <t>-</t>
        </is>
      </c>
      <c r="V89" t="inlineStr">
        <is>
          <t>-</t>
        </is>
      </c>
    </row>
    <row r="90">
      <c r="A90" s="5" t="inlineStr">
        <is>
          <t>EBIT-Wachstum 1J in %</t>
        </is>
      </c>
      <c r="B90" s="5" t="inlineStr">
        <is>
          <t>EBIT Growth 1Y in %</t>
        </is>
      </c>
      <c r="C90" t="n">
        <v>-14.85</v>
      </c>
      <c r="D90" t="n">
        <v>176.17</v>
      </c>
      <c r="E90" t="n">
        <v>-143.91</v>
      </c>
      <c r="F90" t="n">
        <v>163.8</v>
      </c>
      <c r="G90" t="n">
        <v>-132.74</v>
      </c>
      <c r="H90" t="n">
        <v>-25.17</v>
      </c>
      <c r="I90" t="n">
        <v>-25.02</v>
      </c>
      <c r="J90" t="n">
        <v>33.37</v>
      </c>
      <c r="K90" t="n">
        <v>82.59</v>
      </c>
      <c r="L90" t="n">
        <v>75.18000000000001</v>
      </c>
      <c r="M90" t="n">
        <v>-67.95</v>
      </c>
      <c r="N90" t="n">
        <v>15.64</v>
      </c>
      <c r="O90" t="n">
        <v>57.88</v>
      </c>
      <c r="P90" t="n">
        <v>89.02</v>
      </c>
      <c r="Q90" t="n">
        <v>44.89</v>
      </c>
      <c r="R90" t="n">
        <v>34.35</v>
      </c>
      <c r="S90" t="n">
        <v>-49.81</v>
      </c>
      <c r="T90" t="n">
        <v>-28.69</v>
      </c>
      <c r="U90" t="n">
        <v>38.64</v>
      </c>
      <c r="V90" t="n">
        <v>2833.33</v>
      </c>
    </row>
    <row r="91">
      <c r="A91" s="5" t="inlineStr">
        <is>
          <t>EBIT-Wachstum 3J in %</t>
        </is>
      </c>
      <c r="B91" s="5" t="inlineStr">
        <is>
          <t>EBIT Growth 3Y in %</t>
        </is>
      </c>
      <c r="C91" t="n">
        <v>5.8</v>
      </c>
      <c r="D91" t="n">
        <v>65.34999999999999</v>
      </c>
      <c r="E91" t="n">
        <v>-37.62</v>
      </c>
      <c r="F91" t="n">
        <v>1.96</v>
      </c>
      <c r="G91" t="n">
        <v>-60.98</v>
      </c>
      <c r="H91" t="n">
        <v>-5.61</v>
      </c>
      <c r="I91" t="n">
        <v>30.31</v>
      </c>
      <c r="J91" t="n">
        <v>63.71</v>
      </c>
      <c r="K91" t="n">
        <v>29.94</v>
      </c>
      <c r="L91" t="n">
        <v>7.62</v>
      </c>
      <c r="M91" t="n">
        <v>1.86</v>
      </c>
      <c r="N91" t="n">
        <v>54.18</v>
      </c>
      <c r="O91" t="n">
        <v>63.93</v>
      </c>
      <c r="P91" t="n">
        <v>56.09</v>
      </c>
      <c r="Q91" t="n">
        <v>9.81</v>
      </c>
      <c r="R91" t="n">
        <v>-14.72</v>
      </c>
      <c r="S91" t="n">
        <v>-13.29</v>
      </c>
      <c r="T91" t="n">
        <v>947.76</v>
      </c>
      <c r="U91" t="inlineStr">
        <is>
          <t>-</t>
        </is>
      </c>
      <c r="V91" t="inlineStr">
        <is>
          <t>-</t>
        </is>
      </c>
    </row>
    <row r="92">
      <c r="A92" s="5" t="inlineStr">
        <is>
          <t>EBIT-Wachstum 5J in %</t>
        </is>
      </c>
      <c r="B92" s="5" t="inlineStr">
        <is>
          <t>EBIT Growth 5Y in %</t>
        </is>
      </c>
      <c r="C92" t="n">
        <v>9.69</v>
      </c>
      <c r="D92" t="n">
        <v>7.63</v>
      </c>
      <c r="E92" t="n">
        <v>-32.61</v>
      </c>
      <c r="F92" t="n">
        <v>2.85</v>
      </c>
      <c r="G92" t="n">
        <v>-13.39</v>
      </c>
      <c r="H92" t="n">
        <v>28.19</v>
      </c>
      <c r="I92" t="n">
        <v>19.63</v>
      </c>
      <c r="J92" t="n">
        <v>27.77</v>
      </c>
      <c r="K92" t="n">
        <v>32.67</v>
      </c>
      <c r="L92" t="n">
        <v>33.95</v>
      </c>
      <c r="M92" t="n">
        <v>27.9</v>
      </c>
      <c r="N92" t="n">
        <v>48.36</v>
      </c>
      <c r="O92" t="n">
        <v>35.27</v>
      </c>
      <c r="P92" t="n">
        <v>17.95</v>
      </c>
      <c r="Q92" t="n">
        <v>7.88</v>
      </c>
      <c r="R92" t="n">
        <v>565.5599999999999</v>
      </c>
      <c r="S92" t="inlineStr">
        <is>
          <t>-</t>
        </is>
      </c>
      <c r="T92" t="inlineStr">
        <is>
          <t>-</t>
        </is>
      </c>
      <c r="U92" t="inlineStr">
        <is>
          <t>-</t>
        </is>
      </c>
      <c r="V92" t="inlineStr">
        <is>
          <t>-</t>
        </is>
      </c>
    </row>
    <row r="93">
      <c r="A93" s="5" t="inlineStr">
        <is>
          <t>EBIT-Wachstum 10J in %</t>
        </is>
      </c>
      <c r="B93" s="5" t="inlineStr">
        <is>
          <t>EBIT Growth 10Y in %</t>
        </is>
      </c>
      <c r="C93" t="n">
        <v>18.94</v>
      </c>
      <c r="D93" t="n">
        <v>13.63</v>
      </c>
      <c r="E93" t="n">
        <v>-2.42</v>
      </c>
      <c r="F93" t="n">
        <v>17.76</v>
      </c>
      <c r="G93" t="n">
        <v>10.28</v>
      </c>
      <c r="H93" t="n">
        <v>28.04</v>
      </c>
      <c r="I93" t="n">
        <v>33.99</v>
      </c>
      <c r="J93" t="n">
        <v>31.52</v>
      </c>
      <c r="K93" t="n">
        <v>25.31</v>
      </c>
      <c r="L93" t="n">
        <v>20.91</v>
      </c>
      <c r="M93" t="n">
        <v>296.73</v>
      </c>
      <c r="N93" t="inlineStr">
        <is>
          <t>-</t>
        </is>
      </c>
      <c r="O93" t="inlineStr">
        <is>
          <t>-</t>
        </is>
      </c>
      <c r="P93" t="inlineStr">
        <is>
          <t>-</t>
        </is>
      </c>
      <c r="Q93" t="inlineStr">
        <is>
          <t>-</t>
        </is>
      </c>
      <c r="R93" t="inlineStr">
        <is>
          <t>-</t>
        </is>
      </c>
      <c r="S93" t="inlineStr">
        <is>
          <t>-</t>
        </is>
      </c>
      <c r="T93" t="inlineStr">
        <is>
          <t>-</t>
        </is>
      </c>
      <c r="U93" t="inlineStr">
        <is>
          <t>-</t>
        </is>
      </c>
      <c r="V93" t="inlineStr">
        <is>
          <t>-</t>
        </is>
      </c>
    </row>
    <row r="94">
      <c r="A94" s="5" t="inlineStr">
        <is>
          <t>Op.Cashflow Wachstum 1J in %</t>
        </is>
      </c>
      <c r="B94" s="5" t="inlineStr">
        <is>
          <t>Op.Cashflow Wachstum 1Y in %</t>
        </is>
      </c>
      <c r="C94" t="n">
        <v>-70.14</v>
      </c>
      <c r="D94" t="n">
        <v>-9.9</v>
      </c>
      <c r="E94" t="n">
        <v>-23.23</v>
      </c>
      <c r="F94" t="n">
        <v>408.34</v>
      </c>
      <c r="G94" t="n">
        <v>-44.83</v>
      </c>
      <c r="H94" t="n">
        <v>20.58</v>
      </c>
      <c r="I94" t="n">
        <v>-4.87</v>
      </c>
      <c r="J94" t="n">
        <v>-32.4</v>
      </c>
      <c r="K94" t="n">
        <v>57.53</v>
      </c>
      <c r="L94" t="n">
        <v>46.33</v>
      </c>
      <c r="M94" t="n">
        <v>47.39</v>
      </c>
      <c r="N94" t="n">
        <v>-81.23</v>
      </c>
      <c r="O94" t="n">
        <v>27.28</v>
      </c>
      <c r="P94" t="n">
        <v>-39.72</v>
      </c>
      <c r="Q94" t="n">
        <v>416.09</v>
      </c>
      <c r="R94" t="n">
        <v>38.12</v>
      </c>
      <c r="S94" t="n">
        <v>50.43</v>
      </c>
      <c r="T94" t="n">
        <v>14.9</v>
      </c>
      <c r="U94" t="n">
        <v>-37.34</v>
      </c>
      <c r="V94" t="inlineStr">
        <is>
          <t>-</t>
        </is>
      </c>
    </row>
    <row r="95">
      <c r="A95" s="5" t="inlineStr">
        <is>
          <t>Op.Cashflow Wachstum 3J in %</t>
        </is>
      </c>
      <c r="B95" s="5" t="inlineStr">
        <is>
          <t>Op.Cashflow Wachstum 3Y in %</t>
        </is>
      </c>
      <c r="C95" t="n">
        <v>-34.42</v>
      </c>
      <c r="D95" t="n">
        <v>125.07</v>
      </c>
      <c r="E95" t="n">
        <v>113.43</v>
      </c>
      <c r="F95" t="n">
        <v>128.03</v>
      </c>
      <c r="G95" t="n">
        <v>-9.710000000000001</v>
      </c>
      <c r="H95" t="n">
        <v>-5.56</v>
      </c>
      <c r="I95" t="n">
        <v>6.75</v>
      </c>
      <c r="J95" t="n">
        <v>23.82</v>
      </c>
      <c r="K95" t="n">
        <v>50.42</v>
      </c>
      <c r="L95" t="n">
        <v>4.16</v>
      </c>
      <c r="M95" t="n">
        <v>-2.19</v>
      </c>
      <c r="N95" t="n">
        <v>-31.22</v>
      </c>
      <c r="O95" t="n">
        <v>134.55</v>
      </c>
      <c r="P95" t="n">
        <v>138.16</v>
      </c>
      <c r="Q95" t="n">
        <v>168.21</v>
      </c>
      <c r="R95" t="n">
        <v>34.48</v>
      </c>
      <c r="S95" t="n">
        <v>9.33</v>
      </c>
      <c r="T95" t="inlineStr">
        <is>
          <t>-</t>
        </is>
      </c>
      <c r="U95" t="inlineStr">
        <is>
          <t>-</t>
        </is>
      </c>
      <c r="V95" t="inlineStr">
        <is>
          <t>-</t>
        </is>
      </c>
    </row>
    <row r="96">
      <c r="A96" s="5" t="inlineStr">
        <is>
          <t>Op.Cashflow Wachstum 5J in %</t>
        </is>
      </c>
      <c r="B96" s="5" t="inlineStr">
        <is>
          <t>Op.Cashflow Wachstum 5Y in %</t>
        </is>
      </c>
      <c r="C96" t="n">
        <v>52.05</v>
      </c>
      <c r="D96" t="n">
        <v>70.19</v>
      </c>
      <c r="E96" t="n">
        <v>71.2</v>
      </c>
      <c r="F96" t="n">
        <v>69.36</v>
      </c>
      <c r="G96" t="n">
        <v>-0.8</v>
      </c>
      <c r="H96" t="n">
        <v>17.43</v>
      </c>
      <c r="I96" t="n">
        <v>22.8</v>
      </c>
      <c r="J96" t="n">
        <v>7.52</v>
      </c>
      <c r="K96" t="n">
        <v>19.46</v>
      </c>
      <c r="L96" t="n">
        <v>0.01</v>
      </c>
      <c r="M96" t="n">
        <v>73.95999999999999</v>
      </c>
      <c r="N96" t="n">
        <v>72.11</v>
      </c>
      <c r="O96" t="n">
        <v>98.44</v>
      </c>
      <c r="P96" t="n">
        <v>95.95999999999999</v>
      </c>
      <c r="Q96" t="n">
        <v>96.44</v>
      </c>
      <c r="R96" t="inlineStr">
        <is>
          <t>-</t>
        </is>
      </c>
      <c r="S96" t="inlineStr">
        <is>
          <t>-</t>
        </is>
      </c>
      <c r="T96" t="inlineStr">
        <is>
          <t>-</t>
        </is>
      </c>
      <c r="U96" t="inlineStr">
        <is>
          <t>-</t>
        </is>
      </c>
      <c r="V96" t="inlineStr">
        <is>
          <t>-</t>
        </is>
      </c>
    </row>
    <row r="97">
      <c r="A97" s="5" t="inlineStr">
        <is>
          <t>Op.Cashflow Wachstum 10J in %</t>
        </is>
      </c>
      <c r="B97" s="5" t="inlineStr">
        <is>
          <t>Op.Cashflow Wachstum 10Y in %</t>
        </is>
      </c>
      <c r="C97" t="n">
        <v>34.74</v>
      </c>
      <c r="D97" t="n">
        <v>46.49</v>
      </c>
      <c r="E97" t="n">
        <v>39.36</v>
      </c>
      <c r="F97" t="n">
        <v>44.41</v>
      </c>
      <c r="G97" t="n">
        <v>-0.39</v>
      </c>
      <c r="H97" t="n">
        <v>45.7</v>
      </c>
      <c r="I97" t="n">
        <v>47.45</v>
      </c>
      <c r="J97" t="n">
        <v>52.98</v>
      </c>
      <c r="K97" t="n">
        <v>57.71</v>
      </c>
      <c r="L97" t="n">
        <v>48.23</v>
      </c>
      <c r="M97" t="inlineStr">
        <is>
          <t>-</t>
        </is>
      </c>
      <c r="N97" t="inlineStr">
        <is>
          <t>-</t>
        </is>
      </c>
      <c r="O97" t="inlineStr">
        <is>
          <t>-</t>
        </is>
      </c>
      <c r="P97" t="inlineStr">
        <is>
          <t>-</t>
        </is>
      </c>
      <c r="Q97" t="inlineStr">
        <is>
          <t>-</t>
        </is>
      </c>
      <c r="R97" t="inlineStr">
        <is>
          <t>-</t>
        </is>
      </c>
      <c r="S97" t="inlineStr">
        <is>
          <t>-</t>
        </is>
      </c>
      <c r="T97" t="inlineStr">
        <is>
          <t>-</t>
        </is>
      </c>
      <c r="U97" t="inlineStr">
        <is>
          <t>-</t>
        </is>
      </c>
      <c r="V97" t="inlineStr">
        <is>
          <t>-</t>
        </is>
      </c>
    </row>
    <row r="98">
      <c r="A98" s="5" t="inlineStr">
        <is>
          <t>Working Capital in Mio</t>
        </is>
      </c>
      <c r="B98" s="5" t="inlineStr">
        <is>
          <t>Working Capital in M</t>
        </is>
      </c>
      <c r="C98" t="n">
        <v>257.9</v>
      </c>
      <c r="D98" t="n">
        <v>269.8</v>
      </c>
      <c r="E98" t="n">
        <v>203.8</v>
      </c>
      <c r="F98" t="n">
        <v>260</v>
      </c>
      <c r="G98" t="n">
        <v>303.7</v>
      </c>
      <c r="H98" t="n">
        <v>261.8</v>
      </c>
      <c r="I98" t="n">
        <v>249</v>
      </c>
      <c r="J98" t="n">
        <v>216.3</v>
      </c>
      <c r="K98" t="n">
        <v>207.5</v>
      </c>
      <c r="L98" t="n">
        <v>174.2</v>
      </c>
      <c r="M98" t="n">
        <v>147.3</v>
      </c>
      <c r="N98" t="n">
        <v>133.2</v>
      </c>
      <c r="O98" t="n">
        <v>77.59999999999999</v>
      </c>
      <c r="P98" t="n">
        <v>85.3</v>
      </c>
      <c r="Q98" t="n">
        <v>66.5</v>
      </c>
      <c r="R98" t="n">
        <v>22.4</v>
      </c>
      <c r="S98" t="n">
        <v>14.5</v>
      </c>
      <c r="T98" t="n">
        <v>26.7</v>
      </c>
      <c r="U98" t="n">
        <v>22.1</v>
      </c>
      <c r="V98" t="n">
        <v>15.5</v>
      </c>
      <c r="W98" t="n">
        <v>16.3</v>
      </c>
    </row>
  </sheetData>
  <pageMargins bottom="1" footer="0.5" header="0.5" left="0.75" right="0.75" top="1"/>
</worksheet>
</file>

<file path=xl/worksheets/sheet15.xml><?xml version="1.0" encoding="utf-8"?>
<worksheet xmlns="http://schemas.openxmlformats.org/spreadsheetml/2006/main">
  <sheetPr>
    <outlinePr summaryBelow="1" summaryRight="1"/>
    <pageSetUpPr/>
  </sheetPr>
  <dimension ref="A1:W97"/>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10"/>
    <col customWidth="1" max="13" min="13" width="10"/>
    <col customWidth="1" max="14" min="14" width="10"/>
    <col customWidth="1" max="15" min="15" width="10"/>
    <col customWidth="1" max="16" min="16" width="10"/>
    <col customWidth="1" max="17" min="17" width="10"/>
    <col customWidth="1" max="18" min="18" width="10"/>
    <col customWidth="1" max="19" min="19" width="20"/>
    <col customWidth="1" max="20" min="20" width="10"/>
    <col customWidth="1" max="21" min="21" width="10"/>
    <col customWidth="1" max="22" min="22" width="10"/>
    <col customWidth="1" max="23" min="23" width="9"/>
  </cols>
  <sheetData>
    <row r="1">
      <c r="A1" s="1" t="inlineStr">
        <is>
          <t xml:space="preserve">TELEKOM AUSTRIA </t>
        </is>
      </c>
      <c r="B1" s="2" t="inlineStr">
        <is>
          <t>WKN: 588811  ISIN: AT0000720008  US-Symbol:TKMAF  Typ: Aktie</t>
        </is>
      </c>
      <c r="C1" s="2" t="inlineStr"/>
      <c r="D1" s="2" t="inlineStr"/>
      <c r="E1" s="2" t="inlineStr"/>
      <c r="F1" s="2">
        <f>HYPERLINK("atx_Stock_Data_EUR.xlsx#INDEX!A1", "Back to INDEX")</f>
        <v/>
      </c>
      <c r="G1" s="2" t="inlineStr"/>
      <c r="H1" s="2" t="inlineStr"/>
      <c r="I1" s="2" t="inlineStr"/>
      <c r="J1" s="2" t="inlineStr"/>
      <c r="K1" s="2" t="inlineStr"/>
      <c r="L1" s="2" t="inlineStr"/>
      <c r="M1" s="2" t="inlineStr"/>
      <c r="N1" s="2" t="inlineStr"/>
      <c r="O1" s="2" t="inlineStr"/>
      <c r="P1" s="2" t="inlineStr"/>
      <c r="Q1" s="2" t="inlineStr"/>
      <c r="R1" s="2" t="inlineStr"/>
      <c r="S1" s="2" t="inlineStr"/>
      <c r="T1" s="2" t="inlineStr"/>
      <c r="U1" s="2" t="inlineStr"/>
      <c r="V1" s="2" t="inlineStr"/>
      <c r="W1" s="2" t="inlineStr"/>
    </row>
    <row r="2">
      <c r="A2" s="3" t="inlineStr"/>
      <c r="B2" s="4" t="inlineStr"/>
      <c r="C2" s="4" t="inlineStr"/>
      <c r="D2" s="4" t="inlineStr"/>
      <c r="E2" s="4" t="inlineStr"/>
      <c r="F2" s="4" t="inlineStr"/>
      <c r="G2" s="4" t="inlineStr"/>
      <c r="H2" s="4" t="inlineStr"/>
      <c r="I2" s="4" t="inlineStr"/>
      <c r="J2" s="4" t="inlineStr"/>
      <c r="K2" s="4" t="inlineStr"/>
      <c r="L2" s="4" t="inlineStr"/>
      <c r="M2" s="4" t="inlineStr"/>
      <c r="N2" s="4" t="inlineStr"/>
      <c r="O2" s="4" t="inlineStr"/>
      <c r="P2" s="4" t="inlineStr"/>
      <c r="Q2" s="4" t="inlineStr"/>
      <c r="R2" s="4" t="inlineStr"/>
      <c r="S2" s="4" t="inlineStr"/>
      <c r="T2" s="4" t="inlineStr"/>
      <c r="U2" s="4" t="inlineStr"/>
      <c r="V2" s="4" t="inlineStr"/>
      <c r="W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1998</t>
        </is>
      </c>
      <c r="C4" s="5" t="inlineStr">
        <is>
          <t>Telefon / Phone</t>
        </is>
      </c>
      <c r="D4" s="5" t="inlineStr"/>
      <c r="E4" t="inlineStr">
        <is>
          <t>+43-50664-0</t>
        </is>
      </c>
      <c r="G4" t="inlineStr">
        <is>
          <t>11.02.2020</t>
        </is>
      </c>
      <c r="H4" t="inlineStr">
        <is>
          <t>Preliminary Results</t>
        </is>
      </c>
      <c r="J4" t="inlineStr">
        <is>
          <t>América Móvil</t>
        </is>
      </c>
      <c r="L4" t="inlineStr">
        <is>
          <t>51,00%</t>
        </is>
      </c>
    </row>
    <row r="5">
      <c r="A5" s="5" t="inlineStr">
        <is>
          <t>Ticker</t>
        </is>
      </c>
      <c r="B5" t="inlineStr">
        <is>
          <t>TA1</t>
        </is>
      </c>
      <c r="C5" s="5" t="inlineStr">
        <is>
          <t>Fax</t>
        </is>
      </c>
      <c r="D5" s="5" t="inlineStr"/>
      <c r="E5" t="inlineStr">
        <is>
          <t>-</t>
        </is>
      </c>
      <c r="G5" t="inlineStr">
        <is>
          <t>28.04.2020</t>
        </is>
      </c>
      <c r="H5" t="inlineStr">
        <is>
          <t>Publication Of Annual Report</t>
        </is>
      </c>
      <c r="J5" t="inlineStr">
        <is>
          <t>ÖBIB (Republik Österreich)</t>
        </is>
      </c>
      <c r="L5" t="inlineStr">
        <is>
          <t>28,42%</t>
        </is>
      </c>
    </row>
    <row r="6">
      <c r="A6" s="5" t="inlineStr">
        <is>
          <t>Gelistet Seit / Listed Since</t>
        </is>
      </c>
      <c r="B6" t="inlineStr">
        <is>
          <t>21.11.2000</t>
        </is>
      </c>
      <c r="C6" s="5" t="inlineStr">
        <is>
          <t>Internet</t>
        </is>
      </c>
      <c r="D6" s="5" t="inlineStr"/>
      <c r="E6" t="inlineStr">
        <is>
          <t>http://www.telekomaustria.com</t>
        </is>
      </c>
      <c r="G6" t="inlineStr">
        <is>
          <t>13.07.2020</t>
        </is>
      </c>
      <c r="H6" t="inlineStr">
        <is>
          <t>Score Half Year</t>
        </is>
      </c>
      <c r="J6" t="inlineStr">
        <is>
          <t>Freefloat</t>
        </is>
      </c>
      <c r="L6" t="inlineStr">
        <is>
          <t>20,58%</t>
        </is>
      </c>
    </row>
    <row r="7">
      <c r="A7" s="5" t="inlineStr">
        <is>
          <t>Nominalwert / Nominal Value</t>
        </is>
      </c>
      <c r="B7" t="inlineStr">
        <is>
          <t>-</t>
        </is>
      </c>
      <c r="C7" s="5" t="inlineStr">
        <is>
          <t>E-Mail</t>
        </is>
      </c>
      <c r="D7" s="5" t="inlineStr"/>
      <c r="E7" t="inlineStr">
        <is>
          <t>investor.relations@telekomaustria.com</t>
        </is>
      </c>
      <c r="G7" t="inlineStr">
        <is>
          <t>24.09.2020</t>
        </is>
      </c>
      <c r="H7" t="inlineStr">
        <is>
          <t>Annual General Meeting</t>
        </is>
      </c>
    </row>
    <row r="8">
      <c r="A8" s="5" t="inlineStr">
        <is>
          <t>Land / Country</t>
        </is>
      </c>
      <c r="B8" t="inlineStr">
        <is>
          <t>Österreich</t>
        </is>
      </c>
      <c r="C8" s="5" t="inlineStr">
        <is>
          <t>Inv. Relations Telefon / Phone</t>
        </is>
      </c>
      <c r="D8" s="5" t="inlineStr"/>
      <c r="E8" t="inlineStr">
        <is>
          <t>+43-50664-23066</t>
        </is>
      </c>
      <c r="G8" t="inlineStr">
        <is>
          <t>28.09.2020</t>
        </is>
      </c>
      <c r="H8" t="inlineStr">
        <is>
          <t>Ex Dividend</t>
        </is>
      </c>
    </row>
    <row r="9">
      <c r="A9" s="5" t="inlineStr">
        <is>
          <t>Währung / Currency</t>
        </is>
      </c>
      <c r="B9" t="inlineStr">
        <is>
          <t>EUR</t>
        </is>
      </c>
      <c r="C9" s="5" t="inlineStr">
        <is>
          <t>Kontaktperson / Contact Person</t>
        </is>
      </c>
      <c r="D9" s="5" t="inlineStr"/>
      <c r="E9" t="inlineStr">
        <is>
          <t>Martin Stenitzer</t>
        </is>
      </c>
      <c r="G9" t="inlineStr">
        <is>
          <t>02.10.2020</t>
        </is>
      </c>
      <c r="H9" t="inlineStr">
        <is>
          <t>Dividend Payout</t>
        </is>
      </c>
    </row>
    <row r="10">
      <c r="A10" s="5" t="inlineStr">
        <is>
          <t>Branche / Industry</t>
        </is>
      </c>
      <c r="B10" t="inlineStr">
        <is>
          <t>Telecommunications Provider</t>
        </is>
      </c>
      <c r="C10" s="5" t="inlineStr">
        <is>
          <t>12.10.2020</t>
        </is>
      </c>
      <c r="D10" s="5" t="inlineStr">
        <is>
          <t>Q3 Earnings</t>
        </is>
      </c>
    </row>
    <row r="11">
      <c r="A11" s="5" t="inlineStr">
        <is>
          <t>Sektor / Sector</t>
        </is>
      </c>
      <c r="B11" t="inlineStr">
        <is>
          <t>Telecommunications</t>
        </is>
      </c>
    </row>
    <row r="12">
      <c r="A12" s="5" t="inlineStr">
        <is>
          <t>Typ / Genre</t>
        </is>
      </c>
      <c r="B12" t="inlineStr">
        <is>
          <t>Inhaberaktie</t>
        </is>
      </c>
    </row>
    <row r="13">
      <c r="A13" s="5" t="inlineStr">
        <is>
          <t>Adresse / Address</t>
        </is>
      </c>
      <c r="B13" t="inlineStr">
        <is>
          <t>Telekom Austria AGLassallestraße 9  A-1020 Wien</t>
        </is>
      </c>
    </row>
    <row r="14">
      <c r="A14" s="5" t="inlineStr">
        <is>
          <t>Management</t>
        </is>
      </c>
      <c r="B14" t="inlineStr">
        <is>
          <t>Thomas Arnoldner, Alejandro Plater, Siegfried Mayrhofer</t>
        </is>
      </c>
    </row>
    <row r="15">
      <c r="A15" s="5" t="inlineStr">
        <is>
          <t>Aufsichtsrat / Board</t>
        </is>
      </c>
      <c r="B15" t="inlineStr">
        <is>
          <t>Edith Hlawati, Carlos García Moreno Elizondo, Alejandro Cantú Jiménez, Karin Exner-Wöhrer, Peter Hagen, Carlos M. Jarque, Peter F. Kollmann, Daniela Lecuona Torras, Thomas Schmid, Oscar Von Hauske Solís, Walter Hotz, Gottfried Kehrer, Werner Luksch, Renate Richter, Alexander Sollak</t>
        </is>
      </c>
    </row>
    <row r="16">
      <c r="A16" s="5" t="inlineStr">
        <is>
          <t>Beschreibung</t>
        </is>
      </c>
      <c r="B16" t="inlineStr">
        <is>
          <t>Die Telekom Austria Group ist eines der größten Telekommunikationsunternehmen in Österreich und international in Bulgarien, Kroatien, Weißrussland, Slowenien, Serbien, Mazedonien sowie in Liechtenstein tätig. In den europäischen Ländern wird das Geschäft von einzelnen Telefongesellschaften, die unter dem Dach der Telekom Austria Group tätig sind, geführt. In Österreich operiert die Gesellschaft durch die A1 Telekom Austria, die Mobilfunk- und Festnetzkommunikationsmodelle anbietet. Das Unternehmen konzentriert seine Geschäftstätigkeit auf das Angebot ganzheitlicher Konzepte, die unterschiedliche Telekommunikationsleistungen „aus einer Hand“ offerieren. Zum Kundenstamm der Telekom Austria gehören neben Privatkunden auch Groß- und Firmenkunden. Für jede Zielgruppe bietet der Konzern individuell auf die jeweiligen Bedürfnisse abgestimmte Kommunikationsmöglichkeiten. Das Produkt- und Dienstleistungsportfolio von Telekom Austria deckt alle Aspekte der modernen Informations- und Kommunikationstechnologien ab – von der Sprachtelefonie über Breitband-Internet in Festnetz und Mobilfunk, Multimedia-Dienste und IPTV bis hin zu Daten-und IT-Anwendungen, Wholesale-Angeboten und elektronischen Zahlungsdiensten. Copyright 2014 FINANCE BASE AG</t>
        </is>
      </c>
    </row>
    <row r="17">
      <c r="A17" s="5" t="inlineStr">
        <is>
          <t>Profile</t>
        </is>
      </c>
      <c r="B17" t="inlineStr">
        <is>
          <t>The Telekom Austria Group is the largest telecommunications company in Austria and internationally in Bulgaria, Croatia, Belarus, Slovenia, Serbia, Macedonia and Liechtenstein operates. In European countries, the business of individual telephone companies that operate under the umbrella of Telekom Austria Group, out. In Austria the company operates by A1 Telekom Austria, which offers mobile and fixed line communication models. The company focuses its business on offering holistic concepts that different telecommunications services offer "one-stop". Regular customers of Telekom Austria include not only residential customers and wholesale and corporate clients. For each target group, the Group offers customized to the specific needs coordinated communication options. The product and service portfolio of Telekom Austria covers all aspects of modern information and communication technologies - from voice telephony over broadband Internet in fixed and mobile networks, multimedia services and IPTV to data and IT applications, wholesale offerings and electronic payment services.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c r="M18" s="4" t="inlineStr"/>
      <c r="N18" s="4" t="inlineStr"/>
      <c r="O18" s="4" t="inlineStr"/>
      <c r="P18" s="4" t="inlineStr"/>
      <c r="Q18" s="4" t="inlineStr"/>
      <c r="R18" s="4" t="inlineStr"/>
      <c r="S18" s="4" t="inlineStr"/>
      <c r="T18" s="4" t="inlineStr"/>
      <c r="U18" s="4" t="inlineStr"/>
      <c r="V18" s="4" t="inlineStr"/>
      <c r="W18" s="4" t="inlineStr"/>
    </row>
    <row r="19">
      <c r="A19" s="5" t="inlineStr">
        <is>
          <t>Bilanz in Mio.  EUR per  31.12</t>
        </is>
      </c>
      <c r="B19" s="5" t="inlineStr">
        <is>
          <t>Balance Sheet in M  EUR per  31.12</t>
        </is>
      </c>
      <c r="C19" s="5" t="n">
        <v>2019</v>
      </c>
      <c r="D19" s="5" t="n">
        <v>2018</v>
      </c>
      <c r="E19" s="5" t="n">
        <v>2017</v>
      </c>
      <c r="F19" s="5" t="n">
        <v>2016</v>
      </c>
      <c r="G19" s="5" t="n">
        <v>2015</v>
      </c>
      <c r="H19" s="5" t="n">
        <v>2014</v>
      </c>
      <c r="I19" s="5" t="n">
        <v>2013</v>
      </c>
      <c r="J19" s="5" t="n">
        <v>2012</v>
      </c>
      <c r="K19" s="5" t="n">
        <v>2011</v>
      </c>
      <c r="L19" s="5" t="n">
        <v>2010</v>
      </c>
      <c r="M19" s="5" t="n">
        <v>2009</v>
      </c>
      <c r="N19" s="5" t="n">
        <v>2008</v>
      </c>
      <c r="O19" s="5" t="n">
        <v>2007</v>
      </c>
      <c r="P19" s="5" t="n">
        <v>2006</v>
      </c>
      <c r="Q19" s="5" t="n">
        <v>2005</v>
      </c>
      <c r="R19" s="5" t="n">
        <v>2004</v>
      </c>
      <c r="S19" s="5" t="n">
        <v>2003</v>
      </c>
      <c r="T19" s="5" t="n">
        <v>2002</v>
      </c>
      <c r="U19" s="5" t="n">
        <v>2001</v>
      </c>
      <c r="V19" s="5" t="n">
        <v>2000</v>
      </c>
      <c r="W19" s="5" t="n">
        <v>1999</v>
      </c>
    </row>
    <row r="20">
      <c r="A20" s="5" t="inlineStr">
        <is>
          <t>Umsatz</t>
        </is>
      </c>
      <c r="B20" s="5" t="inlineStr">
        <is>
          <t>Revenue</t>
        </is>
      </c>
      <c r="C20" t="n">
        <v>4565</v>
      </c>
      <c r="D20" t="n">
        <v>4435</v>
      </c>
      <c r="E20" t="n">
        <v>4383</v>
      </c>
      <c r="F20" t="n">
        <v>4212</v>
      </c>
      <c r="G20" t="n">
        <v>4027</v>
      </c>
      <c r="H20" t="n">
        <v>4018</v>
      </c>
      <c r="I20" t="n">
        <v>4184</v>
      </c>
      <c r="J20" t="n">
        <v>4330</v>
      </c>
      <c r="K20" t="n">
        <v>4455</v>
      </c>
      <c r="L20" t="n">
        <v>4651</v>
      </c>
      <c r="M20" t="n">
        <v>4802</v>
      </c>
      <c r="N20" t="n">
        <v>5170</v>
      </c>
      <c r="O20" t="n">
        <v>4919</v>
      </c>
      <c r="P20" t="n">
        <v>4760</v>
      </c>
      <c r="Q20" t="n">
        <v>4377</v>
      </c>
      <c r="R20" t="n">
        <v>4056</v>
      </c>
      <c r="S20" t="n">
        <v>3970</v>
      </c>
      <c r="T20" t="n">
        <v>3118</v>
      </c>
      <c r="U20" t="n">
        <v>2660</v>
      </c>
      <c r="V20" t="n">
        <v>2814</v>
      </c>
      <c r="W20" t="n">
        <v>2948</v>
      </c>
    </row>
    <row r="21">
      <c r="A21" s="5" t="inlineStr">
        <is>
          <t>Operatives Ergebnis (EBIT)</t>
        </is>
      </c>
      <c r="B21" s="5" t="inlineStr">
        <is>
          <t>EBIT Earning Before Interest &amp; Tax</t>
        </is>
      </c>
      <c r="C21" t="n">
        <v>614.8</v>
      </c>
      <c r="D21" t="n">
        <v>434.4</v>
      </c>
      <c r="E21" t="n">
        <v>443.9</v>
      </c>
      <c r="F21" t="n">
        <v>486.7</v>
      </c>
      <c r="G21" t="n">
        <v>574</v>
      </c>
      <c r="H21" t="n">
        <v>-3</v>
      </c>
      <c r="I21" t="n">
        <v>377.6</v>
      </c>
      <c r="J21" t="n">
        <v>456.8</v>
      </c>
      <c r="K21" t="n">
        <v>-7.6</v>
      </c>
      <c r="L21" t="n">
        <v>437.9</v>
      </c>
      <c r="M21" t="n">
        <v>343.9</v>
      </c>
      <c r="N21" t="n">
        <v>135.5</v>
      </c>
      <c r="O21" t="n">
        <v>761.4</v>
      </c>
      <c r="P21" t="n">
        <v>772.4</v>
      </c>
      <c r="Q21" t="n">
        <v>620</v>
      </c>
      <c r="R21" t="n">
        <v>452.7</v>
      </c>
      <c r="S21" t="n">
        <v>369.8</v>
      </c>
      <c r="T21" t="n">
        <v>57.4</v>
      </c>
      <c r="U21" t="n">
        <v>-195.4</v>
      </c>
      <c r="V21" t="n">
        <v>-299.2</v>
      </c>
      <c r="W21" t="n">
        <v>267.6</v>
      </c>
    </row>
    <row r="22">
      <c r="A22" s="5" t="inlineStr">
        <is>
          <t>Finanzergebnis</t>
        </is>
      </c>
      <c r="B22" s="5" t="inlineStr">
        <is>
          <t>Financial Result</t>
        </is>
      </c>
      <c r="C22" t="n">
        <v>-133.2</v>
      </c>
      <c r="D22" t="n">
        <v>-91.90000000000001</v>
      </c>
      <c r="E22" t="n">
        <v>-95.40000000000001</v>
      </c>
      <c r="F22" t="n">
        <v>-127</v>
      </c>
      <c r="G22" t="n">
        <v>-157.4</v>
      </c>
      <c r="H22" t="n">
        <v>-181.1</v>
      </c>
      <c r="I22" t="n">
        <v>-187.5</v>
      </c>
      <c r="J22" t="n">
        <v>-212.7</v>
      </c>
      <c r="K22" t="n">
        <v>-246.9</v>
      </c>
      <c r="L22" t="n">
        <v>-196.3</v>
      </c>
      <c r="M22" t="n">
        <v>-237.6</v>
      </c>
      <c r="N22" t="n">
        <v>-211.9</v>
      </c>
      <c r="O22" t="n">
        <v>-153.6</v>
      </c>
      <c r="P22" t="n">
        <v>-114.5</v>
      </c>
      <c r="Q22" t="n">
        <v>-97.09999999999999</v>
      </c>
      <c r="R22" t="n">
        <v>-103.2</v>
      </c>
      <c r="S22" t="n">
        <v>-156.3</v>
      </c>
      <c r="T22" t="n">
        <v>-154.1</v>
      </c>
      <c r="U22" t="n">
        <v>-199.6</v>
      </c>
      <c r="V22" t="n">
        <v>-198.1</v>
      </c>
      <c r="W22" t="n">
        <v>-169.7</v>
      </c>
    </row>
    <row r="23">
      <c r="A23" s="5" t="inlineStr">
        <is>
          <t>Ergebnis vor Steuer (EBT)</t>
        </is>
      </c>
      <c r="B23" s="5" t="inlineStr">
        <is>
          <t>EBT Earning Before Tax</t>
        </is>
      </c>
      <c r="C23" t="n">
        <v>481.6</v>
      </c>
      <c r="D23" t="n">
        <v>342.5</v>
      </c>
      <c r="E23" t="n">
        <v>348.5</v>
      </c>
      <c r="F23" t="n">
        <v>359.7</v>
      </c>
      <c r="G23" t="n">
        <v>416.6</v>
      </c>
      <c r="H23" t="n">
        <v>-184.1</v>
      </c>
      <c r="I23" t="n">
        <v>190.1</v>
      </c>
      <c r="J23" t="n">
        <v>244.1</v>
      </c>
      <c r="K23" t="n">
        <v>-254.5</v>
      </c>
      <c r="L23" t="n">
        <v>241.6</v>
      </c>
      <c r="M23" t="n">
        <v>106.3</v>
      </c>
      <c r="N23" t="n">
        <v>-76.40000000000001</v>
      </c>
      <c r="O23" t="n">
        <v>607.8</v>
      </c>
      <c r="P23" t="n">
        <v>657.9</v>
      </c>
      <c r="Q23" t="n">
        <v>522.9</v>
      </c>
      <c r="R23" t="n">
        <v>349.5</v>
      </c>
      <c r="S23" t="n">
        <v>213.5</v>
      </c>
      <c r="T23" t="n">
        <v>-96.7</v>
      </c>
      <c r="U23" t="n">
        <v>-395</v>
      </c>
      <c r="V23" t="n">
        <v>-497.3</v>
      </c>
      <c r="W23" t="n">
        <v>97.90000000000001</v>
      </c>
    </row>
    <row r="24">
      <c r="A24" s="5" t="inlineStr">
        <is>
          <t>Steuern auf Einkommen und Ertrag</t>
        </is>
      </c>
      <c r="B24" s="5" t="inlineStr">
        <is>
          <t>Taxes on income and earnings</t>
        </is>
      </c>
      <c r="C24" t="n">
        <v>154.2</v>
      </c>
      <c r="D24" t="n">
        <v>98.8</v>
      </c>
      <c r="E24" t="n">
        <v>3</v>
      </c>
      <c r="F24" t="n">
        <v>-53.5</v>
      </c>
      <c r="G24" t="n">
        <v>23.8</v>
      </c>
      <c r="H24" t="n">
        <v>1.3</v>
      </c>
      <c r="I24" t="n">
        <v>80.40000000000001</v>
      </c>
      <c r="J24" t="n">
        <v>140.3</v>
      </c>
      <c r="K24" t="n">
        <v>-1.7</v>
      </c>
      <c r="L24" t="n">
        <v>46.5</v>
      </c>
      <c r="M24" t="n">
        <v>11.4</v>
      </c>
      <c r="N24" t="n">
        <v>-27.6</v>
      </c>
      <c r="O24" t="n">
        <v>115.3</v>
      </c>
      <c r="P24" t="n">
        <v>96.09999999999999</v>
      </c>
      <c r="Q24" t="n">
        <v>106.4</v>
      </c>
      <c r="R24" t="n">
        <v>122.2</v>
      </c>
      <c r="S24" t="n">
        <v>83</v>
      </c>
      <c r="T24" t="n">
        <v>26.1</v>
      </c>
      <c r="U24" t="n">
        <v>-94.90000000000001</v>
      </c>
      <c r="V24" t="n">
        <v>-178.8</v>
      </c>
      <c r="W24" t="n">
        <v>14.5</v>
      </c>
    </row>
    <row r="25">
      <c r="A25" s="5" t="inlineStr">
        <is>
          <t>Ergebnis nach Steuer</t>
        </is>
      </c>
      <c r="B25" s="5" t="inlineStr">
        <is>
          <t>Earnings after tax</t>
        </is>
      </c>
      <c r="C25" t="n">
        <v>327.4</v>
      </c>
      <c r="D25" t="n">
        <v>243.7</v>
      </c>
      <c r="E25" t="n">
        <v>345.5</v>
      </c>
      <c r="F25" t="n">
        <v>413.2</v>
      </c>
      <c r="G25" t="n">
        <v>392.8</v>
      </c>
      <c r="H25" t="n">
        <v>-185.4</v>
      </c>
      <c r="I25" t="n">
        <v>109.7</v>
      </c>
      <c r="J25" t="n">
        <v>103.8</v>
      </c>
      <c r="K25" t="n">
        <v>-252.8</v>
      </c>
      <c r="L25" t="n">
        <v>195.2</v>
      </c>
      <c r="M25" t="n">
        <v>94.90000000000001</v>
      </c>
      <c r="N25" t="n">
        <v>-48.8</v>
      </c>
      <c r="O25" t="n">
        <v>492.5</v>
      </c>
      <c r="P25" t="n">
        <v>561.8</v>
      </c>
      <c r="Q25" t="n">
        <v>416.5</v>
      </c>
      <c r="R25" t="n">
        <v>227.3</v>
      </c>
      <c r="S25" t="n">
        <v>130.5</v>
      </c>
      <c r="T25" t="n">
        <v>-122.8</v>
      </c>
      <c r="U25" t="n">
        <v>-300.1</v>
      </c>
      <c r="V25" t="n">
        <v>-318.5</v>
      </c>
      <c r="W25" t="n">
        <v>83.40000000000001</v>
      </c>
    </row>
    <row r="26">
      <c r="A26" s="5" t="inlineStr">
        <is>
          <t>Minderheitenanteil</t>
        </is>
      </c>
      <c r="B26" s="5" t="inlineStr">
        <is>
          <t>Minority Share</t>
        </is>
      </c>
      <c r="C26" t="n">
        <v>-0.5</v>
      </c>
      <c r="D26" t="n">
        <v>-0.4</v>
      </c>
      <c r="E26" t="n">
        <v>-1</v>
      </c>
      <c r="F26" t="n">
        <v>-0.4</v>
      </c>
      <c r="G26" t="n">
        <v>-0.2</v>
      </c>
      <c r="H26" t="n">
        <v>-0.2</v>
      </c>
      <c r="I26" t="n">
        <v>-0.1</v>
      </c>
      <c r="J26" t="n">
        <v>-0.1</v>
      </c>
      <c r="K26" t="n">
        <v>0.8</v>
      </c>
      <c r="L26" t="n">
        <v>0.2</v>
      </c>
      <c r="M26" t="n">
        <v>0.2</v>
      </c>
      <c r="N26" t="n">
        <v>-0.1</v>
      </c>
      <c r="O26" t="inlineStr">
        <is>
          <t>-</t>
        </is>
      </c>
      <c r="P26" t="inlineStr">
        <is>
          <t>-</t>
        </is>
      </c>
      <c r="Q26" t="inlineStr">
        <is>
          <t>-</t>
        </is>
      </c>
      <c r="R26" t="n">
        <v>-0.6</v>
      </c>
      <c r="S26" t="n">
        <v>-3.4</v>
      </c>
      <c r="T26" t="n">
        <v>-4.9</v>
      </c>
      <c r="U26" t="inlineStr">
        <is>
          <t>-</t>
        </is>
      </c>
      <c r="V26" t="inlineStr">
        <is>
          <t>-</t>
        </is>
      </c>
      <c r="W26" t="inlineStr">
        <is>
          <t>-</t>
        </is>
      </c>
    </row>
    <row r="27">
      <c r="A27" s="5" t="inlineStr">
        <is>
          <t>Jahresüberschuss/-fehlbetrag</t>
        </is>
      </c>
      <c r="B27" s="5" t="inlineStr">
        <is>
          <t>Net Profit</t>
        </is>
      </c>
      <c r="C27" t="n">
        <v>327</v>
      </c>
      <c r="D27" t="n">
        <v>241.1</v>
      </c>
      <c r="E27" t="n">
        <v>319.2</v>
      </c>
      <c r="F27" t="n">
        <v>387.5</v>
      </c>
      <c r="G27" t="n">
        <v>367.3</v>
      </c>
      <c r="H27" t="n">
        <v>-210.9</v>
      </c>
      <c r="I27" t="n">
        <v>86.5</v>
      </c>
      <c r="J27" t="n">
        <v>103.6</v>
      </c>
      <c r="K27" t="n">
        <v>-252</v>
      </c>
      <c r="L27" t="n">
        <v>195.4</v>
      </c>
      <c r="M27" t="n">
        <v>95.09999999999999</v>
      </c>
      <c r="N27" t="n">
        <v>-48.9</v>
      </c>
      <c r="O27" t="n">
        <v>492.5</v>
      </c>
      <c r="P27" t="n">
        <v>561.8</v>
      </c>
      <c r="Q27" t="n">
        <v>417.1</v>
      </c>
      <c r="R27" t="n">
        <v>227.3</v>
      </c>
      <c r="S27" t="n">
        <v>134.2</v>
      </c>
      <c r="T27" t="n">
        <v>12.8</v>
      </c>
      <c r="U27" t="n">
        <v>-104.6</v>
      </c>
      <c r="V27" t="n">
        <v>-285.6</v>
      </c>
      <c r="W27" t="n">
        <v>200.2</v>
      </c>
    </row>
    <row r="28">
      <c r="A28" s="5" t="inlineStr">
        <is>
          <t>Summe Umlaufvermögen</t>
        </is>
      </c>
      <c r="B28" s="5" t="inlineStr">
        <is>
          <t>Current Assets</t>
        </is>
      </c>
      <c r="C28" t="n">
        <v>1430</v>
      </c>
      <c r="D28" t="n">
        <v>1323</v>
      </c>
      <c r="E28" t="n">
        <v>1226</v>
      </c>
      <c r="F28" t="n">
        <v>1439</v>
      </c>
      <c r="G28" t="n">
        <v>1905</v>
      </c>
      <c r="H28" t="n">
        <v>2047</v>
      </c>
      <c r="I28" t="n">
        <v>1221</v>
      </c>
      <c r="J28" t="n">
        <v>1809</v>
      </c>
      <c r="K28" t="n">
        <v>1751</v>
      </c>
      <c r="L28" t="n">
        <v>1438</v>
      </c>
      <c r="M28" t="n">
        <v>2024</v>
      </c>
      <c r="N28" t="n">
        <v>1545</v>
      </c>
      <c r="O28" t="n">
        <v>1326</v>
      </c>
      <c r="P28" t="n">
        <v>1160</v>
      </c>
      <c r="Q28" t="n">
        <v>1205</v>
      </c>
      <c r="R28" t="n">
        <v>1274</v>
      </c>
      <c r="S28" t="n">
        <v>1125</v>
      </c>
      <c r="T28" t="n">
        <v>865.3</v>
      </c>
      <c r="U28" t="n">
        <v>847.7</v>
      </c>
      <c r="V28" t="n">
        <v>991.2</v>
      </c>
      <c r="W28" t="n">
        <v>1507</v>
      </c>
    </row>
    <row r="29">
      <c r="A29" s="5" t="inlineStr">
        <is>
          <t>Summe Anlagevermögen</t>
        </is>
      </c>
      <c r="B29" s="5" t="inlineStr">
        <is>
          <t>Fixed Assets</t>
        </is>
      </c>
      <c r="C29" t="n">
        <v>7056</v>
      </c>
      <c r="D29" t="n">
        <v>6085</v>
      </c>
      <c r="E29" t="n">
        <v>6412</v>
      </c>
      <c r="F29" t="n">
        <v>6504</v>
      </c>
      <c r="G29" t="n">
        <v>6399</v>
      </c>
      <c r="H29" t="n">
        <v>6269</v>
      </c>
      <c r="I29" t="n">
        <v>6639</v>
      </c>
      <c r="J29" t="n">
        <v>5442</v>
      </c>
      <c r="K29" t="n">
        <v>5697</v>
      </c>
      <c r="L29" t="n">
        <v>6118</v>
      </c>
      <c r="M29" t="n">
        <v>6475</v>
      </c>
      <c r="N29" t="n">
        <v>7452</v>
      </c>
      <c r="O29" t="n">
        <v>7678</v>
      </c>
      <c r="P29" t="n">
        <v>6400</v>
      </c>
      <c r="Q29" t="n">
        <v>7207</v>
      </c>
      <c r="R29" t="n">
        <v>5969</v>
      </c>
      <c r="S29" t="n">
        <v>6772</v>
      </c>
      <c r="T29" t="n">
        <v>7669</v>
      </c>
      <c r="U29" t="n">
        <v>6880</v>
      </c>
      <c r="V29" t="n">
        <v>7145</v>
      </c>
      <c r="W29" t="n">
        <v>6800</v>
      </c>
    </row>
    <row r="30">
      <c r="A30" s="5" t="inlineStr">
        <is>
          <t>Summe Aktiva</t>
        </is>
      </c>
      <c r="B30" s="5" t="inlineStr">
        <is>
          <t>Total Assets</t>
        </is>
      </c>
      <c r="C30" t="n">
        <v>8486</v>
      </c>
      <c r="D30" t="n">
        <v>7408</v>
      </c>
      <c r="E30" t="n">
        <v>7638</v>
      </c>
      <c r="F30" t="n">
        <v>7943</v>
      </c>
      <c r="G30" t="n">
        <v>8305</v>
      </c>
      <c r="H30" t="n">
        <v>8316</v>
      </c>
      <c r="I30" t="n">
        <v>7860</v>
      </c>
      <c r="J30" t="n">
        <v>7252</v>
      </c>
      <c r="K30" t="n">
        <v>7449</v>
      </c>
      <c r="L30" t="n">
        <v>7556</v>
      </c>
      <c r="M30" t="n">
        <v>8499</v>
      </c>
      <c r="N30" t="n">
        <v>8997</v>
      </c>
      <c r="O30" t="n">
        <v>9004</v>
      </c>
      <c r="P30" t="n">
        <v>7560</v>
      </c>
      <c r="Q30" t="n">
        <v>8412</v>
      </c>
      <c r="R30" t="n">
        <v>7243</v>
      </c>
      <c r="S30" t="n">
        <v>7896</v>
      </c>
      <c r="T30" t="n">
        <v>8534</v>
      </c>
      <c r="U30" t="n">
        <v>7727</v>
      </c>
      <c r="V30" t="n">
        <v>8136</v>
      </c>
      <c r="W30" t="n">
        <v>8307</v>
      </c>
    </row>
    <row r="31">
      <c r="A31" s="5" t="inlineStr">
        <is>
          <t>Summe kurzfristiges Fremdkapital</t>
        </is>
      </c>
      <c r="B31" s="5" t="inlineStr">
        <is>
          <t>Short-Term Debt</t>
        </is>
      </c>
      <c r="C31" t="n">
        <v>1638</v>
      </c>
      <c r="D31" t="n">
        <v>1605</v>
      </c>
      <c r="E31" t="n">
        <v>1244</v>
      </c>
      <c r="F31" t="n">
        <v>1848</v>
      </c>
      <c r="G31" t="n">
        <v>2253</v>
      </c>
      <c r="H31" t="n">
        <v>1538</v>
      </c>
      <c r="I31" t="n">
        <v>1442</v>
      </c>
      <c r="J31" t="n">
        <v>2322</v>
      </c>
      <c r="K31" t="n">
        <v>2412</v>
      </c>
      <c r="L31" t="n">
        <v>1883</v>
      </c>
      <c r="M31" t="n">
        <v>2680</v>
      </c>
      <c r="N31" t="n">
        <v>2221</v>
      </c>
      <c r="O31" t="n">
        <v>2557</v>
      </c>
      <c r="P31" t="n">
        <v>1657</v>
      </c>
      <c r="Q31" t="n">
        <v>1919</v>
      </c>
      <c r="R31" t="n">
        <v>1872</v>
      </c>
      <c r="S31" t="n">
        <v>1790</v>
      </c>
      <c r="T31" t="n">
        <v>2531</v>
      </c>
      <c r="U31" t="n">
        <v>1680</v>
      </c>
      <c r="V31" t="n">
        <v>1873</v>
      </c>
      <c r="W31" t="n">
        <v>1835</v>
      </c>
    </row>
    <row r="32">
      <c r="A32" s="5" t="inlineStr">
        <is>
          <t>Summe langfristiges Fremdkapital</t>
        </is>
      </c>
      <c r="B32" s="5" t="inlineStr">
        <is>
          <t>Long-Term Debt</t>
        </is>
      </c>
      <c r="C32" t="n">
        <v>4202</v>
      </c>
      <c r="D32" t="n">
        <v>3354</v>
      </c>
      <c r="E32" t="n">
        <v>3457</v>
      </c>
      <c r="F32" t="n">
        <v>3325</v>
      </c>
      <c r="G32" t="n">
        <v>3625</v>
      </c>
      <c r="H32" t="n">
        <v>4561</v>
      </c>
      <c r="I32" t="n">
        <v>4905</v>
      </c>
      <c r="J32" t="n">
        <v>4093</v>
      </c>
      <c r="K32" t="n">
        <v>4154</v>
      </c>
      <c r="L32" t="n">
        <v>4196</v>
      </c>
      <c r="M32" t="n">
        <v>4205</v>
      </c>
      <c r="N32" t="n">
        <v>4621</v>
      </c>
      <c r="O32" t="n">
        <v>3881</v>
      </c>
      <c r="P32" t="n">
        <v>3079</v>
      </c>
      <c r="Q32" t="n">
        <v>3623</v>
      </c>
      <c r="R32" t="n">
        <v>2629</v>
      </c>
      <c r="S32" t="n">
        <v>3467</v>
      </c>
      <c r="T32" t="n">
        <v>3494</v>
      </c>
      <c r="U32" t="n">
        <v>3547</v>
      </c>
      <c r="V32" t="n">
        <v>3660</v>
      </c>
      <c r="W32" t="n">
        <v>3442</v>
      </c>
    </row>
    <row r="33">
      <c r="A33" s="5" t="inlineStr">
        <is>
          <t>Summe Fremdkapital</t>
        </is>
      </c>
      <c r="B33" s="5" t="inlineStr">
        <is>
          <t>Total Liabilities</t>
        </is>
      </c>
      <c r="C33" t="n">
        <v>5840</v>
      </c>
      <c r="D33" t="n">
        <v>4959</v>
      </c>
      <c r="E33" t="n">
        <v>4701</v>
      </c>
      <c r="F33" t="n">
        <v>5173</v>
      </c>
      <c r="G33" t="n">
        <v>5879</v>
      </c>
      <c r="H33" t="n">
        <v>6098</v>
      </c>
      <c r="I33" t="n">
        <v>6347</v>
      </c>
      <c r="J33" t="n">
        <v>6415</v>
      </c>
      <c r="K33" t="n">
        <v>6566</v>
      </c>
      <c r="L33" t="n">
        <v>6079</v>
      </c>
      <c r="M33" t="n">
        <v>6885</v>
      </c>
      <c r="N33" t="n">
        <v>6842</v>
      </c>
      <c r="O33" t="n">
        <v>6438</v>
      </c>
      <c r="P33" t="n">
        <v>4736</v>
      </c>
      <c r="Q33" t="n">
        <v>5542</v>
      </c>
      <c r="R33" t="n">
        <v>4501</v>
      </c>
      <c r="S33" t="n">
        <v>5257</v>
      </c>
      <c r="T33" t="n">
        <v>6025</v>
      </c>
      <c r="U33" t="n">
        <v>5227</v>
      </c>
      <c r="V33" t="n">
        <v>5532</v>
      </c>
      <c r="W33" t="n">
        <v>5277</v>
      </c>
    </row>
    <row r="34">
      <c r="A34" s="5" t="inlineStr">
        <is>
          <t>Minderheitenanteil</t>
        </is>
      </c>
      <c r="B34" s="5" t="inlineStr">
        <is>
          <t>Minority Share</t>
        </is>
      </c>
      <c r="C34" t="n">
        <v>2.4</v>
      </c>
      <c r="D34" t="n">
        <v>2.7</v>
      </c>
      <c r="E34" t="n">
        <v>2.7</v>
      </c>
      <c r="F34" t="n">
        <v>2</v>
      </c>
      <c r="G34" t="n">
        <v>1.9</v>
      </c>
      <c r="H34" t="n">
        <v>1.2</v>
      </c>
      <c r="I34" t="n">
        <v>1.1</v>
      </c>
      <c r="J34" t="n">
        <v>1.1</v>
      </c>
      <c r="K34" t="n">
        <v>0.9</v>
      </c>
      <c r="L34" t="n">
        <v>2.5</v>
      </c>
      <c r="M34" t="n">
        <v>2.7</v>
      </c>
      <c r="N34" t="n">
        <v>0.1</v>
      </c>
      <c r="O34" t="inlineStr">
        <is>
          <t>-</t>
        </is>
      </c>
      <c r="P34" t="inlineStr">
        <is>
          <t>-</t>
        </is>
      </c>
      <c r="Q34" t="inlineStr">
        <is>
          <t>-</t>
        </is>
      </c>
      <c r="R34" t="inlineStr">
        <is>
          <t>-</t>
        </is>
      </c>
      <c r="S34" t="inlineStr">
        <is>
          <t>-</t>
        </is>
      </c>
      <c r="T34" t="inlineStr">
        <is>
          <t>-</t>
        </is>
      </c>
      <c r="U34" t="inlineStr">
        <is>
          <t>-</t>
        </is>
      </c>
      <c r="V34" t="inlineStr">
        <is>
          <t>-</t>
        </is>
      </c>
      <c r="W34" t="inlineStr">
        <is>
          <t>-</t>
        </is>
      </c>
    </row>
    <row r="35">
      <c r="A35" s="5" t="inlineStr">
        <is>
          <t>Summe Eigenkapital</t>
        </is>
      </c>
      <c r="B35" s="5" t="inlineStr">
        <is>
          <t>Equity</t>
        </is>
      </c>
      <c r="C35" t="n">
        <v>2644</v>
      </c>
      <c r="D35" t="n">
        <v>2447</v>
      </c>
      <c r="E35" t="n">
        <v>2935</v>
      </c>
      <c r="F35" t="n">
        <v>2769</v>
      </c>
      <c r="G35" t="n">
        <v>2424</v>
      </c>
      <c r="H35" t="n">
        <v>2217</v>
      </c>
      <c r="I35" t="n">
        <v>1512</v>
      </c>
      <c r="J35" t="n">
        <v>835</v>
      </c>
      <c r="K35" t="n">
        <v>882.2</v>
      </c>
      <c r="L35" t="n">
        <v>1474</v>
      </c>
      <c r="M35" t="n">
        <v>1611</v>
      </c>
      <c r="N35" t="n">
        <v>2156</v>
      </c>
      <c r="O35" t="n">
        <v>2565</v>
      </c>
      <c r="P35" t="n">
        <v>2824</v>
      </c>
      <c r="Q35" t="n">
        <v>2870</v>
      </c>
      <c r="R35" t="n">
        <v>2742</v>
      </c>
      <c r="S35" t="n">
        <v>2639</v>
      </c>
      <c r="T35" t="n">
        <v>2510</v>
      </c>
      <c r="U35" t="n">
        <v>2500</v>
      </c>
      <c r="V35" t="n">
        <v>2604</v>
      </c>
      <c r="W35" t="n">
        <v>3030</v>
      </c>
    </row>
    <row r="36">
      <c r="A36" s="5" t="inlineStr">
        <is>
          <t>Summe Passiva</t>
        </is>
      </c>
      <c r="B36" s="5" t="inlineStr">
        <is>
          <t>Liabilities &amp; Shareholder Equity</t>
        </is>
      </c>
      <c r="C36" t="n">
        <v>8486</v>
      </c>
      <c r="D36" t="n">
        <v>7408</v>
      </c>
      <c r="E36" t="n">
        <v>7638</v>
      </c>
      <c r="F36" t="n">
        <v>7943</v>
      </c>
      <c r="G36" t="n">
        <v>8305</v>
      </c>
      <c r="H36" t="n">
        <v>8316</v>
      </c>
      <c r="I36" t="n">
        <v>7860</v>
      </c>
      <c r="J36" t="n">
        <v>7252</v>
      </c>
      <c r="K36" t="n">
        <v>7449</v>
      </c>
      <c r="L36" t="n">
        <v>7556</v>
      </c>
      <c r="M36" t="n">
        <v>8499</v>
      </c>
      <c r="N36" t="n">
        <v>8997</v>
      </c>
      <c r="O36" t="n">
        <v>9004</v>
      </c>
      <c r="P36" t="n">
        <v>7560</v>
      </c>
      <c r="Q36" t="n">
        <v>8412</v>
      </c>
      <c r="R36" t="n">
        <v>7243</v>
      </c>
      <c r="S36" t="n">
        <v>7896</v>
      </c>
      <c r="T36" t="n">
        <v>8534</v>
      </c>
      <c r="U36" t="n">
        <v>7727</v>
      </c>
      <c r="V36" t="n">
        <v>8136</v>
      </c>
      <c r="W36" t="n">
        <v>8307</v>
      </c>
    </row>
    <row r="37">
      <c r="A37" s="5" t="inlineStr">
        <is>
          <t>Mio.Aktien im Umlauf</t>
        </is>
      </c>
      <c r="B37" s="5" t="inlineStr">
        <is>
          <t>Million shares outstanding</t>
        </is>
      </c>
      <c r="C37" t="n">
        <v>664.09</v>
      </c>
      <c r="D37" t="n">
        <v>664.09</v>
      </c>
      <c r="E37" t="n">
        <v>664.09</v>
      </c>
      <c r="F37" t="n">
        <v>664.5</v>
      </c>
      <c r="G37" t="n">
        <v>664.5</v>
      </c>
      <c r="H37" t="n">
        <v>664.5</v>
      </c>
      <c r="I37" t="n">
        <v>443</v>
      </c>
      <c r="J37" t="n">
        <v>443</v>
      </c>
      <c r="K37" t="n">
        <v>443</v>
      </c>
      <c r="L37" t="n">
        <v>443</v>
      </c>
      <c r="M37" t="n">
        <v>443</v>
      </c>
      <c r="N37" t="n">
        <v>460</v>
      </c>
      <c r="O37" t="n">
        <v>460</v>
      </c>
      <c r="P37" t="n">
        <v>500</v>
      </c>
      <c r="Q37" t="n">
        <v>500</v>
      </c>
      <c r="R37" t="n">
        <v>500</v>
      </c>
      <c r="S37" t="n">
        <v>500</v>
      </c>
      <c r="T37" t="n">
        <v>500</v>
      </c>
      <c r="U37" t="n">
        <v>500</v>
      </c>
      <c r="V37" t="n">
        <v>500</v>
      </c>
      <c r="W37" t="inlineStr">
        <is>
          <t>-</t>
        </is>
      </c>
    </row>
    <row r="38">
      <c r="A38" s="5" t="inlineStr">
        <is>
          <t>Gezeichnetes Kapital (in Mio.)</t>
        </is>
      </c>
      <c r="B38" s="5" t="inlineStr">
        <is>
          <t>Subscribed Capital in M</t>
        </is>
      </c>
      <c r="C38" t="n">
        <v>1449</v>
      </c>
      <c r="D38" t="n">
        <v>1449</v>
      </c>
      <c r="E38" t="n">
        <v>1449</v>
      </c>
      <c r="F38" t="n">
        <v>1449</v>
      </c>
      <c r="G38" t="n">
        <v>1449</v>
      </c>
      <c r="H38" t="n">
        <v>1449</v>
      </c>
      <c r="I38" t="n">
        <v>966.1799999999999</v>
      </c>
      <c r="J38" t="n">
        <v>966.1799999999999</v>
      </c>
      <c r="K38" t="n">
        <v>966.1799999999999</v>
      </c>
      <c r="L38" t="n">
        <v>966.1799999999999</v>
      </c>
      <c r="M38" t="n">
        <v>966.1799999999999</v>
      </c>
      <c r="N38" t="n">
        <v>1003</v>
      </c>
      <c r="O38" t="n">
        <v>1003</v>
      </c>
      <c r="P38" t="n">
        <v>1091</v>
      </c>
      <c r="Q38" t="n">
        <v>1091</v>
      </c>
      <c r="R38" t="n">
        <v>1091</v>
      </c>
      <c r="S38" t="n">
        <v>1091</v>
      </c>
      <c r="T38" t="n">
        <v>1091</v>
      </c>
      <c r="U38" t="n">
        <v>1091</v>
      </c>
      <c r="V38" t="n">
        <v>1091</v>
      </c>
      <c r="W38" t="n">
        <v>1091</v>
      </c>
    </row>
    <row r="39">
      <c r="A39" s="5" t="inlineStr">
        <is>
          <t>Ergebnis je Aktie (brutto)</t>
        </is>
      </c>
      <c r="B39" s="5" t="inlineStr">
        <is>
          <t>Earnings per share</t>
        </is>
      </c>
      <c r="C39" t="n">
        <v>0.73</v>
      </c>
      <c r="D39" t="n">
        <v>0.52</v>
      </c>
      <c r="E39" t="n">
        <v>0.52</v>
      </c>
      <c r="F39" t="n">
        <v>0.54</v>
      </c>
      <c r="G39" t="n">
        <v>0.63</v>
      </c>
      <c r="H39" t="n">
        <v>-0.28</v>
      </c>
      <c r="I39" t="n">
        <v>0.43</v>
      </c>
      <c r="J39" t="n">
        <v>0.55</v>
      </c>
      <c r="K39" t="n">
        <v>-0.57</v>
      </c>
      <c r="L39" t="n">
        <v>0.55</v>
      </c>
      <c r="M39" t="n">
        <v>0.24</v>
      </c>
      <c r="N39" t="n">
        <v>-0.17</v>
      </c>
      <c r="O39" t="n">
        <v>1.32</v>
      </c>
      <c r="P39" t="n">
        <v>1.32</v>
      </c>
      <c r="Q39" t="n">
        <v>1.05</v>
      </c>
      <c r="R39" t="n">
        <v>0.7</v>
      </c>
      <c r="S39" t="n">
        <v>0.43</v>
      </c>
      <c r="T39" t="n">
        <v>-0.19</v>
      </c>
      <c r="U39" t="n">
        <v>-0.79</v>
      </c>
      <c r="V39" t="n">
        <v>-0.99</v>
      </c>
      <c r="W39" t="inlineStr">
        <is>
          <t>-</t>
        </is>
      </c>
    </row>
    <row r="40">
      <c r="A40" s="5" t="inlineStr">
        <is>
          <t>Ergebnis je Aktie (unverwässert)</t>
        </is>
      </c>
      <c r="B40" s="5" t="inlineStr">
        <is>
          <t>Basic Earnings per share</t>
        </is>
      </c>
      <c r="C40" t="n">
        <v>0.49</v>
      </c>
      <c r="D40" t="n">
        <v>0.36</v>
      </c>
      <c r="E40" t="n">
        <v>0.48</v>
      </c>
      <c r="F40" t="n">
        <v>0.58</v>
      </c>
      <c r="G40" t="n">
        <v>0.55</v>
      </c>
      <c r="H40" t="n">
        <v>-0.46</v>
      </c>
      <c r="I40" t="n">
        <v>0.2</v>
      </c>
      <c r="J40" t="n">
        <v>0.23</v>
      </c>
      <c r="K40" t="n">
        <v>-0.57</v>
      </c>
      <c r="L40" t="n">
        <v>0.44</v>
      </c>
      <c r="M40" t="n">
        <v>0.22</v>
      </c>
      <c r="N40" t="n">
        <v>-0.11</v>
      </c>
      <c r="O40" t="n">
        <v>1.09</v>
      </c>
      <c r="P40" t="n">
        <v>1.19</v>
      </c>
      <c r="Q40" t="n">
        <v>0.85</v>
      </c>
      <c r="R40" t="n">
        <v>0.46</v>
      </c>
      <c r="S40" t="n">
        <v>0.27</v>
      </c>
      <c r="T40" t="n">
        <v>0.03</v>
      </c>
      <c r="U40" t="n">
        <v>-0.21</v>
      </c>
      <c r="V40" t="n">
        <v>-0.57</v>
      </c>
      <c r="W40" t="n">
        <v>0.4</v>
      </c>
    </row>
    <row r="41">
      <c r="A41" s="5" t="inlineStr">
        <is>
          <t>Ergebnis je Aktie (verwässert)</t>
        </is>
      </c>
      <c r="B41" s="5" t="inlineStr">
        <is>
          <t>Diluted Earnings per share</t>
        </is>
      </c>
      <c r="C41" t="n">
        <v>0.49</v>
      </c>
      <c r="D41" t="n">
        <v>0.36</v>
      </c>
      <c r="E41" t="n">
        <v>0.48</v>
      </c>
      <c r="F41" t="n">
        <v>0.58</v>
      </c>
      <c r="G41" t="n">
        <v>0.55</v>
      </c>
      <c r="H41" t="n">
        <v>-0.46</v>
      </c>
      <c r="I41" t="n">
        <v>0.2</v>
      </c>
      <c r="J41" t="n">
        <v>0.23</v>
      </c>
      <c r="K41" t="n">
        <v>-0.57</v>
      </c>
      <c r="L41" t="n">
        <v>0.44</v>
      </c>
      <c r="M41" t="n">
        <v>0.22</v>
      </c>
      <c r="N41" t="n">
        <v>-0.11</v>
      </c>
      <c r="O41" t="n">
        <v>1.09</v>
      </c>
      <c r="P41" t="n">
        <v>1.19</v>
      </c>
      <c r="Q41" t="n">
        <v>0.85</v>
      </c>
      <c r="R41" t="n">
        <v>0.46</v>
      </c>
      <c r="S41" t="n">
        <v>0.27</v>
      </c>
      <c r="T41" t="n">
        <v>0.03</v>
      </c>
      <c r="U41" t="n">
        <v>-0.21</v>
      </c>
      <c r="V41" t="n">
        <v>-0.57</v>
      </c>
      <c r="W41" t="n">
        <v>0.4</v>
      </c>
    </row>
    <row r="42">
      <c r="A42" s="5" t="inlineStr">
        <is>
          <t>Dividende je Aktie</t>
        </is>
      </c>
      <c r="B42" s="5" t="inlineStr">
        <is>
          <t>Dividend per share</t>
        </is>
      </c>
      <c r="C42" t="n">
        <v>0.23</v>
      </c>
      <c r="D42" t="n">
        <v>0.21</v>
      </c>
      <c r="E42" t="n">
        <v>0.2</v>
      </c>
      <c r="F42" t="n">
        <v>0.2</v>
      </c>
      <c r="G42" t="n">
        <v>0.05</v>
      </c>
      <c r="H42" t="n">
        <v>0.05</v>
      </c>
      <c r="I42" t="n">
        <v>0.05</v>
      </c>
      <c r="J42" t="n">
        <v>0.05</v>
      </c>
      <c r="K42" t="n">
        <v>0.38</v>
      </c>
      <c r="L42" t="n">
        <v>0.75</v>
      </c>
      <c r="M42" t="n">
        <v>0.75</v>
      </c>
      <c r="N42" t="n">
        <v>0.75</v>
      </c>
      <c r="O42" t="n">
        <v>0.75</v>
      </c>
      <c r="P42" t="n">
        <v>0.75</v>
      </c>
      <c r="Q42" t="n">
        <v>0.55</v>
      </c>
      <c r="R42" t="n">
        <v>0.24</v>
      </c>
      <c r="S42" t="n">
        <v>0.13</v>
      </c>
      <c r="T42" t="inlineStr">
        <is>
          <t>-</t>
        </is>
      </c>
      <c r="U42" t="inlineStr">
        <is>
          <t>-</t>
        </is>
      </c>
      <c r="V42" t="inlineStr">
        <is>
          <t>-</t>
        </is>
      </c>
      <c r="W42" t="inlineStr">
        <is>
          <t>-</t>
        </is>
      </c>
    </row>
    <row r="43">
      <c r="A43" s="5" t="inlineStr">
        <is>
          <t>Dividendenausschüttung in Mio</t>
        </is>
      </c>
      <c r="B43" s="5" t="inlineStr">
        <is>
          <t>Dividend Payment in M</t>
        </is>
      </c>
      <c r="C43" t="inlineStr">
        <is>
          <t>-</t>
        </is>
      </c>
      <c r="D43" t="n">
        <v>140.06</v>
      </c>
      <c r="E43" t="n">
        <v>167.34</v>
      </c>
      <c r="F43" t="n">
        <v>166.89</v>
      </c>
      <c r="G43" t="n">
        <v>67.23999999999999</v>
      </c>
      <c r="H43" t="n">
        <v>67.12</v>
      </c>
      <c r="I43" t="n">
        <v>55.96</v>
      </c>
      <c r="J43" t="n">
        <v>22.15</v>
      </c>
      <c r="K43" t="n">
        <v>168.2</v>
      </c>
      <c r="L43" t="n">
        <v>331.92</v>
      </c>
      <c r="M43" t="n">
        <v>331.92</v>
      </c>
      <c r="N43" t="n">
        <v>331.8</v>
      </c>
      <c r="O43" t="n">
        <v>331.66</v>
      </c>
      <c r="P43" t="n">
        <v>343.08</v>
      </c>
      <c r="Q43" t="n">
        <v>261.2</v>
      </c>
      <c r="R43" t="n">
        <v>117.87</v>
      </c>
      <c r="S43" t="n">
        <v>64.58</v>
      </c>
      <c r="T43" t="inlineStr">
        <is>
          <t>-</t>
        </is>
      </c>
      <c r="U43" t="inlineStr">
        <is>
          <t>-</t>
        </is>
      </c>
      <c r="V43" t="inlineStr">
        <is>
          <t>-</t>
        </is>
      </c>
      <c r="W43" t="inlineStr">
        <is>
          <t>-</t>
        </is>
      </c>
    </row>
    <row r="44">
      <c r="A44" s="5" t="inlineStr">
        <is>
          <t>Umsatz</t>
        </is>
      </c>
      <c r="B44" s="5" t="inlineStr">
        <is>
          <t>Revenue</t>
        </is>
      </c>
      <c r="C44" t="n">
        <v>6.87</v>
      </c>
      <c r="D44" t="n">
        <v>6.68</v>
      </c>
      <c r="E44" t="n">
        <v>6.6</v>
      </c>
      <c r="F44" t="n">
        <v>6.34</v>
      </c>
      <c r="G44" t="n">
        <v>6.06</v>
      </c>
      <c r="H44" t="n">
        <v>6.05</v>
      </c>
      <c r="I44" t="n">
        <v>9.44</v>
      </c>
      <c r="J44" t="n">
        <v>9.77</v>
      </c>
      <c r="K44" t="n">
        <v>10.06</v>
      </c>
      <c r="L44" t="n">
        <v>10.5</v>
      </c>
      <c r="M44" t="n">
        <v>10.84</v>
      </c>
      <c r="N44" t="n">
        <v>11.24</v>
      </c>
      <c r="O44" t="n">
        <v>10.69</v>
      </c>
      <c r="P44" t="n">
        <v>9.52</v>
      </c>
      <c r="Q44" t="n">
        <v>8.75</v>
      </c>
      <c r="R44" t="n">
        <v>8.109999999999999</v>
      </c>
      <c r="S44" t="n">
        <v>7.94</v>
      </c>
      <c r="T44" t="n">
        <v>6.24</v>
      </c>
      <c r="U44" t="n">
        <v>5.32</v>
      </c>
      <c r="V44" t="n">
        <v>5.63</v>
      </c>
      <c r="W44" t="inlineStr">
        <is>
          <t>-</t>
        </is>
      </c>
    </row>
    <row r="45">
      <c r="A45" s="5" t="inlineStr">
        <is>
          <t>Buchwert je Aktie</t>
        </is>
      </c>
      <c r="B45" s="5" t="inlineStr">
        <is>
          <t>Book value per share</t>
        </is>
      </c>
      <c r="C45" t="n">
        <v>3.98</v>
      </c>
      <c r="D45" t="n">
        <v>3.69</v>
      </c>
      <c r="E45" t="n">
        <v>4.42</v>
      </c>
      <c r="F45" t="n">
        <v>4.17</v>
      </c>
      <c r="G45" t="n">
        <v>3.65</v>
      </c>
      <c r="H45" t="n">
        <v>3.34</v>
      </c>
      <c r="I45" t="n">
        <v>3.41</v>
      </c>
      <c r="J45" t="n">
        <v>1.89</v>
      </c>
      <c r="K45" t="n">
        <v>1.99</v>
      </c>
      <c r="L45" t="n">
        <v>3.33</v>
      </c>
      <c r="M45" t="n">
        <v>3.64</v>
      </c>
      <c r="N45" t="n">
        <v>4.69</v>
      </c>
      <c r="O45" t="n">
        <v>5.58</v>
      </c>
      <c r="P45" t="n">
        <v>5.65</v>
      </c>
      <c r="Q45" t="n">
        <v>5.74</v>
      </c>
      <c r="R45" t="n">
        <v>5.48</v>
      </c>
      <c r="S45" t="n">
        <v>5.28</v>
      </c>
      <c r="T45" t="n">
        <v>5.02</v>
      </c>
      <c r="U45" t="n">
        <v>5</v>
      </c>
      <c r="V45" t="n">
        <v>5.21</v>
      </c>
      <c r="W45" t="inlineStr">
        <is>
          <t>-</t>
        </is>
      </c>
    </row>
    <row r="46">
      <c r="A46" s="5" t="inlineStr">
        <is>
          <t>Cashflow je Aktie</t>
        </is>
      </c>
      <c r="B46" s="5" t="inlineStr">
        <is>
          <t>Cashflow per share</t>
        </is>
      </c>
      <c r="C46" t="n">
        <v>2.2</v>
      </c>
      <c r="D46" t="n">
        <v>1.86</v>
      </c>
      <c r="E46" t="n">
        <v>1.77</v>
      </c>
      <c r="F46" t="n">
        <v>1.8</v>
      </c>
      <c r="G46" t="n">
        <v>1.61</v>
      </c>
      <c r="H46" t="n">
        <v>1.36</v>
      </c>
      <c r="I46" t="n">
        <v>2.37</v>
      </c>
      <c r="J46" t="n">
        <v>2.37</v>
      </c>
      <c r="K46" t="n">
        <v>2.74</v>
      </c>
      <c r="L46" t="n">
        <v>3.15</v>
      </c>
      <c r="M46" t="n">
        <v>3.13</v>
      </c>
      <c r="N46" t="n">
        <v>3.4</v>
      </c>
      <c r="O46" t="n">
        <v>3.79</v>
      </c>
      <c r="P46" t="n">
        <v>3.18</v>
      </c>
      <c r="Q46" t="n">
        <v>3.03</v>
      </c>
      <c r="R46" t="n">
        <v>2.61</v>
      </c>
      <c r="S46" t="n">
        <v>2.44</v>
      </c>
      <c r="T46" t="n">
        <v>2.34</v>
      </c>
      <c r="U46" t="n">
        <v>1.68</v>
      </c>
      <c r="V46" t="n">
        <v>2.02</v>
      </c>
      <c r="W46" t="inlineStr">
        <is>
          <t>-</t>
        </is>
      </c>
    </row>
    <row r="47">
      <c r="A47" s="5" t="inlineStr">
        <is>
          <t>Bilanzsumme je Aktie</t>
        </is>
      </c>
      <c r="B47" s="5" t="inlineStr">
        <is>
          <t>Total assets per share</t>
        </is>
      </c>
      <c r="C47" t="n">
        <v>12.78</v>
      </c>
      <c r="D47" t="n">
        <v>11.16</v>
      </c>
      <c r="E47" t="n">
        <v>11.5</v>
      </c>
      <c r="F47" t="n">
        <v>11.95</v>
      </c>
      <c r="G47" t="n">
        <v>12.5</v>
      </c>
      <c r="H47" t="n">
        <v>12.52</v>
      </c>
      <c r="I47" t="n">
        <v>17.74</v>
      </c>
      <c r="J47" t="n">
        <v>16.37</v>
      </c>
      <c r="K47" t="n">
        <v>16.81</v>
      </c>
      <c r="L47" t="n">
        <v>17.06</v>
      </c>
      <c r="M47" t="n">
        <v>19.18</v>
      </c>
      <c r="N47" t="n">
        <v>19.56</v>
      </c>
      <c r="O47" t="n">
        <v>19.57</v>
      </c>
      <c r="P47" t="n">
        <v>15.12</v>
      </c>
      <c r="Q47" t="n">
        <v>16.82</v>
      </c>
      <c r="R47" t="n">
        <v>14.48</v>
      </c>
      <c r="S47" t="n">
        <v>15.79</v>
      </c>
      <c r="T47" t="n">
        <v>17.07</v>
      </c>
      <c r="U47" t="n">
        <v>15.45</v>
      </c>
      <c r="V47" t="n">
        <v>16.27</v>
      </c>
      <c r="W47" t="inlineStr">
        <is>
          <t>-</t>
        </is>
      </c>
    </row>
    <row r="48">
      <c r="A48" s="5" t="inlineStr">
        <is>
          <t>Personal am Ende des Jahres</t>
        </is>
      </c>
      <c r="B48" s="5" t="inlineStr">
        <is>
          <t>Staff at the end of year</t>
        </is>
      </c>
      <c r="C48" t="n">
        <v>18344</v>
      </c>
      <c r="D48" t="n">
        <v>18705</v>
      </c>
      <c r="E48" t="n">
        <v>18957</v>
      </c>
      <c r="F48" t="n">
        <v>18203</v>
      </c>
      <c r="G48" t="n">
        <v>17673</v>
      </c>
      <c r="H48" t="n">
        <v>16240</v>
      </c>
      <c r="I48" t="n">
        <v>16045</v>
      </c>
      <c r="J48" t="n">
        <v>16446</v>
      </c>
      <c r="K48" t="n">
        <v>17217</v>
      </c>
      <c r="L48" t="n">
        <v>16501</v>
      </c>
      <c r="M48" t="n">
        <v>16573</v>
      </c>
      <c r="N48" t="n">
        <v>16954</v>
      </c>
      <c r="O48" t="n">
        <v>17628</v>
      </c>
      <c r="P48" t="n">
        <v>15493</v>
      </c>
      <c r="Q48" t="n">
        <v>14403</v>
      </c>
      <c r="R48" t="n">
        <v>13307</v>
      </c>
      <c r="S48" t="n">
        <v>14657</v>
      </c>
      <c r="T48" t="n">
        <v>14951</v>
      </c>
      <c r="U48" t="n">
        <v>17549</v>
      </c>
      <c r="V48" t="n">
        <v>18560</v>
      </c>
      <c r="W48" t="n">
        <v>18650</v>
      </c>
    </row>
    <row r="49">
      <c r="A49" s="5" t="inlineStr">
        <is>
          <t>Personalaufwand in Mio. EUR</t>
        </is>
      </c>
      <c r="B49" s="5" t="inlineStr">
        <is>
          <t>Personnel expenses in M</t>
        </is>
      </c>
      <c r="C49" t="n">
        <v>913.4</v>
      </c>
      <c r="D49" t="n">
        <v>850.6</v>
      </c>
      <c r="E49" t="n">
        <v>793.9</v>
      </c>
      <c r="F49" t="n">
        <v>787.1</v>
      </c>
      <c r="G49" t="n">
        <v>853.2</v>
      </c>
      <c r="H49" t="n">
        <v>876.4</v>
      </c>
      <c r="I49" t="n">
        <v>845.9</v>
      </c>
      <c r="J49" t="n">
        <v>833.6</v>
      </c>
      <c r="K49" t="n">
        <v>805</v>
      </c>
      <c r="L49" t="n">
        <v>806.8</v>
      </c>
      <c r="M49" t="n">
        <v>805.6</v>
      </c>
      <c r="N49" t="n">
        <v>1455</v>
      </c>
      <c r="O49" t="n">
        <v>797.8</v>
      </c>
      <c r="P49" t="n">
        <v>768.3</v>
      </c>
      <c r="Q49" t="n">
        <v>679</v>
      </c>
      <c r="R49" t="n">
        <v>673.7</v>
      </c>
      <c r="S49" t="n">
        <v>699.4</v>
      </c>
      <c r="T49" t="n">
        <v>571.3</v>
      </c>
      <c r="U49" t="n">
        <v>569.2</v>
      </c>
      <c r="V49" t="n">
        <v>865.6</v>
      </c>
      <c r="W49" t="n">
        <v>645.6</v>
      </c>
    </row>
    <row r="50">
      <c r="A50" s="5" t="inlineStr">
        <is>
          <t>Aufwand je Mitarbeiter in EUR</t>
        </is>
      </c>
      <c r="B50" s="5" t="inlineStr">
        <is>
          <t>Effort per employee</t>
        </is>
      </c>
      <c r="C50" t="n">
        <v>49793</v>
      </c>
      <c r="D50" t="n">
        <v>45474</v>
      </c>
      <c r="E50" t="n">
        <v>41879</v>
      </c>
      <c r="F50" t="n">
        <v>43240</v>
      </c>
      <c r="G50" t="n">
        <v>48277</v>
      </c>
      <c r="H50" t="n">
        <v>53966</v>
      </c>
      <c r="I50" t="n">
        <v>52720</v>
      </c>
      <c r="J50" t="n">
        <v>50687</v>
      </c>
      <c r="K50" t="n">
        <v>46756</v>
      </c>
      <c r="L50" t="n">
        <v>48894</v>
      </c>
      <c r="M50" t="n">
        <v>48609</v>
      </c>
      <c r="N50" t="n">
        <v>85797</v>
      </c>
      <c r="O50" t="n">
        <v>45258</v>
      </c>
      <c r="P50" t="n">
        <v>49590</v>
      </c>
      <c r="Q50" t="n">
        <v>47143</v>
      </c>
      <c r="R50" t="n">
        <v>50627</v>
      </c>
      <c r="S50" t="n">
        <v>47718</v>
      </c>
      <c r="T50" t="n">
        <v>38211</v>
      </c>
      <c r="U50" t="n">
        <v>32435</v>
      </c>
      <c r="V50" t="n">
        <v>46638</v>
      </c>
      <c r="W50" t="inlineStr">
        <is>
          <t>-</t>
        </is>
      </c>
    </row>
    <row r="51">
      <c r="A51" s="5" t="inlineStr">
        <is>
          <t>Umsatz je Aktie</t>
        </is>
      </c>
      <c r="B51" s="5" t="inlineStr">
        <is>
          <t>Revenue per share</t>
        </is>
      </c>
      <c r="C51" t="n">
        <v>248864</v>
      </c>
      <c r="D51" t="n">
        <v>237124</v>
      </c>
      <c r="E51" t="n">
        <v>231180</v>
      </c>
      <c r="F51" t="n">
        <v>231361</v>
      </c>
      <c r="G51" t="n">
        <v>227838</v>
      </c>
      <c r="H51" t="n">
        <v>247412</v>
      </c>
      <c r="I51" t="n">
        <v>260763</v>
      </c>
      <c r="J51" t="n">
        <v>263268</v>
      </c>
      <c r="K51" t="n">
        <v>258734</v>
      </c>
      <c r="L51" t="n">
        <v>281852</v>
      </c>
      <c r="M51" t="n">
        <v>289748</v>
      </c>
      <c r="N51" t="n">
        <v>304960</v>
      </c>
      <c r="O51" t="n">
        <v>279044</v>
      </c>
      <c r="P51" t="n">
        <v>307209</v>
      </c>
      <c r="Q51" t="n">
        <v>303915</v>
      </c>
      <c r="R51" t="n">
        <v>304824</v>
      </c>
      <c r="S51" t="n">
        <v>270846</v>
      </c>
      <c r="T51" t="n">
        <v>208554</v>
      </c>
      <c r="U51" t="n">
        <v>151558</v>
      </c>
      <c r="V51" t="n">
        <v>151637</v>
      </c>
      <c r="W51" t="inlineStr">
        <is>
          <t>-</t>
        </is>
      </c>
    </row>
    <row r="52">
      <c r="A52" s="5" t="inlineStr">
        <is>
          <t>Bruttoergebnis je Mitarbeiter in EUR</t>
        </is>
      </c>
      <c r="B52" s="5" t="inlineStr">
        <is>
          <t>Gross Profit per employee</t>
        </is>
      </c>
      <c r="C52" t="inlineStr">
        <is>
          <t>-</t>
        </is>
      </c>
      <c r="D52" t="inlineStr">
        <is>
          <t>-</t>
        </is>
      </c>
      <c r="E52" t="inlineStr">
        <is>
          <t>-</t>
        </is>
      </c>
      <c r="F52" t="inlineStr">
        <is>
          <t>-</t>
        </is>
      </c>
      <c r="G52" t="inlineStr">
        <is>
          <t>-</t>
        </is>
      </c>
      <c r="H52" t="inlineStr">
        <is>
          <t>-</t>
        </is>
      </c>
      <c r="I52" t="inlineStr">
        <is>
          <t>-</t>
        </is>
      </c>
      <c r="J52" t="inlineStr">
        <is>
          <t>-</t>
        </is>
      </c>
      <c r="K52" t="inlineStr">
        <is>
          <t>-</t>
        </is>
      </c>
      <c r="L52" t="inlineStr">
        <is>
          <t>-</t>
        </is>
      </c>
      <c r="M52" t="inlineStr">
        <is>
          <t>-</t>
        </is>
      </c>
      <c r="N52" t="inlineStr">
        <is>
          <t>-</t>
        </is>
      </c>
      <c r="O52" t="inlineStr">
        <is>
          <t>-</t>
        </is>
      </c>
      <c r="P52" t="inlineStr">
        <is>
          <t>-</t>
        </is>
      </c>
      <c r="Q52" t="inlineStr">
        <is>
          <t>-</t>
        </is>
      </c>
      <c r="R52" t="inlineStr">
        <is>
          <t>-</t>
        </is>
      </c>
      <c r="S52" t="inlineStr">
        <is>
          <t>-</t>
        </is>
      </c>
      <c r="T52" t="inlineStr">
        <is>
          <t>-</t>
        </is>
      </c>
      <c r="U52" t="inlineStr">
        <is>
          <t>-</t>
        </is>
      </c>
      <c r="V52" t="inlineStr">
        <is>
          <t>-</t>
        </is>
      </c>
      <c r="W52" t="inlineStr">
        <is>
          <t>-</t>
        </is>
      </c>
    </row>
    <row r="53">
      <c r="A53" s="5" t="inlineStr">
        <is>
          <t>Gewinn je Mitarbeiter in EUR</t>
        </is>
      </c>
      <c r="B53" s="5" t="inlineStr">
        <is>
          <t>Earnings per employee</t>
        </is>
      </c>
      <c r="C53" t="n">
        <v>17826</v>
      </c>
      <c r="D53" t="n">
        <v>12890</v>
      </c>
      <c r="E53" t="n">
        <v>16838</v>
      </c>
      <c r="F53" t="n">
        <v>21288</v>
      </c>
      <c r="G53" t="n">
        <v>20783</v>
      </c>
      <c r="H53" t="n">
        <v>-12986</v>
      </c>
      <c r="I53" t="n">
        <v>5391</v>
      </c>
      <c r="J53" t="n">
        <v>6299</v>
      </c>
      <c r="K53" t="n">
        <v>-14637</v>
      </c>
      <c r="L53" t="n">
        <v>11842</v>
      </c>
      <c r="M53" t="n">
        <v>5738</v>
      </c>
      <c r="N53" t="n">
        <v>-2884</v>
      </c>
      <c r="O53" t="n">
        <v>27939</v>
      </c>
      <c r="P53" t="n">
        <v>36262</v>
      </c>
      <c r="Q53" t="n">
        <v>28959</v>
      </c>
      <c r="R53" t="n">
        <v>17081</v>
      </c>
      <c r="S53" t="n">
        <v>9156</v>
      </c>
      <c r="T53" t="n">
        <v>856.13</v>
      </c>
      <c r="U53" t="n">
        <v>-5960</v>
      </c>
      <c r="V53" t="n">
        <v>-15388</v>
      </c>
      <c r="W53" t="n">
        <v>10735</v>
      </c>
    </row>
    <row r="54">
      <c r="A54" s="5" t="inlineStr">
        <is>
          <t>KGV (Kurs/Gewinn)</t>
        </is>
      </c>
      <c r="B54" s="5" t="inlineStr">
        <is>
          <t>PE (price/earnings)</t>
        </is>
      </c>
      <c r="C54" t="n">
        <v>14.9</v>
      </c>
      <c r="D54" t="n">
        <v>18.4</v>
      </c>
      <c r="E54" t="n">
        <v>16.1</v>
      </c>
      <c r="F54" t="n">
        <v>9.699999999999999</v>
      </c>
      <c r="G54" t="n">
        <v>9.199999999999999</v>
      </c>
      <c r="H54" t="inlineStr">
        <is>
          <t>-</t>
        </is>
      </c>
      <c r="I54" t="n">
        <v>27.5</v>
      </c>
      <c r="J54" t="n">
        <v>25</v>
      </c>
      <c r="K54" t="inlineStr">
        <is>
          <t>-</t>
        </is>
      </c>
      <c r="L54" t="n">
        <v>24</v>
      </c>
      <c r="M54" t="n">
        <v>45.2</v>
      </c>
      <c r="N54" t="inlineStr">
        <is>
          <t>-</t>
        </is>
      </c>
      <c r="O54" t="n">
        <v>17.5</v>
      </c>
      <c r="P54" t="n">
        <v>17.1</v>
      </c>
      <c r="Q54" t="n">
        <v>22.4</v>
      </c>
      <c r="R54" t="n">
        <v>30.3</v>
      </c>
      <c r="S54" t="n">
        <v>36.3</v>
      </c>
      <c r="T54" t="n">
        <v>321.7</v>
      </c>
      <c r="U54" t="inlineStr">
        <is>
          <t>-</t>
        </is>
      </c>
      <c r="V54" t="inlineStr">
        <is>
          <t>-</t>
        </is>
      </c>
      <c r="W54" t="inlineStr">
        <is>
          <t>-</t>
        </is>
      </c>
    </row>
    <row r="55">
      <c r="A55" s="5" t="inlineStr">
        <is>
          <t>KUV (Kurs/Umsatz)</t>
        </is>
      </c>
      <c r="B55" s="5" t="inlineStr">
        <is>
          <t>PS (price/sales)</t>
        </is>
      </c>
      <c r="C55" t="n">
        <v>1.06</v>
      </c>
      <c r="D55" t="n">
        <v>0.99</v>
      </c>
      <c r="E55" t="n">
        <v>1.17</v>
      </c>
      <c r="F55" t="n">
        <v>0.89</v>
      </c>
      <c r="G55" t="n">
        <v>0.83</v>
      </c>
      <c r="H55" t="n">
        <v>0.91</v>
      </c>
      <c r="I55" t="n">
        <v>0.58</v>
      </c>
      <c r="J55" t="n">
        <v>0.59</v>
      </c>
      <c r="K55" t="n">
        <v>0.92</v>
      </c>
      <c r="L55" t="n">
        <v>1</v>
      </c>
      <c r="M55" t="n">
        <v>0.92</v>
      </c>
      <c r="N55" t="n">
        <v>0.92</v>
      </c>
      <c r="O55" t="n">
        <v>1.78</v>
      </c>
      <c r="P55" t="n">
        <v>2.13</v>
      </c>
      <c r="Q55" t="n">
        <v>2.17</v>
      </c>
      <c r="R55" t="n">
        <v>1.72</v>
      </c>
      <c r="S55" t="n">
        <v>1.23</v>
      </c>
      <c r="T55" t="n">
        <v>1.55</v>
      </c>
      <c r="U55" t="n">
        <v>1.75</v>
      </c>
      <c r="V55" t="n">
        <v>1.07</v>
      </c>
      <c r="W55" t="inlineStr">
        <is>
          <t>-</t>
        </is>
      </c>
    </row>
    <row r="56">
      <c r="A56" s="5" t="inlineStr">
        <is>
          <t>KBV (Kurs/Buchwert)</t>
        </is>
      </c>
      <c r="B56" s="5" t="inlineStr">
        <is>
          <t>PB (price/book value)</t>
        </is>
      </c>
      <c r="C56" t="n">
        <v>1.83</v>
      </c>
      <c r="D56" t="n">
        <v>1.8</v>
      </c>
      <c r="E56" t="n">
        <v>1.75</v>
      </c>
      <c r="F56" t="n">
        <v>1.35</v>
      </c>
      <c r="G56" t="n">
        <v>1.38</v>
      </c>
      <c r="H56" t="n">
        <v>1.65</v>
      </c>
      <c r="I56" t="n">
        <v>1.61</v>
      </c>
      <c r="J56" t="n">
        <v>3.05</v>
      </c>
      <c r="K56" t="n">
        <v>4.64</v>
      </c>
      <c r="L56" t="n">
        <v>3.17</v>
      </c>
      <c r="M56" t="n">
        <v>2.74</v>
      </c>
      <c r="N56" t="n">
        <v>2.2</v>
      </c>
      <c r="O56" t="n">
        <v>3.41</v>
      </c>
      <c r="P56" t="n">
        <v>3.59</v>
      </c>
      <c r="Q56" t="n">
        <v>3.31</v>
      </c>
      <c r="R56" t="n">
        <v>2.54</v>
      </c>
      <c r="S56" t="n">
        <v>1.86</v>
      </c>
      <c r="T56" t="n">
        <v>1.92</v>
      </c>
      <c r="U56" t="n">
        <v>1.86</v>
      </c>
      <c r="V56" t="n">
        <v>1.15</v>
      </c>
      <c r="W56" t="inlineStr">
        <is>
          <t>-</t>
        </is>
      </c>
    </row>
    <row r="57">
      <c r="A57" s="5" t="inlineStr">
        <is>
          <t>KCV (Kurs/Cashflow)</t>
        </is>
      </c>
      <c r="B57" s="5" t="inlineStr">
        <is>
          <t>PC (price/cashflow)</t>
        </is>
      </c>
      <c r="C57" t="n">
        <v>3.32</v>
      </c>
      <c r="D57" t="n">
        <v>3.58</v>
      </c>
      <c r="E57" t="n">
        <v>4.37</v>
      </c>
      <c r="F57" t="n">
        <v>3.12</v>
      </c>
      <c r="G57" t="n">
        <v>3.12</v>
      </c>
      <c r="H57" t="n">
        <v>4.07</v>
      </c>
      <c r="I57" t="n">
        <v>2.32</v>
      </c>
      <c r="J57" t="n">
        <v>2.43</v>
      </c>
      <c r="K57" t="n">
        <v>3.37</v>
      </c>
      <c r="L57" t="n">
        <v>3.34</v>
      </c>
      <c r="M57" t="n">
        <v>3.18</v>
      </c>
      <c r="N57" t="n">
        <v>3.03</v>
      </c>
      <c r="O57" t="n">
        <v>5.03</v>
      </c>
      <c r="P57" t="n">
        <v>6.38</v>
      </c>
      <c r="Q57" t="n">
        <v>6.28</v>
      </c>
      <c r="R57" t="n">
        <v>5.35</v>
      </c>
      <c r="S57" t="n">
        <v>4.02</v>
      </c>
      <c r="T57" t="n">
        <v>4.12</v>
      </c>
      <c r="U57" t="n">
        <v>5.53</v>
      </c>
      <c r="V57" t="n">
        <v>2.98</v>
      </c>
      <c r="W57" t="inlineStr">
        <is>
          <t>-</t>
        </is>
      </c>
    </row>
    <row r="58">
      <c r="A58" s="5" t="inlineStr">
        <is>
          <t>Dividendenrendite in %</t>
        </is>
      </c>
      <c r="B58" s="5" t="inlineStr">
        <is>
          <t>Dividend Yield in %</t>
        </is>
      </c>
      <c r="C58" t="n">
        <v>3.16</v>
      </c>
      <c r="D58" t="n">
        <v>3.16</v>
      </c>
      <c r="E58" t="n">
        <v>2.59</v>
      </c>
      <c r="F58" t="n">
        <v>3.57</v>
      </c>
      <c r="G58" t="n">
        <v>0.99</v>
      </c>
      <c r="H58" t="n">
        <v>0.91</v>
      </c>
      <c r="I58" t="n">
        <v>0.91</v>
      </c>
      <c r="J58" t="n">
        <v>0.87</v>
      </c>
      <c r="K58" t="n">
        <v>4.11</v>
      </c>
      <c r="L58" t="n">
        <v>7.12</v>
      </c>
      <c r="M58" t="n">
        <v>7.54</v>
      </c>
      <c r="N58" t="n">
        <v>7.28</v>
      </c>
      <c r="O58" t="n">
        <v>3.94</v>
      </c>
      <c r="P58" t="n">
        <v>3.69</v>
      </c>
      <c r="Q58" t="n">
        <v>2.89</v>
      </c>
      <c r="R58" t="n">
        <v>1.72</v>
      </c>
      <c r="S58" t="n">
        <v>1.33</v>
      </c>
      <c r="T58" t="inlineStr">
        <is>
          <t>-</t>
        </is>
      </c>
      <c r="U58" t="inlineStr">
        <is>
          <t>-</t>
        </is>
      </c>
      <c r="V58" t="inlineStr">
        <is>
          <t>-</t>
        </is>
      </c>
      <c r="W58" t="inlineStr">
        <is>
          <t>-</t>
        </is>
      </c>
    </row>
    <row r="59">
      <c r="A59" s="5" t="inlineStr">
        <is>
          <t>Gewinnrendite in %</t>
        </is>
      </c>
      <c r="B59" s="5" t="inlineStr">
        <is>
          <t>Return on profit in %</t>
        </is>
      </c>
      <c r="C59" t="n">
        <v>6.7</v>
      </c>
      <c r="D59" t="n">
        <v>5.4</v>
      </c>
      <c r="E59" t="n">
        <v>6.2</v>
      </c>
      <c r="F59" t="n">
        <v>10.3</v>
      </c>
      <c r="G59" t="n">
        <v>10.9</v>
      </c>
      <c r="H59" t="n">
        <v>-8.300000000000001</v>
      </c>
      <c r="I59" t="n">
        <v>3.6</v>
      </c>
      <c r="J59" t="n">
        <v>4</v>
      </c>
      <c r="K59" t="n">
        <v>-6.2</v>
      </c>
      <c r="L59" t="n">
        <v>4.2</v>
      </c>
      <c r="M59" t="n">
        <v>2.2</v>
      </c>
      <c r="N59" t="n">
        <v>-1.1</v>
      </c>
      <c r="O59" t="n">
        <v>5.7</v>
      </c>
      <c r="P59" t="n">
        <v>5.9</v>
      </c>
      <c r="Q59" t="n">
        <v>4.5</v>
      </c>
      <c r="R59" t="n">
        <v>3.3</v>
      </c>
      <c r="S59" t="n">
        <v>2.8</v>
      </c>
      <c r="T59" t="n">
        <v>0.3</v>
      </c>
      <c r="U59" t="n">
        <v>-2.3</v>
      </c>
      <c r="V59" t="n">
        <v>-9.5</v>
      </c>
      <c r="W59" t="inlineStr">
        <is>
          <t>-</t>
        </is>
      </c>
    </row>
    <row r="60">
      <c r="A60" s="5" t="inlineStr">
        <is>
          <t>Eigenkapitalrendite in %</t>
        </is>
      </c>
      <c r="B60" s="5" t="inlineStr">
        <is>
          <t>Return on Equity in %</t>
        </is>
      </c>
      <c r="C60" t="n">
        <v>12.36</v>
      </c>
      <c r="D60" t="n">
        <v>9.84</v>
      </c>
      <c r="E60" t="n">
        <v>10.87</v>
      </c>
      <c r="F60" t="n">
        <v>13.99</v>
      </c>
      <c r="G60" t="n">
        <v>15.14</v>
      </c>
      <c r="H60" t="n">
        <v>-9.51</v>
      </c>
      <c r="I60" t="n">
        <v>5.72</v>
      </c>
      <c r="J60" t="n">
        <v>12.39</v>
      </c>
      <c r="K60" t="n">
        <v>-28.54</v>
      </c>
      <c r="L60" t="n">
        <v>13.23</v>
      </c>
      <c r="M60" t="n">
        <v>5.89</v>
      </c>
      <c r="N60" t="n">
        <v>-2.27</v>
      </c>
      <c r="O60" t="n">
        <v>19.2</v>
      </c>
      <c r="P60" t="n">
        <v>19.9</v>
      </c>
      <c r="Q60" t="n">
        <v>14.54</v>
      </c>
      <c r="R60" t="n">
        <v>8.289999999999999</v>
      </c>
      <c r="S60" t="n">
        <v>5.08</v>
      </c>
      <c r="T60" t="n">
        <v>0.51</v>
      </c>
      <c r="U60" t="n">
        <v>-4.18</v>
      </c>
      <c r="V60" t="n">
        <v>-10.97</v>
      </c>
      <c r="W60" t="n">
        <v>6.61</v>
      </c>
    </row>
    <row r="61">
      <c r="A61" s="5" t="inlineStr">
        <is>
          <t>Umsatzrendite in %</t>
        </is>
      </c>
      <c r="B61" s="5" t="inlineStr">
        <is>
          <t>Return on sales in %</t>
        </is>
      </c>
      <c r="C61" t="n">
        <v>7.16</v>
      </c>
      <c r="D61" t="n">
        <v>5.44</v>
      </c>
      <c r="E61" t="n">
        <v>7.28</v>
      </c>
      <c r="F61" t="n">
        <v>9.199999999999999</v>
      </c>
      <c r="G61" t="n">
        <v>9.119999999999999</v>
      </c>
      <c r="H61" t="n">
        <v>-5.25</v>
      </c>
      <c r="I61" t="n">
        <v>2.07</v>
      </c>
      <c r="J61" t="n">
        <v>2.39</v>
      </c>
      <c r="K61" t="n">
        <v>-5.66</v>
      </c>
      <c r="L61" t="n">
        <v>4.2</v>
      </c>
      <c r="M61" t="n">
        <v>1.98</v>
      </c>
      <c r="N61" t="n">
        <v>-0.95</v>
      </c>
      <c r="O61" t="n">
        <v>10.01</v>
      </c>
      <c r="P61" t="n">
        <v>11.8</v>
      </c>
      <c r="Q61" t="n">
        <v>9.529999999999999</v>
      </c>
      <c r="R61" t="n">
        <v>5.6</v>
      </c>
      <c r="S61" t="n">
        <v>3.38</v>
      </c>
      <c r="T61" t="n">
        <v>0.41</v>
      </c>
      <c r="U61" t="n">
        <v>-3.93</v>
      </c>
      <c r="V61" t="n">
        <v>-10.15</v>
      </c>
      <c r="W61" t="n">
        <v>6.79</v>
      </c>
    </row>
    <row r="62">
      <c r="A62" s="5" t="inlineStr">
        <is>
          <t>Gesamtkapitalrendite in %</t>
        </is>
      </c>
      <c r="B62" s="5" t="inlineStr">
        <is>
          <t>Total Return on Investment in %</t>
        </is>
      </c>
      <c r="C62" t="n">
        <v>5.07</v>
      </c>
      <c r="D62" t="n">
        <v>4.43</v>
      </c>
      <c r="E62" t="n">
        <v>5.43</v>
      </c>
      <c r="F62" t="n">
        <v>6.67</v>
      </c>
      <c r="G62" t="n">
        <v>6.57</v>
      </c>
      <c r="H62" t="n">
        <v>-0.2</v>
      </c>
      <c r="I62" t="n">
        <v>3.66</v>
      </c>
      <c r="J62" t="n">
        <v>4.64</v>
      </c>
      <c r="K62" t="n">
        <v>-0.47</v>
      </c>
      <c r="L62" t="n">
        <v>5.33</v>
      </c>
      <c r="M62" t="n">
        <v>4.05</v>
      </c>
      <c r="N62" t="n">
        <v>2.03</v>
      </c>
      <c r="O62" t="n">
        <v>7.4</v>
      </c>
      <c r="P62" t="n">
        <v>9.199999999999999</v>
      </c>
      <c r="Q62" t="n">
        <v>7.31</v>
      </c>
      <c r="R62" t="n">
        <v>5.75</v>
      </c>
      <c r="S62" t="n">
        <v>4.62</v>
      </c>
      <c r="T62" t="n">
        <v>3.02</v>
      </c>
      <c r="U62" t="n">
        <v>1.77</v>
      </c>
      <c r="V62" t="n">
        <v>-0.5600000000000001</v>
      </c>
      <c r="W62" t="n">
        <v>5.16</v>
      </c>
    </row>
    <row r="63">
      <c r="A63" s="5" t="inlineStr">
        <is>
          <t>Return on Investment in %</t>
        </is>
      </c>
      <c r="B63" s="5" t="inlineStr">
        <is>
          <t>Return on Investment in %</t>
        </is>
      </c>
      <c r="C63" t="n">
        <v>3.85</v>
      </c>
      <c r="D63" t="n">
        <v>3.25</v>
      </c>
      <c r="E63" t="n">
        <v>4.18</v>
      </c>
      <c r="F63" t="n">
        <v>4.88</v>
      </c>
      <c r="G63" t="n">
        <v>4.42</v>
      </c>
      <c r="H63" t="n">
        <v>-2.54</v>
      </c>
      <c r="I63" t="n">
        <v>1.1</v>
      </c>
      <c r="J63" t="n">
        <v>1.43</v>
      </c>
      <c r="K63" t="n">
        <v>-3.38</v>
      </c>
      <c r="L63" t="n">
        <v>2.59</v>
      </c>
      <c r="M63" t="n">
        <v>1.12</v>
      </c>
      <c r="N63" t="n">
        <v>-0.54</v>
      </c>
      <c r="O63" t="n">
        <v>5.47</v>
      </c>
      <c r="P63" t="n">
        <v>7.43</v>
      </c>
      <c r="Q63" t="n">
        <v>4.96</v>
      </c>
      <c r="R63" t="n">
        <v>3.14</v>
      </c>
      <c r="S63" t="n">
        <v>1.7</v>
      </c>
      <c r="T63" t="n">
        <v>0.15</v>
      </c>
      <c r="U63" t="n">
        <v>-1.35</v>
      </c>
      <c r="V63" t="n">
        <v>-3.51</v>
      </c>
      <c r="W63" t="n">
        <v>2.41</v>
      </c>
    </row>
    <row r="64">
      <c r="A64" s="5" t="inlineStr">
        <is>
          <t>Arbeitsintensität in %</t>
        </is>
      </c>
      <c r="B64" s="5" t="inlineStr">
        <is>
          <t>Work Intensity in %</t>
        </is>
      </c>
      <c r="C64" t="n">
        <v>16.85</v>
      </c>
      <c r="D64" t="n">
        <v>17.86</v>
      </c>
      <c r="E64" t="n">
        <v>16.05</v>
      </c>
      <c r="F64" t="n">
        <v>18.11</v>
      </c>
      <c r="G64" t="n">
        <v>22.94</v>
      </c>
      <c r="H64" t="n">
        <v>24.62</v>
      </c>
      <c r="I64" t="n">
        <v>15.54</v>
      </c>
      <c r="J64" t="n">
        <v>24.95</v>
      </c>
      <c r="K64" t="n">
        <v>23.51</v>
      </c>
      <c r="L64" t="n">
        <v>19.03</v>
      </c>
      <c r="M64" t="n">
        <v>23.81</v>
      </c>
      <c r="N64" t="n">
        <v>17.18</v>
      </c>
      <c r="O64" t="n">
        <v>14.73</v>
      </c>
      <c r="P64" t="n">
        <v>15.35</v>
      </c>
      <c r="Q64" t="n">
        <v>14.32</v>
      </c>
      <c r="R64" t="n">
        <v>17.59</v>
      </c>
      <c r="S64" t="n">
        <v>14.24</v>
      </c>
      <c r="T64" t="n">
        <v>10.14</v>
      </c>
      <c r="U64" t="n">
        <v>10.97</v>
      </c>
      <c r="V64" t="n">
        <v>12.18</v>
      </c>
      <c r="W64" t="n">
        <v>18.14</v>
      </c>
    </row>
    <row r="65">
      <c r="A65" s="5" t="inlineStr">
        <is>
          <t>Eigenkapitalquote in %</t>
        </is>
      </c>
      <c r="B65" s="5" t="inlineStr">
        <is>
          <t>Equity Ratio in %</t>
        </is>
      </c>
      <c r="C65" t="n">
        <v>31.18</v>
      </c>
      <c r="D65" t="n">
        <v>33.06</v>
      </c>
      <c r="E65" t="n">
        <v>38.46</v>
      </c>
      <c r="F65" t="n">
        <v>34.88</v>
      </c>
      <c r="G65" t="n">
        <v>29.21</v>
      </c>
      <c r="H65" t="n">
        <v>26.67</v>
      </c>
      <c r="I65" t="n">
        <v>19.24</v>
      </c>
      <c r="J65" t="n">
        <v>11.53</v>
      </c>
      <c r="K65" t="n">
        <v>11.86</v>
      </c>
      <c r="L65" t="n">
        <v>19.55</v>
      </c>
      <c r="M65" t="n">
        <v>18.99</v>
      </c>
      <c r="N65" t="n">
        <v>23.96</v>
      </c>
      <c r="O65" t="n">
        <v>28.49</v>
      </c>
      <c r="P65" t="n">
        <v>37.35</v>
      </c>
      <c r="Q65" t="n">
        <v>34.11</v>
      </c>
      <c r="R65" t="n">
        <v>37.85</v>
      </c>
      <c r="S65" t="n">
        <v>33.43</v>
      </c>
      <c r="T65" t="n">
        <v>29.4</v>
      </c>
      <c r="U65" t="n">
        <v>32.36</v>
      </c>
      <c r="V65" t="n">
        <v>32</v>
      </c>
      <c r="W65" t="n">
        <v>36.48</v>
      </c>
    </row>
    <row r="66">
      <c r="A66" s="5" t="inlineStr">
        <is>
          <t>Fremdkapitalquote in %</t>
        </is>
      </c>
      <c r="B66" s="5" t="inlineStr">
        <is>
          <t>Debt Ratio in %</t>
        </is>
      </c>
      <c r="C66" t="n">
        <v>68.81999999999999</v>
      </c>
      <c r="D66" t="n">
        <v>66.94</v>
      </c>
      <c r="E66" t="n">
        <v>61.54</v>
      </c>
      <c r="F66" t="n">
        <v>65.12</v>
      </c>
      <c r="G66" t="n">
        <v>70.79000000000001</v>
      </c>
      <c r="H66" t="n">
        <v>73.33</v>
      </c>
      <c r="I66" t="n">
        <v>80.76000000000001</v>
      </c>
      <c r="J66" t="n">
        <v>88.47</v>
      </c>
      <c r="K66" t="n">
        <v>88.14</v>
      </c>
      <c r="L66" t="n">
        <v>80.45</v>
      </c>
      <c r="M66" t="n">
        <v>81.01000000000001</v>
      </c>
      <c r="N66" t="n">
        <v>76.04000000000001</v>
      </c>
      <c r="O66" t="n">
        <v>71.51000000000001</v>
      </c>
      <c r="P66" t="n">
        <v>62.65</v>
      </c>
      <c r="Q66" t="n">
        <v>65.89</v>
      </c>
      <c r="R66" t="n">
        <v>62.15</v>
      </c>
      <c r="S66" t="n">
        <v>66.56999999999999</v>
      </c>
      <c r="T66" t="n">
        <v>70.59999999999999</v>
      </c>
      <c r="U66" t="n">
        <v>67.64</v>
      </c>
      <c r="V66" t="n">
        <v>68</v>
      </c>
      <c r="W66" t="n">
        <v>63.52</v>
      </c>
    </row>
    <row r="67">
      <c r="A67" s="5" t="inlineStr">
        <is>
          <t>Verschuldungsgrad in %</t>
        </is>
      </c>
      <c r="B67" s="5" t="inlineStr">
        <is>
          <t>Finance Gearing in %</t>
        </is>
      </c>
      <c r="C67" t="n">
        <v>220.72</v>
      </c>
      <c r="D67" t="n">
        <v>202.45</v>
      </c>
      <c r="E67" t="n">
        <v>160.04</v>
      </c>
      <c r="F67" t="n">
        <v>186.69</v>
      </c>
      <c r="G67" t="n">
        <v>242.31</v>
      </c>
      <c r="H67" t="n">
        <v>274.95</v>
      </c>
      <c r="I67" t="n">
        <v>419.64</v>
      </c>
      <c r="J67" t="n">
        <v>767.3</v>
      </c>
      <c r="K67" t="n">
        <v>743.48</v>
      </c>
      <c r="L67" t="n">
        <v>411.6</v>
      </c>
      <c r="M67" t="n">
        <v>426.53</v>
      </c>
      <c r="N67" t="n">
        <v>317.4</v>
      </c>
      <c r="O67" t="n">
        <v>250.99</v>
      </c>
      <c r="P67" t="n">
        <v>167.74</v>
      </c>
      <c r="Q67" t="n">
        <v>193.15</v>
      </c>
      <c r="R67" t="n">
        <v>164.17</v>
      </c>
      <c r="S67" t="n">
        <v>199.17</v>
      </c>
      <c r="T67" t="n">
        <v>240.08</v>
      </c>
      <c r="U67" t="n">
        <v>209.04</v>
      </c>
      <c r="V67" t="n">
        <v>212.49</v>
      </c>
      <c r="W67" t="n">
        <v>174.15</v>
      </c>
    </row>
    <row r="68">
      <c r="A68" s="5" t="inlineStr"/>
      <c r="B68" s="5" t="inlineStr"/>
    </row>
    <row r="69">
      <c r="A69" s="5" t="inlineStr">
        <is>
          <t>Kurzfristige Vermögensquote in %</t>
        </is>
      </c>
      <c r="B69" s="5" t="inlineStr">
        <is>
          <t>Current Assets Ratio in %</t>
        </is>
      </c>
      <c r="C69" t="n">
        <v>16.85</v>
      </c>
      <c r="D69" t="n">
        <v>17.86</v>
      </c>
      <c r="E69" t="n">
        <v>16.05</v>
      </c>
      <c r="F69" t="n">
        <v>18.12</v>
      </c>
      <c r="G69" t="n">
        <v>22.94</v>
      </c>
      <c r="H69" t="n">
        <v>24.62</v>
      </c>
      <c r="I69" t="n">
        <v>15.53</v>
      </c>
      <c r="J69" t="n">
        <v>24.94</v>
      </c>
      <c r="K69" t="n">
        <v>23.51</v>
      </c>
      <c r="L69" t="n">
        <v>19.03</v>
      </c>
      <c r="M69" t="n">
        <v>23.81</v>
      </c>
      <c r="N69" t="n">
        <v>17.17</v>
      </c>
      <c r="O69" t="n">
        <v>14.73</v>
      </c>
      <c r="P69" t="n">
        <v>15.34</v>
      </c>
      <c r="Q69" t="n">
        <v>14.32</v>
      </c>
      <c r="R69" t="n">
        <v>17.59</v>
      </c>
      <c r="S69" t="n">
        <v>14.25</v>
      </c>
      <c r="T69" t="n">
        <v>10.14</v>
      </c>
      <c r="U69" t="n">
        <v>10.97</v>
      </c>
      <c r="V69" t="n">
        <v>12.18</v>
      </c>
    </row>
    <row r="70">
      <c r="A70" s="5" t="inlineStr">
        <is>
          <t>Nettogewinn Marge in %</t>
        </is>
      </c>
      <c r="B70" s="5" t="inlineStr">
        <is>
          <t>Net Profit Marge in %</t>
        </is>
      </c>
      <c r="C70" t="n">
        <v>4759.83</v>
      </c>
      <c r="D70" t="n">
        <v>3609.28</v>
      </c>
      <c r="E70" t="n">
        <v>4836.36</v>
      </c>
      <c r="F70" t="n">
        <v>6111.99</v>
      </c>
      <c r="G70" t="n">
        <v>6061.06</v>
      </c>
      <c r="H70" t="n">
        <v>-3485.95</v>
      </c>
      <c r="I70" t="n">
        <v>916.3099999999999</v>
      </c>
      <c r="J70" t="n">
        <v>1060.39</v>
      </c>
      <c r="K70" t="n">
        <v>-2504.97</v>
      </c>
      <c r="L70" t="n">
        <v>1860.95</v>
      </c>
      <c r="M70" t="n">
        <v>877.3099999999999</v>
      </c>
      <c r="N70" t="n">
        <v>-435.05</v>
      </c>
      <c r="O70" t="n">
        <v>4607.11</v>
      </c>
      <c r="P70" t="n">
        <v>5901.26</v>
      </c>
      <c r="Q70" t="n">
        <v>4766.86</v>
      </c>
      <c r="R70" t="n">
        <v>2802.71</v>
      </c>
      <c r="S70" t="n">
        <v>1690.18</v>
      </c>
      <c r="T70" t="n">
        <v>205.13</v>
      </c>
      <c r="U70" t="n">
        <v>-1966.17</v>
      </c>
      <c r="V70" t="n">
        <v>-5072.82</v>
      </c>
    </row>
    <row r="71">
      <c r="A71" s="5" t="inlineStr">
        <is>
          <t>Operative Ergebnis Marge in %</t>
        </is>
      </c>
      <c r="B71" s="5" t="inlineStr">
        <is>
          <t>EBIT Marge in %</t>
        </is>
      </c>
      <c r="C71" t="n">
        <v>8949.049999999999</v>
      </c>
      <c r="D71" t="n">
        <v>6502.99</v>
      </c>
      <c r="E71" t="n">
        <v>6725.76</v>
      </c>
      <c r="F71" t="n">
        <v>7676.66</v>
      </c>
      <c r="G71" t="n">
        <v>9471.950000000001</v>
      </c>
      <c r="H71" t="n">
        <v>-49.59</v>
      </c>
      <c r="I71" t="n">
        <v>4000</v>
      </c>
      <c r="J71" t="n">
        <v>4675.54</v>
      </c>
      <c r="K71" t="n">
        <v>-75.55</v>
      </c>
      <c r="L71" t="n">
        <v>4170.48</v>
      </c>
      <c r="M71" t="n">
        <v>3172.51</v>
      </c>
      <c r="N71" t="n">
        <v>1205.52</v>
      </c>
      <c r="O71" t="n">
        <v>7122.54</v>
      </c>
      <c r="P71" t="n">
        <v>8113.45</v>
      </c>
      <c r="Q71" t="n">
        <v>7085.71</v>
      </c>
      <c r="R71" t="n">
        <v>5582</v>
      </c>
      <c r="S71" t="n">
        <v>4657.43</v>
      </c>
      <c r="T71" t="n">
        <v>919.87</v>
      </c>
      <c r="U71" t="n">
        <v>-3672.93</v>
      </c>
      <c r="V71" t="n">
        <v>-5314.39</v>
      </c>
    </row>
    <row r="72">
      <c r="A72" s="5" t="inlineStr">
        <is>
          <t>Vermögensumsschlag in %</t>
        </is>
      </c>
      <c r="B72" s="5" t="inlineStr">
        <is>
          <t>Asset Turnover in %</t>
        </is>
      </c>
      <c r="C72" t="n">
        <v>0.08</v>
      </c>
      <c r="D72" t="n">
        <v>0.09</v>
      </c>
      <c r="E72" t="n">
        <v>0.09</v>
      </c>
      <c r="F72" t="n">
        <v>0.08</v>
      </c>
      <c r="G72" t="n">
        <v>0.07000000000000001</v>
      </c>
      <c r="H72" t="n">
        <v>0.07000000000000001</v>
      </c>
      <c r="I72" t="n">
        <v>0.12</v>
      </c>
      <c r="J72" t="n">
        <v>0.13</v>
      </c>
      <c r="K72" t="n">
        <v>0.14</v>
      </c>
      <c r="L72" t="n">
        <v>0.14</v>
      </c>
      <c r="M72" t="n">
        <v>0.13</v>
      </c>
      <c r="N72" t="n">
        <v>0.12</v>
      </c>
      <c r="O72" t="n">
        <v>0.12</v>
      </c>
      <c r="P72" t="n">
        <v>0.13</v>
      </c>
      <c r="Q72" t="n">
        <v>0.1</v>
      </c>
      <c r="R72" t="n">
        <v>0.11</v>
      </c>
      <c r="S72" t="n">
        <v>0.1</v>
      </c>
      <c r="T72" t="n">
        <v>0.07000000000000001</v>
      </c>
      <c r="U72" t="n">
        <v>0.07000000000000001</v>
      </c>
      <c r="V72" t="n">
        <v>0.07000000000000001</v>
      </c>
    </row>
    <row r="73">
      <c r="A73" s="5" t="inlineStr">
        <is>
          <t>Langfristige Vermögensquote in %</t>
        </is>
      </c>
      <c r="B73" s="5" t="inlineStr">
        <is>
          <t>Non-Current Assets Ratio in %</t>
        </is>
      </c>
      <c r="C73" t="n">
        <v>83.15000000000001</v>
      </c>
      <c r="D73" t="n">
        <v>82.14</v>
      </c>
      <c r="E73" t="n">
        <v>83.95</v>
      </c>
      <c r="F73" t="n">
        <v>81.88</v>
      </c>
      <c r="G73" t="n">
        <v>77.05</v>
      </c>
      <c r="H73" t="n">
        <v>75.38</v>
      </c>
      <c r="I73" t="n">
        <v>84.47</v>
      </c>
      <c r="J73" t="n">
        <v>75.04000000000001</v>
      </c>
      <c r="K73" t="n">
        <v>76.48</v>
      </c>
      <c r="L73" t="n">
        <v>80.97</v>
      </c>
      <c r="M73" t="n">
        <v>76.19</v>
      </c>
      <c r="N73" t="n">
        <v>82.83</v>
      </c>
      <c r="O73" t="n">
        <v>85.27</v>
      </c>
      <c r="P73" t="n">
        <v>84.66</v>
      </c>
      <c r="Q73" t="n">
        <v>85.68000000000001</v>
      </c>
      <c r="R73" t="n">
        <v>82.41</v>
      </c>
      <c r="S73" t="n">
        <v>85.76000000000001</v>
      </c>
      <c r="T73" t="n">
        <v>89.86</v>
      </c>
      <c r="U73" t="n">
        <v>89.04000000000001</v>
      </c>
      <c r="V73" t="n">
        <v>87.81999999999999</v>
      </c>
    </row>
    <row r="74">
      <c r="A74" s="5" t="inlineStr">
        <is>
          <t>Gesamtkapitalrentabilität</t>
        </is>
      </c>
      <c r="B74" s="5" t="inlineStr">
        <is>
          <t>ROA Return on Assets in %</t>
        </is>
      </c>
      <c r="C74" t="n">
        <v>3.85</v>
      </c>
      <c r="D74" t="n">
        <v>3.25</v>
      </c>
      <c r="E74" t="n">
        <v>4.18</v>
      </c>
      <c r="F74" t="n">
        <v>4.88</v>
      </c>
      <c r="G74" t="n">
        <v>4.42</v>
      </c>
      <c r="H74" t="n">
        <v>-2.54</v>
      </c>
      <c r="I74" t="n">
        <v>1.1</v>
      </c>
      <c r="J74" t="n">
        <v>1.43</v>
      </c>
      <c r="K74" t="n">
        <v>-3.38</v>
      </c>
      <c r="L74" t="n">
        <v>2.59</v>
      </c>
      <c r="M74" t="n">
        <v>1.12</v>
      </c>
      <c r="N74" t="n">
        <v>-0.54</v>
      </c>
      <c r="O74" t="n">
        <v>5.47</v>
      </c>
      <c r="P74" t="n">
        <v>7.43</v>
      </c>
      <c r="Q74" t="n">
        <v>4.96</v>
      </c>
      <c r="R74" t="n">
        <v>3.14</v>
      </c>
      <c r="S74" t="n">
        <v>1.7</v>
      </c>
      <c r="T74" t="n">
        <v>0.15</v>
      </c>
      <c r="U74" t="n">
        <v>-1.35</v>
      </c>
      <c r="V74" t="n">
        <v>-3.51</v>
      </c>
    </row>
    <row r="75">
      <c r="A75" s="5" t="inlineStr">
        <is>
          <t>Ertrag des eingesetzten Kapitals</t>
        </is>
      </c>
      <c r="B75" s="5" t="inlineStr">
        <is>
          <t>ROCE Return on Cap. Empl. in %</t>
        </is>
      </c>
      <c r="C75" t="n">
        <v>8.98</v>
      </c>
      <c r="D75" t="n">
        <v>7.49</v>
      </c>
      <c r="E75" t="n">
        <v>6.94</v>
      </c>
      <c r="F75" t="n">
        <v>7.99</v>
      </c>
      <c r="G75" t="n">
        <v>9.48</v>
      </c>
      <c r="H75" t="n">
        <v>-0.04</v>
      </c>
      <c r="I75" t="n">
        <v>5.88</v>
      </c>
      <c r="J75" t="n">
        <v>9.27</v>
      </c>
      <c r="K75" t="n">
        <v>-0.15</v>
      </c>
      <c r="L75" t="n">
        <v>7.72</v>
      </c>
      <c r="M75" t="n">
        <v>5.91</v>
      </c>
      <c r="N75" t="n">
        <v>2</v>
      </c>
      <c r="O75" t="n">
        <v>11.81</v>
      </c>
      <c r="P75" t="n">
        <v>13.08</v>
      </c>
      <c r="Q75" t="n">
        <v>9.550000000000001</v>
      </c>
      <c r="R75" t="n">
        <v>8.43</v>
      </c>
      <c r="S75" t="n">
        <v>6.06</v>
      </c>
      <c r="T75" t="n">
        <v>0.96</v>
      </c>
      <c r="U75" t="n">
        <v>-3.23</v>
      </c>
      <c r="V75" t="n">
        <v>-4.78</v>
      </c>
    </row>
    <row r="76">
      <c r="A76" s="5" t="inlineStr">
        <is>
          <t>Eigenkapital zu Anlagevermögen</t>
        </is>
      </c>
      <c r="B76" s="5" t="inlineStr">
        <is>
          <t>Equity to Fixed Assets in %</t>
        </is>
      </c>
      <c r="C76" t="n">
        <v>37.47</v>
      </c>
      <c r="D76" t="n">
        <v>40.21</v>
      </c>
      <c r="E76" t="n">
        <v>45.77</v>
      </c>
      <c r="F76" t="n">
        <v>42.57</v>
      </c>
      <c r="G76" t="n">
        <v>37.88</v>
      </c>
      <c r="H76" t="n">
        <v>35.36</v>
      </c>
      <c r="I76" t="n">
        <v>22.77</v>
      </c>
      <c r="J76" t="n">
        <v>15.34</v>
      </c>
      <c r="K76" t="n">
        <v>15.49</v>
      </c>
      <c r="L76" t="n">
        <v>24.09</v>
      </c>
      <c r="M76" t="n">
        <v>24.88</v>
      </c>
      <c r="N76" t="n">
        <v>28.93</v>
      </c>
      <c r="O76" t="n">
        <v>33.41</v>
      </c>
      <c r="P76" t="n">
        <v>44.12</v>
      </c>
      <c r="Q76" t="n">
        <v>39.82</v>
      </c>
      <c r="R76" t="n">
        <v>45.94</v>
      </c>
      <c r="S76" t="n">
        <v>38.97</v>
      </c>
      <c r="T76" t="n">
        <v>32.73</v>
      </c>
      <c r="U76" t="n">
        <v>36.34</v>
      </c>
      <c r="V76" t="n">
        <v>36.45</v>
      </c>
    </row>
    <row r="77">
      <c r="A77" s="5" t="inlineStr">
        <is>
          <t>Liquidität Dritten Grades</t>
        </is>
      </c>
      <c r="B77" s="5" t="inlineStr">
        <is>
          <t>Current Ratio in %</t>
        </is>
      </c>
      <c r="C77" t="n">
        <v>87.3</v>
      </c>
      <c r="D77" t="n">
        <v>82.43000000000001</v>
      </c>
      <c r="E77" t="n">
        <v>98.55</v>
      </c>
      <c r="F77" t="n">
        <v>77.87</v>
      </c>
      <c r="G77" t="n">
        <v>84.55</v>
      </c>
      <c r="H77" t="n">
        <v>133.09</v>
      </c>
      <c r="I77" t="n">
        <v>84.67</v>
      </c>
      <c r="J77" t="n">
        <v>77.91</v>
      </c>
      <c r="K77" t="n">
        <v>72.59999999999999</v>
      </c>
      <c r="L77" t="n">
        <v>76.37</v>
      </c>
      <c r="M77" t="n">
        <v>75.52</v>
      </c>
      <c r="N77" t="n">
        <v>69.56</v>
      </c>
      <c r="O77" t="n">
        <v>51.86</v>
      </c>
      <c r="P77" t="n">
        <v>70.01000000000001</v>
      </c>
      <c r="Q77" t="n">
        <v>62.79</v>
      </c>
      <c r="R77" t="n">
        <v>68.06</v>
      </c>
      <c r="S77" t="n">
        <v>62.85</v>
      </c>
      <c r="T77" t="n">
        <v>34.19</v>
      </c>
      <c r="U77" t="n">
        <v>50.46</v>
      </c>
      <c r="V77" t="n">
        <v>52.92</v>
      </c>
    </row>
    <row r="78">
      <c r="A78" s="5" t="inlineStr">
        <is>
          <t>Operativer Cashflow</t>
        </is>
      </c>
      <c r="B78" s="5" t="inlineStr">
        <is>
          <t>Operating Cashflow in M</t>
        </is>
      </c>
      <c r="C78" t="n">
        <v>2204.7788</v>
      </c>
      <c r="D78" t="n">
        <v>2377.4422</v>
      </c>
      <c r="E78" t="n">
        <v>2902.0733</v>
      </c>
      <c r="F78" t="n">
        <v>2073.24</v>
      </c>
      <c r="G78" t="n">
        <v>2073.24</v>
      </c>
      <c r="H78" t="n">
        <v>2704.515</v>
      </c>
      <c r="I78" t="n">
        <v>1027.76</v>
      </c>
      <c r="J78" t="n">
        <v>1076.49</v>
      </c>
      <c r="K78" t="n">
        <v>1492.91</v>
      </c>
      <c r="L78" t="n">
        <v>1479.62</v>
      </c>
      <c r="M78" t="n">
        <v>1408.74</v>
      </c>
      <c r="N78" t="n">
        <v>1393.8</v>
      </c>
      <c r="O78" t="n">
        <v>2313.8</v>
      </c>
      <c r="P78" t="n">
        <v>3190</v>
      </c>
      <c r="Q78" t="n">
        <v>3140</v>
      </c>
      <c r="R78" t="n">
        <v>2675</v>
      </c>
      <c r="S78" t="n">
        <v>2010</v>
      </c>
      <c r="T78" t="n">
        <v>2060</v>
      </c>
      <c r="U78" t="n">
        <v>2765</v>
      </c>
      <c r="V78" t="n">
        <v>1490</v>
      </c>
    </row>
    <row r="79">
      <c r="A79" s="5" t="inlineStr">
        <is>
          <t>Aktienrückkauf</t>
        </is>
      </c>
      <c r="B79" s="5" t="inlineStr">
        <is>
          <t>Share Buyback in M</t>
        </is>
      </c>
      <c r="C79" t="n">
        <v>0</v>
      </c>
      <c r="D79" t="n">
        <v>0</v>
      </c>
      <c r="E79" t="n">
        <v>0.4099999999999682</v>
      </c>
      <c r="F79" t="n">
        <v>0</v>
      </c>
      <c r="G79" t="n">
        <v>0</v>
      </c>
      <c r="H79" t="n">
        <v>-221.5</v>
      </c>
      <c r="I79" t="n">
        <v>0</v>
      </c>
      <c r="J79" t="n">
        <v>0</v>
      </c>
      <c r="K79" t="n">
        <v>0</v>
      </c>
      <c r="L79" t="n">
        <v>0</v>
      </c>
      <c r="M79" t="n">
        <v>17</v>
      </c>
      <c r="N79" t="n">
        <v>0</v>
      </c>
      <c r="O79" t="n">
        <v>40</v>
      </c>
      <c r="P79" t="n">
        <v>0</v>
      </c>
      <c r="Q79" t="n">
        <v>0</v>
      </c>
      <c r="R79" t="n">
        <v>0</v>
      </c>
      <c r="S79" t="n">
        <v>0</v>
      </c>
      <c r="T79" t="n">
        <v>0</v>
      </c>
      <c r="U79" t="n">
        <v>0</v>
      </c>
      <c r="V79" t="inlineStr">
        <is>
          <t>-</t>
        </is>
      </c>
    </row>
    <row r="80">
      <c r="A80" s="5" t="inlineStr">
        <is>
          <t>Umsatzwachstum 1J in %</t>
        </is>
      </c>
      <c r="B80" s="5" t="inlineStr">
        <is>
          <t>Revenue Growth 1Y in %</t>
        </is>
      </c>
      <c r="C80" t="n">
        <v>2.84</v>
      </c>
      <c r="D80" t="n">
        <v>1.21</v>
      </c>
      <c r="E80" t="n">
        <v>4.1</v>
      </c>
      <c r="F80" t="n">
        <v>4.62</v>
      </c>
      <c r="G80" t="n">
        <v>0.17</v>
      </c>
      <c r="H80" t="n">
        <v>-35.91</v>
      </c>
      <c r="I80" t="n">
        <v>-3.38</v>
      </c>
      <c r="J80" t="n">
        <v>-2.88</v>
      </c>
      <c r="K80" t="n">
        <v>-4.19</v>
      </c>
      <c r="L80" t="n">
        <v>-3.14</v>
      </c>
      <c r="M80" t="n">
        <v>-3.56</v>
      </c>
      <c r="N80" t="n">
        <v>5.14</v>
      </c>
      <c r="O80" t="n">
        <v>12.29</v>
      </c>
      <c r="P80" t="n">
        <v>8.800000000000001</v>
      </c>
      <c r="Q80" t="n">
        <v>7.89</v>
      </c>
      <c r="R80" t="n">
        <v>2.14</v>
      </c>
      <c r="S80" t="n">
        <v>27.24</v>
      </c>
      <c r="T80" t="n">
        <v>17.29</v>
      </c>
      <c r="U80" t="n">
        <v>-5.51</v>
      </c>
      <c r="V80" t="inlineStr">
        <is>
          <t>-</t>
        </is>
      </c>
    </row>
    <row r="81">
      <c r="A81" s="5" t="inlineStr">
        <is>
          <t>Umsatzwachstum 3J in %</t>
        </is>
      </c>
      <c r="B81" s="5" t="inlineStr">
        <is>
          <t>Revenue Growth 3Y in %</t>
        </is>
      </c>
      <c r="C81" t="n">
        <v>2.72</v>
      </c>
      <c r="D81" t="n">
        <v>3.31</v>
      </c>
      <c r="E81" t="n">
        <v>2.96</v>
      </c>
      <c r="F81" t="n">
        <v>-10.37</v>
      </c>
      <c r="G81" t="n">
        <v>-13.04</v>
      </c>
      <c r="H81" t="n">
        <v>-14.06</v>
      </c>
      <c r="I81" t="n">
        <v>-3.48</v>
      </c>
      <c r="J81" t="n">
        <v>-3.4</v>
      </c>
      <c r="K81" t="n">
        <v>-3.63</v>
      </c>
      <c r="L81" t="n">
        <v>-0.52</v>
      </c>
      <c r="M81" t="n">
        <v>4.62</v>
      </c>
      <c r="N81" t="n">
        <v>8.74</v>
      </c>
      <c r="O81" t="n">
        <v>9.66</v>
      </c>
      <c r="P81" t="n">
        <v>6.28</v>
      </c>
      <c r="Q81" t="n">
        <v>12.42</v>
      </c>
      <c r="R81" t="n">
        <v>15.56</v>
      </c>
      <c r="S81" t="n">
        <v>13.01</v>
      </c>
      <c r="T81" t="inlineStr">
        <is>
          <t>-</t>
        </is>
      </c>
      <c r="U81" t="inlineStr">
        <is>
          <t>-</t>
        </is>
      </c>
      <c r="V81" t="inlineStr">
        <is>
          <t>-</t>
        </is>
      </c>
    </row>
    <row r="82">
      <c r="A82" s="5" t="inlineStr">
        <is>
          <t>Umsatzwachstum 5J in %</t>
        </is>
      </c>
      <c r="B82" s="5" t="inlineStr">
        <is>
          <t>Revenue Growth 5Y in %</t>
        </is>
      </c>
      <c r="C82" t="n">
        <v>2.59</v>
      </c>
      <c r="D82" t="n">
        <v>-5.16</v>
      </c>
      <c r="E82" t="n">
        <v>-6.08</v>
      </c>
      <c r="F82" t="n">
        <v>-7.48</v>
      </c>
      <c r="G82" t="n">
        <v>-9.24</v>
      </c>
      <c r="H82" t="n">
        <v>-9.9</v>
      </c>
      <c r="I82" t="n">
        <v>-3.43</v>
      </c>
      <c r="J82" t="n">
        <v>-1.73</v>
      </c>
      <c r="K82" t="n">
        <v>1.31</v>
      </c>
      <c r="L82" t="n">
        <v>3.91</v>
      </c>
      <c r="M82" t="n">
        <v>6.11</v>
      </c>
      <c r="N82" t="n">
        <v>7.25</v>
      </c>
      <c r="O82" t="n">
        <v>11.67</v>
      </c>
      <c r="P82" t="n">
        <v>12.67</v>
      </c>
      <c r="Q82" t="n">
        <v>9.81</v>
      </c>
      <c r="R82" t="inlineStr">
        <is>
          <t>-</t>
        </is>
      </c>
      <c r="S82" t="inlineStr">
        <is>
          <t>-</t>
        </is>
      </c>
      <c r="T82" t="inlineStr">
        <is>
          <t>-</t>
        </is>
      </c>
      <c r="U82" t="inlineStr">
        <is>
          <t>-</t>
        </is>
      </c>
      <c r="V82" t="inlineStr">
        <is>
          <t>-</t>
        </is>
      </c>
    </row>
    <row r="83">
      <c r="A83" s="5" t="inlineStr">
        <is>
          <t>Umsatzwachstum 10J in %</t>
        </is>
      </c>
      <c r="B83" s="5" t="inlineStr">
        <is>
          <t>Revenue Growth 10Y in %</t>
        </is>
      </c>
      <c r="C83" t="n">
        <v>-3.66</v>
      </c>
      <c r="D83" t="n">
        <v>-4.3</v>
      </c>
      <c r="E83" t="n">
        <v>-3.9</v>
      </c>
      <c r="F83" t="n">
        <v>-3.08</v>
      </c>
      <c r="G83" t="n">
        <v>-2.67</v>
      </c>
      <c r="H83" t="n">
        <v>-1.89</v>
      </c>
      <c r="I83" t="n">
        <v>1.91</v>
      </c>
      <c r="J83" t="n">
        <v>4.97</v>
      </c>
      <c r="K83" t="n">
        <v>6.99</v>
      </c>
      <c r="L83" t="n">
        <v>6.86</v>
      </c>
      <c r="M83" t="inlineStr">
        <is>
          <t>-</t>
        </is>
      </c>
      <c r="N83" t="inlineStr">
        <is>
          <t>-</t>
        </is>
      </c>
      <c r="O83" t="inlineStr">
        <is>
          <t>-</t>
        </is>
      </c>
      <c r="P83" t="inlineStr">
        <is>
          <t>-</t>
        </is>
      </c>
      <c r="Q83" t="inlineStr">
        <is>
          <t>-</t>
        </is>
      </c>
      <c r="R83" t="inlineStr">
        <is>
          <t>-</t>
        </is>
      </c>
      <c r="S83" t="inlineStr">
        <is>
          <t>-</t>
        </is>
      </c>
      <c r="T83" t="inlineStr">
        <is>
          <t>-</t>
        </is>
      </c>
      <c r="U83" t="inlineStr">
        <is>
          <t>-</t>
        </is>
      </c>
      <c r="V83" t="inlineStr">
        <is>
          <t>-</t>
        </is>
      </c>
    </row>
    <row r="84">
      <c r="A84" s="5" t="inlineStr">
        <is>
          <t>Gewinnwachstum 1J in %</t>
        </is>
      </c>
      <c r="B84" s="5" t="inlineStr">
        <is>
          <t>Earnings Growth 1Y in %</t>
        </is>
      </c>
      <c r="C84" t="n">
        <v>35.63</v>
      </c>
      <c r="D84" t="n">
        <v>-24.47</v>
      </c>
      <c r="E84" t="n">
        <v>-17.63</v>
      </c>
      <c r="F84" t="n">
        <v>5.5</v>
      </c>
      <c r="G84" t="n">
        <v>-274.16</v>
      </c>
      <c r="H84" t="n">
        <v>-343.82</v>
      </c>
      <c r="I84" t="n">
        <v>-16.51</v>
      </c>
      <c r="J84" t="n">
        <v>-141.11</v>
      </c>
      <c r="K84" t="n">
        <v>-228.97</v>
      </c>
      <c r="L84" t="n">
        <v>105.47</v>
      </c>
      <c r="M84" t="n">
        <v>-294.48</v>
      </c>
      <c r="N84" t="n">
        <v>-109.93</v>
      </c>
      <c r="O84" t="n">
        <v>-12.34</v>
      </c>
      <c r="P84" t="n">
        <v>34.69</v>
      </c>
      <c r="Q84" t="n">
        <v>83.5</v>
      </c>
      <c r="R84" t="n">
        <v>69.37</v>
      </c>
      <c r="S84" t="n">
        <v>948.4400000000001</v>
      </c>
      <c r="T84" t="n">
        <v>-112.24</v>
      </c>
      <c r="U84" t="n">
        <v>-63.38</v>
      </c>
      <c r="V84" t="n">
        <v>-242.66</v>
      </c>
    </row>
    <row r="85">
      <c r="A85" s="5" t="inlineStr">
        <is>
          <t>Gewinnwachstum 3J in %</t>
        </is>
      </c>
      <c r="B85" s="5" t="inlineStr">
        <is>
          <t>Earnings Growth 3Y in %</t>
        </is>
      </c>
      <c r="C85" t="n">
        <v>-2.16</v>
      </c>
      <c r="D85" t="n">
        <v>-12.2</v>
      </c>
      <c r="E85" t="n">
        <v>-95.43000000000001</v>
      </c>
      <c r="F85" t="n">
        <v>-204.16</v>
      </c>
      <c r="G85" t="n">
        <v>-211.5</v>
      </c>
      <c r="H85" t="n">
        <v>-167.15</v>
      </c>
      <c r="I85" t="n">
        <v>-128.86</v>
      </c>
      <c r="J85" t="n">
        <v>-88.2</v>
      </c>
      <c r="K85" t="n">
        <v>-139.33</v>
      </c>
      <c r="L85" t="n">
        <v>-99.65000000000001</v>
      </c>
      <c r="M85" t="n">
        <v>-138.92</v>
      </c>
      <c r="N85" t="n">
        <v>-29.19</v>
      </c>
      <c r="O85" t="n">
        <v>35.28</v>
      </c>
      <c r="P85" t="n">
        <v>62.52</v>
      </c>
      <c r="Q85" t="n">
        <v>367.1</v>
      </c>
      <c r="R85" t="n">
        <v>301.86</v>
      </c>
      <c r="S85" t="n">
        <v>257.61</v>
      </c>
      <c r="T85" t="n">
        <v>-139.43</v>
      </c>
      <c r="U85" t="inlineStr">
        <is>
          <t>-</t>
        </is>
      </c>
      <c r="V85" t="inlineStr">
        <is>
          <t>-</t>
        </is>
      </c>
    </row>
    <row r="86">
      <c r="A86" s="5" t="inlineStr">
        <is>
          <t>Gewinnwachstum 5J in %</t>
        </is>
      </c>
      <c r="B86" s="5" t="inlineStr">
        <is>
          <t>Earnings Growth 5Y in %</t>
        </is>
      </c>
      <c r="C86" t="n">
        <v>-55.03</v>
      </c>
      <c r="D86" t="n">
        <v>-130.92</v>
      </c>
      <c r="E86" t="n">
        <v>-129.32</v>
      </c>
      <c r="F86" t="n">
        <v>-154.02</v>
      </c>
      <c r="G86" t="n">
        <v>-200.91</v>
      </c>
      <c r="H86" t="n">
        <v>-124.99</v>
      </c>
      <c r="I86" t="n">
        <v>-115.12</v>
      </c>
      <c r="J86" t="n">
        <v>-133.8</v>
      </c>
      <c r="K86" t="n">
        <v>-108.05</v>
      </c>
      <c r="L86" t="n">
        <v>-55.32</v>
      </c>
      <c r="M86" t="n">
        <v>-59.71</v>
      </c>
      <c r="N86" t="n">
        <v>13.06</v>
      </c>
      <c r="O86" t="n">
        <v>224.73</v>
      </c>
      <c r="P86" t="n">
        <v>204.75</v>
      </c>
      <c r="Q86" t="n">
        <v>185.14</v>
      </c>
      <c r="R86" t="n">
        <v>119.91</v>
      </c>
      <c r="S86" t="inlineStr">
        <is>
          <t>-</t>
        </is>
      </c>
      <c r="T86" t="inlineStr">
        <is>
          <t>-</t>
        </is>
      </c>
      <c r="U86" t="inlineStr">
        <is>
          <t>-</t>
        </is>
      </c>
      <c r="V86" t="inlineStr">
        <is>
          <t>-</t>
        </is>
      </c>
    </row>
    <row r="87">
      <c r="A87" s="5" t="inlineStr">
        <is>
          <t>Gewinnwachstum 10J in %</t>
        </is>
      </c>
      <c r="B87" s="5" t="inlineStr">
        <is>
          <t>Earnings Growth 10Y in %</t>
        </is>
      </c>
      <c r="C87" t="n">
        <v>-90.01000000000001</v>
      </c>
      <c r="D87" t="n">
        <v>-123.02</v>
      </c>
      <c r="E87" t="n">
        <v>-131.56</v>
      </c>
      <c r="F87" t="n">
        <v>-131.03</v>
      </c>
      <c r="G87" t="n">
        <v>-128.12</v>
      </c>
      <c r="H87" t="n">
        <v>-92.34999999999999</v>
      </c>
      <c r="I87" t="n">
        <v>-51.03</v>
      </c>
      <c r="J87" t="n">
        <v>45.46</v>
      </c>
      <c r="K87" t="n">
        <v>48.35</v>
      </c>
      <c r="L87" t="n">
        <v>64.91</v>
      </c>
      <c r="M87" t="n">
        <v>30.1</v>
      </c>
      <c r="N87" t="inlineStr">
        <is>
          <t>-</t>
        </is>
      </c>
      <c r="O87" t="inlineStr">
        <is>
          <t>-</t>
        </is>
      </c>
      <c r="P87" t="inlineStr">
        <is>
          <t>-</t>
        </is>
      </c>
      <c r="Q87" t="inlineStr">
        <is>
          <t>-</t>
        </is>
      </c>
      <c r="R87" t="inlineStr">
        <is>
          <t>-</t>
        </is>
      </c>
      <c r="S87" t="inlineStr">
        <is>
          <t>-</t>
        </is>
      </c>
      <c r="T87" t="inlineStr">
        <is>
          <t>-</t>
        </is>
      </c>
      <c r="U87" t="inlineStr">
        <is>
          <t>-</t>
        </is>
      </c>
      <c r="V87" t="inlineStr">
        <is>
          <t>-</t>
        </is>
      </c>
    </row>
    <row r="88">
      <c r="A88" s="5" t="inlineStr">
        <is>
          <t>PEG Ratio</t>
        </is>
      </c>
      <c r="B88" s="5" t="inlineStr">
        <is>
          <t>KGW Kurs/Gewinn/Wachstum</t>
        </is>
      </c>
      <c r="C88" t="n">
        <v>-0.27</v>
      </c>
      <c r="D88" t="n">
        <v>-0.14</v>
      </c>
      <c r="E88" t="n">
        <v>-0.12</v>
      </c>
      <c r="F88" t="n">
        <v>-0.06</v>
      </c>
      <c r="G88" t="n">
        <v>-0.05</v>
      </c>
      <c r="H88" t="inlineStr">
        <is>
          <t>-</t>
        </is>
      </c>
      <c r="I88" t="n">
        <v>-0.24</v>
      </c>
      <c r="J88" t="n">
        <v>-0.19</v>
      </c>
      <c r="K88" t="inlineStr">
        <is>
          <t>-</t>
        </is>
      </c>
      <c r="L88" t="n">
        <v>-0.43</v>
      </c>
      <c r="M88" t="n">
        <v>-0.76</v>
      </c>
      <c r="N88" t="inlineStr">
        <is>
          <t>-</t>
        </is>
      </c>
      <c r="O88" t="n">
        <v>0.08</v>
      </c>
      <c r="P88" t="n">
        <v>0.08</v>
      </c>
      <c r="Q88" t="n">
        <v>0.12</v>
      </c>
      <c r="R88" t="n">
        <v>0.25</v>
      </c>
      <c r="S88" t="inlineStr">
        <is>
          <t>-</t>
        </is>
      </c>
      <c r="T88" t="inlineStr">
        <is>
          <t>-</t>
        </is>
      </c>
      <c r="U88" t="inlineStr">
        <is>
          <t>-</t>
        </is>
      </c>
      <c r="V88" t="inlineStr">
        <is>
          <t>-</t>
        </is>
      </c>
    </row>
    <row r="89">
      <c r="A89" s="5" t="inlineStr">
        <is>
          <t>EBIT-Wachstum 1J in %</t>
        </is>
      </c>
      <c r="B89" s="5" t="inlineStr">
        <is>
          <t>EBIT Growth 1Y in %</t>
        </is>
      </c>
      <c r="C89" t="n">
        <v>41.53</v>
      </c>
      <c r="D89" t="n">
        <v>-2.14</v>
      </c>
      <c r="E89" t="n">
        <v>-8.789999999999999</v>
      </c>
      <c r="F89" t="n">
        <v>-15.21</v>
      </c>
      <c r="G89" t="n">
        <v>-19233.33</v>
      </c>
      <c r="H89" t="n">
        <v>-100.79</v>
      </c>
      <c r="I89" t="n">
        <v>-17.34</v>
      </c>
      <c r="J89" t="n">
        <v>-6110.53</v>
      </c>
      <c r="K89" t="n">
        <v>-101.74</v>
      </c>
      <c r="L89" t="n">
        <v>27.33</v>
      </c>
      <c r="M89" t="n">
        <v>153.8</v>
      </c>
      <c r="N89" t="n">
        <v>-82.2</v>
      </c>
      <c r="O89" t="n">
        <v>-1.42</v>
      </c>
      <c r="P89" t="n">
        <v>24.58</v>
      </c>
      <c r="Q89" t="n">
        <v>36.96</v>
      </c>
      <c r="R89" t="n">
        <v>22.42</v>
      </c>
      <c r="S89" t="n">
        <v>544.25</v>
      </c>
      <c r="T89" t="n">
        <v>-129.38</v>
      </c>
      <c r="U89" t="n">
        <v>-34.69</v>
      </c>
      <c r="V89" t="n">
        <v>-211.81</v>
      </c>
    </row>
    <row r="90">
      <c r="A90" s="5" t="inlineStr">
        <is>
          <t>EBIT-Wachstum 3J in %</t>
        </is>
      </c>
      <c r="B90" s="5" t="inlineStr">
        <is>
          <t>EBIT Growth 3Y in %</t>
        </is>
      </c>
      <c r="C90" t="n">
        <v>10.2</v>
      </c>
      <c r="D90" t="n">
        <v>-8.710000000000001</v>
      </c>
      <c r="E90" t="n">
        <v>-6419.11</v>
      </c>
      <c r="F90" t="n">
        <v>-6449.78</v>
      </c>
      <c r="G90" t="n">
        <v>-6450.49</v>
      </c>
      <c r="H90" t="n">
        <v>-2076.22</v>
      </c>
      <c r="I90" t="n">
        <v>-2076.54</v>
      </c>
      <c r="J90" t="n">
        <v>-2061.65</v>
      </c>
      <c r="K90" t="n">
        <v>26.46</v>
      </c>
      <c r="L90" t="n">
        <v>32.98</v>
      </c>
      <c r="M90" t="n">
        <v>23.39</v>
      </c>
      <c r="N90" t="n">
        <v>-19.68</v>
      </c>
      <c r="O90" t="n">
        <v>20.04</v>
      </c>
      <c r="P90" t="n">
        <v>27.99</v>
      </c>
      <c r="Q90" t="n">
        <v>201.21</v>
      </c>
      <c r="R90" t="n">
        <v>145.76</v>
      </c>
      <c r="S90" t="n">
        <v>126.73</v>
      </c>
      <c r="T90" t="n">
        <v>-125.29</v>
      </c>
      <c r="U90" t="inlineStr">
        <is>
          <t>-</t>
        </is>
      </c>
      <c r="V90" t="inlineStr">
        <is>
          <t>-</t>
        </is>
      </c>
    </row>
    <row r="91">
      <c r="A91" s="5" t="inlineStr">
        <is>
          <t>EBIT-Wachstum 5J in %</t>
        </is>
      </c>
      <c r="B91" s="5" t="inlineStr">
        <is>
          <t>EBIT Growth 5Y in %</t>
        </is>
      </c>
      <c r="C91" t="n">
        <v>-3843.59</v>
      </c>
      <c r="D91" t="n">
        <v>-3872.05</v>
      </c>
      <c r="E91" t="n">
        <v>-3875.09</v>
      </c>
      <c r="F91" t="n">
        <v>-5095.44</v>
      </c>
      <c r="G91" t="n">
        <v>-5112.75</v>
      </c>
      <c r="H91" t="n">
        <v>-1260.61</v>
      </c>
      <c r="I91" t="n">
        <v>-1209.7</v>
      </c>
      <c r="J91" t="n">
        <v>-1222.67</v>
      </c>
      <c r="K91" t="n">
        <v>-0.85</v>
      </c>
      <c r="L91" t="n">
        <v>24.42</v>
      </c>
      <c r="M91" t="n">
        <v>26.34</v>
      </c>
      <c r="N91" t="n">
        <v>0.07000000000000001</v>
      </c>
      <c r="O91" t="n">
        <v>125.36</v>
      </c>
      <c r="P91" t="n">
        <v>99.77</v>
      </c>
      <c r="Q91" t="n">
        <v>87.91</v>
      </c>
      <c r="R91" t="n">
        <v>38.16</v>
      </c>
      <c r="S91" t="inlineStr">
        <is>
          <t>-</t>
        </is>
      </c>
      <c r="T91" t="inlineStr">
        <is>
          <t>-</t>
        </is>
      </c>
      <c r="U91" t="inlineStr">
        <is>
          <t>-</t>
        </is>
      </c>
      <c r="V91" t="inlineStr">
        <is>
          <t>-</t>
        </is>
      </c>
    </row>
    <row r="92">
      <c r="A92" s="5" t="inlineStr">
        <is>
          <t>EBIT-Wachstum 10J in %</t>
        </is>
      </c>
      <c r="B92" s="5" t="inlineStr">
        <is>
          <t>EBIT Growth 10Y in %</t>
        </is>
      </c>
      <c r="C92" t="n">
        <v>-2552.1</v>
      </c>
      <c r="D92" t="n">
        <v>-2540.87</v>
      </c>
      <c r="E92" t="n">
        <v>-2548.88</v>
      </c>
      <c r="F92" t="n">
        <v>-2548.14</v>
      </c>
      <c r="G92" t="n">
        <v>-2544.16</v>
      </c>
      <c r="H92" t="n">
        <v>-617.13</v>
      </c>
      <c r="I92" t="n">
        <v>-604.8099999999999</v>
      </c>
      <c r="J92" t="n">
        <v>-548.65</v>
      </c>
      <c r="K92" t="n">
        <v>49.46</v>
      </c>
      <c r="L92" t="n">
        <v>56.17</v>
      </c>
      <c r="M92" t="n">
        <v>32.25</v>
      </c>
      <c r="N92" t="inlineStr">
        <is>
          <t>-</t>
        </is>
      </c>
      <c r="O92" t="inlineStr">
        <is>
          <t>-</t>
        </is>
      </c>
      <c r="P92" t="inlineStr">
        <is>
          <t>-</t>
        </is>
      </c>
      <c r="Q92" t="inlineStr">
        <is>
          <t>-</t>
        </is>
      </c>
      <c r="R92" t="inlineStr">
        <is>
          <t>-</t>
        </is>
      </c>
      <c r="S92" t="inlineStr">
        <is>
          <t>-</t>
        </is>
      </c>
      <c r="T92" t="inlineStr">
        <is>
          <t>-</t>
        </is>
      </c>
      <c r="U92" t="inlineStr">
        <is>
          <t>-</t>
        </is>
      </c>
      <c r="V92" t="inlineStr">
        <is>
          <t>-</t>
        </is>
      </c>
    </row>
    <row r="93">
      <c r="A93" s="5" t="inlineStr">
        <is>
          <t>Op.Cashflow Wachstum 1J in %</t>
        </is>
      </c>
      <c r="B93" s="5" t="inlineStr">
        <is>
          <t>Op.Cashflow Wachstum 1Y in %</t>
        </is>
      </c>
      <c r="C93" t="n">
        <v>-7.26</v>
      </c>
      <c r="D93" t="n">
        <v>-18.08</v>
      </c>
      <c r="E93" t="n">
        <v>40.06</v>
      </c>
      <c r="F93" t="inlineStr">
        <is>
          <t>-</t>
        </is>
      </c>
      <c r="G93" t="n">
        <v>-23.34</v>
      </c>
      <c r="H93" t="n">
        <v>75.43000000000001</v>
      </c>
      <c r="I93" t="n">
        <v>-4.53</v>
      </c>
      <c r="J93" t="n">
        <v>-27.89</v>
      </c>
      <c r="K93" t="n">
        <v>0.9</v>
      </c>
      <c r="L93" t="n">
        <v>5.03</v>
      </c>
      <c r="M93" t="n">
        <v>4.95</v>
      </c>
      <c r="N93" t="n">
        <v>-39.76</v>
      </c>
      <c r="O93" t="n">
        <v>-21.16</v>
      </c>
      <c r="P93" t="n">
        <v>1.59</v>
      </c>
      <c r="Q93" t="n">
        <v>17.38</v>
      </c>
      <c r="R93" t="n">
        <v>33.08</v>
      </c>
      <c r="S93" t="n">
        <v>-2.43</v>
      </c>
      <c r="T93" t="n">
        <v>-25.5</v>
      </c>
      <c r="U93" t="n">
        <v>85.56999999999999</v>
      </c>
      <c r="V93" t="inlineStr">
        <is>
          <t>-</t>
        </is>
      </c>
    </row>
    <row r="94">
      <c r="A94" s="5" t="inlineStr">
        <is>
          <t>Op.Cashflow Wachstum 3J in %</t>
        </is>
      </c>
      <c r="B94" s="5" t="inlineStr">
        <is>
          <t>Op.Cashflow Wachstum 3Y in %</t>
        </is>
      </c>
      <c r="C94" t="n">
        <v>4.91</v>
      </c>
      <c r="D94" t="n">
        <v>7.33</v>
      </c>
      <c r="E94" t="n">
        <v>5.57</v>
      </c>
      <c r="F94" t="n">
        <v>17.36</v>
      </c>
      <c r="G94" t="n">
        <v>15.85</v>
      </c>
      <c r="H94" t="n">
        <v>14.34</v>
      </c>
      <c r="I94" t="n">
        <v>-10.51</v>
      </c>
      <c r="J94" t="n">
        <v>-7.32</v>
      </c>
      <c r="K94" t="n">
        <v>3.63</v>
      </c>
      <c r="L94" t="n">
        <v>-9.93</v>
      </c>
      <c r="M94" t="n">
        <v>-18.66</v>
      </c>
      <c r="N94" t="n">
        <v>-19.78</v>
      </c>
      <c r="O94" t="n">
        <v>-0.73</v>
      </c>
      <c r="P94" t="n">
        <v>17.35</v>
      </c>
      <c r="Q94" t="n">
        <v>16.01</v>
      </c>
      <c r="R94" t="n">
        <v>1.72</v>
      </c>
      <c r="S94" t="n">
        <v>19.21</v>
      </c>
      <c r="T94" t="inlineStr">
        <is>
          <t>-</t>
        </is>
      </c>
      <c r="U94" t="inlineStr">
        <is>
          <t>-</t>
        </is>
      </c>
      <c r="V94" t="inlineStr">
        <is>
          <t>-</t>
        </is>
      </c>
    </row>
    <row r="95">
      <c r="A95" s="5" t="inlineStr">
        <is>
          <t>Op.Cashflow Wachstum 5J in %</t>
        </is>
      </c>
      <c r="B95" s="5" t="inlineStr">
        <is>
          <t>Op.Cashflow Wachstum 5Y in %</t>
        </is>
      </c>
      <c r="C95" t="n">
        <v>-1.72</v>
      </c>
      <c r="D95" t="n">
        <v>14.81</v>
      </c>
      <c r="E95" t="n">
        <v>17.52</v>
      </c>
      <c r="F95" t="n">
        <v>3.93</v>
      </c>
      <c r="G95" t="n">
        <v>4.11</v>
      </c>
      <c r="H95" t="n">
        <v>9.789999999999999</v>
      </c>
      <c r="I95" t="n">
        <v>-4.31</v>
      </c>
      <c r="J95" t="n">
        <v>-11.35</v>
      </c>
      <c r="K95" t="n">
        <v>-10.01</v>
      </c>
      <c r="L95" t="n">
        <v>-9.869999999999999</v>
      </c>
      <c r="M95" t="n">
        <v>-7.4</v>
      </c>
      <c r="N95" t="n">
        <v>-1.77</v>
      </c>
      <c r="O95" t="n">
        <v>5.69</v>
      </c>
      <c r="P95" t="n">
        <v>4.82</v>
      </c>
      <c r="Q95" t="n">
        <v>21.62</v>
      </c>
      <c r="R95" t="inlineStr">
        <is>
          <t>-</t>
        </is>
      </c>
      <c r="S95" t="inlineStr">
        <is>
          <t>-</t>
        </is>
      </c>
      <c r="T95" t="inlineStr">
        <is>
          <t>-</t>
        </is>
      </c>
      <c r="U95" t="inlineStr">
        <is>
          <t>-</t>
        </is>
      </c>
      <c r="V95" t="inlineStr">
        <is>
          <t>-</t>
        </is>
      </c>
    </row>
    <row r="96">
      <c r="A96" s="5" t="inlineStr">
        <is>
          <t>Op.Cashflow Wachstum 10J in %</t>
        </is>
      </c>
      <c r="B96" s="5" t="inlineStr">
        <is>
          <t>Op.Cashflow Wachstum 10Y in %</t>
        </is>
      </c>
      <c r="C96" t="n">
        <v>4.03</v>
      </c>
      <c r="D96" t="n">
        <v>5.25</v>
      </c>
      <c r="E96" t="n">
        <v>3.08</v>
      </c>
      <c r="F96" t="n">
        <v>-3.04</v>
      </c>
      <c r="G96" t="n">
        <v>-2.88</v>
      </c>
      <c r="H96" t="n">
        <v>1.19</v>
      </c>
      <c r="I96" t="n">
        <v>-3.04</v>
      </c>
      <c r="J96" t="n">
        <v>-2.83</v>
      </c>
      <c r="K96" t="n">
        <v>-2.59</v>
      </c>
      <c r="L96" t="n">
        <v>5.88</v>
      </c>
      <c r="M96" t="inlineStr">
        <is>
          <t>-</t>
        </is>
      </c>
      <c r="N96" t="inlineStr">
        <is>
          <t>-</t>
        </is>
      </c>
      <c r="O96" t="inlineStr">
        <is>
          <t>-</t>
        </is>
      </c>
      <c r="P96" t="inlineStr">
        <is>
          <t>-</t>
        </is>
      </c>
      <c r="Q96" t="inlineStr">
        <is>
          <t>-</t>
        </is>
      </c>
      <c r="R96" t="inlineStr">
        <is>
          <t>-</t>
        </is>
      </c>
      <c r="S96" t="inlineStr">
        <is>
          <t>-</t>
        </is>
      </c>
      <c r="T96" t="inlineStr">
        <is>
          <t>-</t>
        </is>
      </c>
      <c r="U96" t="inlineStr">
        <is>
          <t>-</t>
        </is>
      </c>
      <c r="V96" t="inlineStr">
        <is>
          <t>-</t>
        </is>
      </c>
    </row>
    <row r="97">
      <c r="A97" s="5" t="inlineStr">
        <is>
          <t>Working Capital in Mio</t>
        </is>
      </c>
      <c r="B97" s="5" t="inlineStr">
        <is>
          <t>Working Capital in M</t>
        </is>
      </c>
      <c r="C97" t="n">
        <v>-207.5</v>
      </c>
      <c r="D97" t="n">
        <v>-281.3</v>
      </c>
      <c r="E97" t="n">
        <v>-17.4</v>
      </c>
      <c r="F97" t="n">
        <v>-408.9</v>
      </c>
      <c r="G97" t="n">
        <v>-348.1</v>
      </c>
      <c r="H97" t="n">
        <v>509.8</v>
      </c>
      <c r="I97" t="n">
        <v>-221.1</v>
      </c>
      <c r="J97" t="n">
        <v>-512.8</v>
      </c>
      <c r="K97" t="n">
        <v>-660.6</v>
      </c>
      <c r="L97" t="n">
        <v>-445.3</v>
      </c>
      <c r="M97" t="n">
        <v>-655.7</v>
      </c>
      <c r="N97" t="n">
        <v>-675.1</v>
      </c>
      <c r="O97" t="n">
        <v>-1231</v>
      </c>
      <c r="P97" t="n">
        <v>-497.1</v>
      </c>
      <c r="Q97" t="n">
        <v>-714.6</v>
      </c>
      <c r="R97" t="n">
        <v>-598.2</v>
      </c>
      <c r="S97" t="n">
        <v>-664.9</v>
      </c>
      <c r="T97" t="n">
        <v>-1666</v>
      </c>
      <c r="U97" t="n">
        <v>-832.4</v>
      </c>
      <c r="V97" t="n">
        <v>-881.5</v>
      </c>
      <c r="W97" t="n">
        <v>-327.9</v>
      </c>
    </row>
  </sheetData>
  <pageMargins bottom="1" footer="0.5" header="0.5" left="0.75" right="0.75" top="1"/>
</worksheet>
</file>

<file path=xl/worksheets/sheet16.xml><?xml version="1.0" encoding="utf-8"?>
<worksheet xmlns="http://schemas.openxmlformats.org/spreadsheetml/2006/main">
  <sheetPr>
    <outlinePr summaryBelow="1" summaryRight="1"/>
    <pageSetUpPr/>
  </sheetPr>
  <dimension ref="A1:W89"/>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10"/>
    <col customWidth="1" max="13" min="13" width="21"/>
    <col customWidth="1" max="14" min="14" width="21"/>
    <col customWidth="1" max="15" min="15" width="20"/>
    <col customWidth="1" max="16" min="16" width="20"/>
    <col customWidth="1" max="17" min="17" width="10"/>
    <col customWidth="1" max="18" min="18" width="20"/>
    <col customWidth="1" max="19" min="19" width="20"/>
    <col customWidth="1" max="20" min="20" width="10"/>
    <col customWidth="1" max="21" min="21" width="10"/>
    <col customWidth="1" max="22" min="22" width="20"/>
    <col customWidth="1" max="23" min="23" width="8"/>
  </cols>
  <sheetData>
    <row r="1">
      <c r="A1" s="1" t="inlineStr">
        <is>
          <t xml:space="preserve">UNIQA VERSICHERUNGEN </t>
        </is>
      </c>
      <c r="B1" s="2" t="inlineStr">
        <is>
          <t>WKN: 928900  ISIN: AT0000821103  Typ: Aktie</t>
        </is>
      </c>
      <c r="C1" s="2" t="inlineStr"/>
      <c r="D1" s="2" t="inlineStr"/>
      <c r="E1" s="2" t="inlineStr"/>
      <c r="F1" s="2">
        <f>HYPERLINK("atx_Stock_Data_EUR.xlsx#INDEX!A1", "Back to INDEX")</f>
        <v/>
      </c>
      <c r="G1" s="2" t="inlineStr"/>
      <c r="H1" s="2" t="inlineStr"/>
      <c r="I1" s="2" t="inlineStr"/>
      <c r="J1" s="2" t="inlineStr"/>
      <c r="K1" s="2" t="inlineStr"/>
      <c r="L1" s="2" t="inlineStr"/>
      <c r="M1" s="2" t="inlineStr"/>
      <c r="N1" s="2" t="inlineStr"/>
      <c r="O1" s="2" t="inlineStr"/>
      <c r="P1" s="2" t="inlineStr"/>
      <c r="Q1" s="2" t="inlineStr"/>
      <c r="R1" s="2" t="inlineStr"/>
      <c r="S1" s="2" t="inlineStr"/>
      <c r="T1" s="2" t="inlineStr"/>
      <c r="U1" s="2" t="inlineStr"/>
      <c r="V1" s="2" t="inlineStr"/>
      <c r="W1" s="2" t="inlineStr"/>
    </row>
    <row r="2">
      <c r="A2" s="3" t="inlineStr"/>
      <c r="B2" s="4" t="inlineStr"/>
      <c r="C2" s="4" t="inlineStr"/>
      <c r="D2" s="4" t="inlineStr"/>
      <c r="E2" s="4" t="inlineStr"/>
      <c r="F2" s="4" t="inlineStr"/>
      <c r="G2" s="4" t="inlineStr"/>
      <c r="H2" s="4" t="inlineStr"/>
      <c r="I2" s="4" t="inlineStr"/>
      <c r="J2" s="4" t="inlineStr"/>
      <c r="K2" s="4" t="inlineStr"/>
      <c r="L2" s="4" t="inlineStr"/>
      <c r="M2" s="4" t="inlineStr"/>
      <c r="N2" s="4" t="inlineStr"/>
      <c r="O2" s="4" t="inlineStr"/>
      <c r="P2" s="4" t="inlineStr"/>
      <c r="Q2" s="4" t="inlineStr"/>
      <c r="R2" s="4" t="inlineStr"/>
      <c r="S2" s="4" t="inlineStr"/>
      <c r="T2" s="4" t="inlineStr"/>
      <c r="U2" s="4" t="inlineStr"/>
      <c r="V2" s="4" t="inlineStr"/>
      <c r="W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1860</t>
        </is>
      </c>
      <c r="C4" s="5" t="inlineStr">
        <is>
          <t>Telefon / Phone</t>
        </is>
      </c>
      <c r="D4" s="5" t="inlineStr"/>
      <c r="E4" t="inlineStr">
        <is>
          <t>+43-50677-670</t>
        </is>
      </c>
      <c r="G4" t="inlineStr">
        <is>
          <t>20.02.2020</t>
        </is>
      </c>
      <c r="H4" t="inlineStr">
        <is>
          <t>Preliminary Results</t>
        </is>
      </c>
      <c r="J4" t="inlineStr">
        <is>
          <t>UNIQA Versicherungsverein Privatstiftung (Gruppe)</t>
        </is>
      </c>
      <c r="L4" t="inlineStr">
        <is>
          <t>49,00%</t>
        </is>
      </c>
    </row>
    <row r="5">
      <c r="A5" s="5" t="inlineStr">
        <is>
          <t>Ticker</t>
        </is>
      </c>
      <c r="B5" t="inlineStr">
        <is>
          <t>UN9</t>
        </is>
      </c>
      <c r="C5" s="5" t="inlineStr">
        <is>
          <t>Fax</t>
        </is>
      </c>
      <c r="D5" s="5" t="inlineStr"/>
      <c r="E5" t="inlineStr">
        <is>
          <t>+43-50677-676</t>
        </is>
      </c>
      <c r="G5" t="inlineStr">
        <is>
          <t>16.04.2020</t>
        </is>
      </c>
      <c r="H5" t="inlineStr">
        <is>
          <t>Publication Of Annual Report</t>
        </is>
      </c>
      <c r="J5" t="inlineStr">
        <is>
          <t>RZB Versicherungsbeteiligung GmbH</t>
        </is>
      </c>
      <c r="L5" t="inlineStr">
        <is>
          <t>10,90%</t>
        </is>
      </c>
    </row>
    <row r="6">
      <c r="A6" s="5" t="inlineStr">
        <is>
          <t>Gelistet Seit / Listed Since</t>
        </is>
      </c>
      <c r="B6" t="inlineStr">
        <is>
          <t>08.11.1999</t>
        </is>
      </c>
      <c r="C6" s="5" t="inlineStr">
        <is>
          <t>Internet</t>
        </is>
      </c>
      <c r="D6" s="5" t="inlineStr"/>
      <c r="E6" t="inlineStr">
        <is>
          <t>http://www.uniqagroup.com</t>
        </is>
      </c>
      <c r="G6" t="inlineStr">
        <is>
          <t>22.05.2020</t>
        </is>
      </c>
      <c r="H6" t="inlineStr">
        <is>
          <t>Result Q1</t>
        </is>
      </c>
      <c r="J6" t="inlineStr">
        <is>
          <t>Colligialität Versicherungsverein Privatstiftung</t>
        </is>
      </c>
      <c r="L6" t="inlineStr">
        <is>
          <t>2,80%</t>
        </is>
      </c>
    </row>
    <row r="7">
      <c r="A7" s="5" t="inlineStr">
        <is>
          <t>Nominalwert / Nominal Value</t>
        </is>
      </c>
      <c r="B7" t="inlineStr">
        <is>
          <t>-</t>
        </is>
      </c>
      <c r="C7" s="5" t="inlineStr">
        <is>
          <t>E-Mail</t>
        </is>
      </c>
      <c r="D7" s="5" t="inlineStr"/>
      <c r="E7" t="inlineStr">
        <is>
          <t>info@uniqa.at</t>
        </is>
      </c>
      <c r="G7" t="inlineStr">
        <is>
          <t>25.05.2020</t>
        </is>
      </c>
      <c r="H7" t="inlineStr">
        <is>
          <t>Annual General Meeting</t>
        </is>
      </c>
      <c r="J7" t="inlineStr">
        <is>
          <t>eigene Aktien</t>
        </is>
      </c>
      <c r="L7" t="inlineStr">
        <is>
          <t>0,70%</t>
        </is>
      </c>
    </row>
    <row r="8">
      <c r="A8" s="5" t="inlineStr">
        <is>
          <t>Land / Country</t>
        </is>
      </c>
      <c r="B8" t="inlineStr">
        <is>
          <t>Österreich</t>
        </is>
      </c>
      <c r="C8" s="5" t="inlineStr">
        <is>
          <t>Inv. Relations Telefon / Phone</t>
        </is>
      </c>
      <c r="D8" s="5" t="inlineStr"/>
      <c r="E8" t="inlineStr">
        <is>
          <t>+43-1-21175-3773</t>
        </is>
      </c>
      <c r="G8" t="inlineStr">
        <is>
          <t>04.06.2020</t>
        </is>
      </c>
      <c r="H8" t="inlineStr">
        <is>
          <t>Ex Dividend</t>
        </is>
      </c>
      <c r="J8" t="inlineStr">
        <is>
          <t>Freefloat</t>
        </is>
      </c>
      <c r="L8" t="inlineStr">
        <is>
          <t>36,60%</t>
        </is>
      </c>
    </row>
    <row r="9">
      <c r="A9" s="5" t="inlineStr">
        <is>
          <t>Währung / Currency</t>
        </is>
      </c>
      <c r="B9" t="inlineStr">
        <is>
          <t>EUR</t>
        </is>
      </c>
      <c r="C9" s="5" t="inlineStr">
        <is>
          <t>Inv. Relations E-Mail</t>
        </is>
      </c>
      <c r="D9" s="5" t="inlineStr"/>
      <c r="E9" t="inlineStr">
        <is>
          <t>investor.relations@uniqa.at</t>
        </is>
      </c>
      <c r="G9" t="inlineStr">
        <is>
          <t>08.06.2020</t>
        </is>
      </c>
      <c r="H9" t="inlineStr">
        <is>
          <t>Dividend Payout</t>
        </is>
      </c>
    </row>
    <row r="10">
      <c r="A10" s="5" t="inlineStr">
        <is>
          <t>Branche / Industry</t>
        </is>
      </c>
      <c r="B10" t="inlineStr">
        <is>
          <t>Insurance</t>
        </is>
      </c>
      <c r="C10" s="5" t="inlineStr">
        <is>
          <t>Kontaktperson / Contact Person</t>
        </is>
      </c>
      <c r="D10" s="5" t="inlineStr"/>
      <c r="E10" t="inlineStr">
        <is>
          <t>Stefan Glinz</t>
        </is>
      </c>
      <c r="G10" t="inlineStr">
        <is>
          <t>20.08.2020</t>
        </is>
      </c>
      <c r="H10" t="inlineStr">
        <is>
          <t>Score Half Year</t>
        </is>
      </c>
    </row>
    <row r="11">
      <c r="A11" s="5" t="inlineStr">
        <is>
          <t>Sektor / Sector</t>
        </is>
      </c>
      <c r="B11" t="inlineStr">
        <is>
          <t>Financial Sector</t>
        </is>
      </c>
      <c r="C11" t="inlineStr">
        <is>
          <t>19.11.2020</t>
        </is>
      </c>
      <c r="D11" t="inlineStr">
        <is>
          <t>Q3 Earnings</t>
        </is>
      </c>
    </row>
    <row r="12">
      <c r="A12" s="5" t="inlineStr">
        <is>
          <t>Typ / Genre</t>
        </is>
      </c>
      <c r="B12" t="inlineStr">
        <is>
          <t>Inhaber-Stammaktie</t>
        </is>
      </c>
    </row>
    <row r="13">
      <c r="A13" s="5" t="inlineStr">
        <is>
          <t>Adresse / Address</t>
        </is>
      </c>
      <c r="B13" t="inlineStr">
        <is>
          <t>UNIQA Insurance Group AGUntere Donaustraße 21  A-1029 Wien</t>
        </is>
      </c>
    </row>
    <row r="14">
      <c r="A14" s="5" t="inlineStr">
        <is>
          <t>Management</t>
        </is>
      </c>
      <c r="B14" t="inlineStr">
        <is>
          <t>Dr. Andreas Brandstetter, Erik Leyers, Kurt Svoboda</t>
        </is>
      </c>
    </row>
    <row r="15">
      <c r="A15" s="5" t="inlineStr">
        <is>
          <t>Aufsichtsrat / Board</t>
        </is>
      </c>
      <c r="B15" t="inlineStr">
        <is>
          <t>Dr. Walter Rothensteiner, Dr. Christian Kuhn, Erwin Hameseder, Dr. Burkhart Gantenbein, Dr. Markus Andréewitch, Marie-Valerie Brunner, Anna Maria D'Hulster, Prof. Dr. Elgar Fleisch, Martin Grüll, Jutta Kath, Sabine Andre, Peter Gattinger, Heinrich Kames, Harald Kindermann, Franz-Michael Koller</t>
        </is>
      </c>
    </row>
    <row r="16">
      <c r="A16" s="5" t="inlineStr">
        <is>
          <t>Beschreibung</t>
        </is>
      </c>
      <c r="B16" t="inlineStr">
        <is>
          <t>Die UNIQA Insurance Group AG zählt zu den führenden Versicherungsgruppen in Österreich und Zentral- und Osteuropa. Die Gesellschaft betreibt das indirekte Geschäft für den Konzern (UNIQA Insurance Group) und agiert als Verwaltungs- und Vertriebsorganisation für die operativen Versicherungsgesellschaften. Des Weiteren ist die Uniqa Group als zentraler Rückversicherer der Konzerngesellschaften tätig. Die UNIQA Group betreibt in der Erstversicherung die Lebens-, Renten- und Krankenversicherung sowie nahezu alle Zweige der Schaden- und Unfallversicherung. Die AG ist im Jahr 1999 aus dem Zusammenschluss der traditionsreichen österreichischen Häuser Bundesländer-Versicherung und Austria Collegialität entstanden. Derzeit konzentriert sich die Gesellschaft auf das Versicherungsgeschäft in seinen Kernmärkten Österreich und Zentral- und Osteuropa. Copyright 2014 FINANCE BASE AG</t>
        </is>
      </c>
    </row>
    <row r="17">
      <c r="A17" s="5" t="inlineStr">
        <is>
          <t>Profile</t>
        </is>
      </c>
      <c r="B17" t="inlineStr">
        <is>
          <t>UNIQA Insurance Group AG is one of the leading insurance groups in Austria and Central and Eastern Europe. The company operates the indirect business for the group (UNIQA Insurance Group) and acts as an administrative and sales organization for the operating insurance companies. Furthermore, the Uniqa Group operates as the central reinsurer of the Group companies. UNIQA Group operates in primary insurance, life, annuity and health insurance and nearly all lines of property and casualty insurance. The AG was created from the merger of the traditional Austrian houses Bundesländer-Versicherung and Austria Collegialität in 1999th Currently, the company focuses on the insurance business in its core markets Austria and Central and Eastern Europe.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c r="M18" s="4" t="inlineStr"/>
      <c r="N18" s="4" t="inlineStr"/>
      <c r="O18" s="4" t="inlineStr"/>
      <c r="P18" s="4" t="inlineStr"/>
      <c r="Q18" s="4" t="inlineStr"/>
      <c r="R18" s="4" t="inlineStr"/>
      <c r="S18" s="4" t="inlineStr"/>
      <c r="T18" s="4" t="inlineStr"/>
      <c r="U18" s="4" t="inlineStr"/>
      <c r="V18" s="4" t="inlineStr"/>
      <c r="W18" s="4" t="inlineStr"/>
    </row>
    <row r="19">
      <c r="A19" s="5" t="inlineStr">
        <is>
          <t>Bilanz in Mio.  EUR per  31.12</t>
        </is>
      </c>
      <c r="B19" s="5" t="inlineStr">
        <is>
          <t>Balance Sheet in M  EUR per  31.12</t>
        </is>
      </c>
      <c r="C19" s="5" t="n">
        <v>2019</v>
      </c>
      <c r="D19" s="5" t="n">
        <v>2018</v>
      </c>
      <c r="E19" s="5" t="n">
        <v>2017</v>
      </c>
      <c r="F19" s="5" t="n">
        <v>2016</v>
      </c>
      <c r="G19" s="5" t="n">
        <v>2015</v>
      </c>
      <c r="H19" s="5" t="n">
        <v>2014</v>
      </c>
      <c r="I19" s="5" t="n">
        <v>2013</v>
      </c>
      <c r="J19" s="5" t="n">
        <v>2012</v>
      </c>
      <c r="K19" s="5" t="n">
        <v>2011</v>
      </c>
      <c r="L19" s="5" t="n">
        <v>2010</v>
      </c>
      <c r="M19" s="5" t="n">
        <v>2009</v>
      </c>
      <c r="N19" s="5" t="n">
        <v>2008</v>
      </c>
      <c r="O19" s="5" t="n">
        <v>2007</v>
      </c>
      <c r="P19" s="5" t="n">
        <v>2006</v>
      </c>
      <c r="Q19" s="5" t="n">
        <v>2005</v>
      </c>
      <c r="R19" s="5" t="n">
        <v>2004</v>
      </c>
      <c r="S19" s="5" t="n">
        <v>2003</v>
      </c>
      <c r="T19" s="5" t="n">
        <v>2002</v>
      </c>
      <c r="U19" s="5" t="n">
        <v>2001</v>
      </c>
      <c r="V19" s="5" t="n">
        <v>2000</v>
      </c>
      <c r="W19" s="5" t="n">
        <v>1999</v>
      </c>
    </row>
    <row r="20">
      <c r="A20" s="5" t="inlineStr">
        <is>
          <t>Gesamtertrag</t>
        </is>
      </c>
      <c r="B20" s="5" t="inlineStr">
        <is>
          <t>Total Income</t>
        </is>
      </c>
      <c r="C20" t="n">
        <v>6346</v>
      </c>
      <c r="D20" t="n">
        <v>5379</v>
      </c>
      <c r="E20" t="n">
        <v>5595</v>
      </c>
      <c r="F20" t="n">
        <v>5432</v>
      </c>
      <c r="G20" t="n">
        <v>6183</v>
      </c>
      <c r="H20" t="n">
        <v>6274</v>
      </c>
      <c r="I20" t="n">
        <v>5808</v>
      </c>
      <c r="J20" t="n">
        <v>5498</v>
      </c>
      <c r="K20" t="n">
        <v>5456</v>
      </c>
      <c r="L20" t="n">
        <v>6145</v>
      </c>
      <c r="M20" t="n">
        <v>5597</v>
      </c>
      <c r="N20" t="n">
        <v>5057</v>
      </c>
      <c r="O20" t="n">
        <v>5208</v>
      </c>
      <c r="P20" t="n">
        <v>5143</v>
      </c>
      <c r="Q20" t="n">
        <v>5093</v>
      </c>
      <c r="R20" t="n">
        <v>4088</v>
      </c>
      <c r="S20" t="n">
        <v>3218</v>
      </c>
      <c r="T20" t="n">
        <v>2901</v>
      </c>
      <c r="U20" t="n">
        <v>3125</v>
      </c>
      <c r="V20" t="n">
        <v>2993</v>
      </c>
      <c r="W20" t="inlineStr">
        <is>
          <t>-</t>
        </is>
      </c>
    </row>
    <row r="21">
      <c r="A21" s="5" t="inlineStr">
        <is>
          <t>Operatives Ergebnis (EBIT)</t>
        </is>
      </c>
      <c r="B21" s="5" t="inlineStr">
        <is>
          <t>EBIT Earning Before Interest &amp; Tax</t>
        </is>
      </c>
      <c r="C21" t="n">
        <v>359.4</v>
      </c>
      <c r="D21" t="n">
        <v>347.4</v>
      </c>
      <c r="E21" t="n">
        <v>295.3</v>
      </c>
      <c r="F21" t="n">
        <v>293</v>
      </c>
      <c r="G21" t="n">
        <v>473.1</v>
      </c>
      <c r="H21" t="n">
        <v>415.3</v>
      </c>
      <c r="I21" t="n">
        <v>337.9</v>
      </c>
      <c r="J21" t="n">
        <v>236.3</v>
      </c>
      <c r="K21" t="n">
        <v>-293.6</v>
      </c>
      <c r="L21" t="n">
        <v>184.3</v>
      </c>
      <c r="M21" t="n">
        <v>117.4</v>
      </c>
      <c r="N21" t="n">
        <v>129</v>
      </c>
      <c r="O21" t="n">
        <v>378.1</v>
      </c>
      <c r="P21" t="n">
        <v>263.8</v>
      </c>
      <c r="Q21" t="n">
        <v>216.9</v>
      </c>
      <c r="R21" t="n">
        <v>120.8</v>
      </c>
      <c r="S21" t="n">
        <v>68.3</v>
      </c>
      <c r="T21" t="n">
        <v>35.3</v>
      </c>
      <c r="U21" t="n">
        <v>45.3</v>
      </c>
      <c r="V21" t="n">
        <v>41.9</v>
      </c>
      <c r="W21" t="inlineStr">
        <is>
          <t>-</t>
        </is>
      </c>
    </row>
    <row r="22">
      <c r="A22" s="5" t="inlineStr">
        <is>
          <t>Finanzergebnis</t>
        </is>
      </c>
      <c r="B22" s="5" t="inlineStr">
        <is>
          <t>Financial Result</t>
        </is>
      </c>
      <c r="C22" t="n">
        <v>-63.7</v>
      </c>
      <c r="D22" t="n">
        <v>-52.8</v>
      </c>
      <c r="E22" t="n">
        <v>-53.1</v>
      </c>
      <c r="F22" t="n">
        <v>-67.5</v>
      </c>
      <c r="G22" t="n">
        <v>-50.3</v>
      </c>
      <c r="H22" t="n">
        <v>-37.4</v>
      </c>
      <c r="I22" t="n">
        <v>-32.3</v>
      </c>
      <c r="J22" t="n">
        <v>-30.9</v>
      </c>
      <c r="K22" t="n">
        <v>-32</v>
      </c>
      <c r="L22" t="n">
        <v>-31.5</v>
      </c>
      <c r="M22" t="n">
        <v>-35.1</v>
      </c>
      <c r="N22" t="n">
        <v>-38.8</v>
      </c>
      <c r="O22" t="n">
        <v>-37.8</v>
      </c>
      <c r="P22" t="n">
        <v>-25.3</v>
      </c>
      <c r="Q22" t="n">
        <v>-26.6</v>
      </c>
      <c r="R22" t="inlineStr">
        <is>
          <t>-</t>
        </is>
      </c>
      <c r="S22" t="inlineStr">
        <is>
          <t>-</t>
        </is>
      </c>
      <c r="T22" t="inlineStr">
        <is>
          <t>-</t>
        </is>
      </c>
      <c r="U22" t="inlineStr">
        <is>
          <t>-</t>
        </is>
      </c>
      <c r="V22" t="inlineStr">
        <is>
          <t>-</t>
        </is>
      </c>
      <c r="W22" t="inlineStr">
        <is>
          <t>-</t>
        </is>
      </c>
    </row>
    <row r="23">
      <c r="A23" s="5" t="inlineStr">
        <is>
          <t>Ergebnis vor Steuer (EBT)</t>
        </is>
      </c>
      <c r="B23" s="5" t="inlineStr">
        <is>
          <t>EBT Earning Before Tax</t>
        </is>
      </c>
      <c r="C23" t="n">
        <v>295.7</v>
      </c>
      <c r="D23" t="n">
        <v>294.6</v>
      </c>
      <c r="E23" t="n">
        <v>242.2</v>
      </c>
      <c r="F23" t="n">
        <v>225.5</v>
      </c>
      <c r="G23" t="n">
        <v>422.8</v>
      </c>
      <c r="H23" t="n">
        <v>377.9</v>
      </c>
      <c r="I23" t="n">
        <v>305.6</v>
      </c>
      <c r="J23" t="n">
        <v>205.4</v>
      </c>
      <c r="K23" t="n">
        <v>-325.6</v>
      </c>
      <c r="L23" t="n">
        <v>152.8</v>
      </c>
      <c r="M23" t="n">
        <v>82.3</v>
      </c>
      <c r="N23" t="n">
        <v>90.2</v>
      </c>
      <c r="O23" t="n">
        <v>340.3</v>
      </c>
      <c r="P23" t="n">
        <v>238.5</v>
      </c>
      <c r="Q23" t="n">
        <v>190.3</v>
      </c>
      <c r="R23" t="n">
        <v>120.8</v>
      </c>
      <c r="S23" t="n">
        <v>68.3</v>
      </c>
      <c r="T23" t="n">
        <v>35.3</v>
      </c>
      <c r="U23" t="n">
        <v>45.3</v>
      </c>
      <c r="V23" t="n">
        <v>41.9</v>
      </c>
      <c r="W23" t="inlineStr">
        <is>
          <t>-</t>
        </is>
      </c>
    </row>
    <row r="24">
      <c r="A24" s="5" t="inlineStr">
        <is>
          <t>Steuern auf Einkommen und Ertrag</t>
        </is>
      </c>
      <c r="B24" s="5" t="inlineStr">
        <is>
          <t>Taxes on income and earnings</t>
        </is>
      </c>
      <c r="C24" t="n">
        <v>59.2</v>
      </c>
      <c r="D24" t="n">
        <v>59.5</v>
      </c>
      <c r="E24" t="n">
        <v>46.3</v>
      </c>
      <c r="F24" t="n">
        <v>22.8</v>
      </c>
      <c r="G24" t="n">
        <v>88.3</v>
      </c>
      <c r="H24" t="n">
        <v>85.09999999999999</v>
      </c>
      <c r="I24" t="n">
        <v>68.8</v>
      </c>
      <c r="J24" t="n">
        <v>45.4</v>
      </c>
      <c r="K24" t="n">
        <v>-81.7</v>
      </c>
      <c r="L24" t="n">
        <v>57.8</v>
      </c>
      <c r="M24" t="n">
        <v>39.6</v>
      </c>
      <c r="N24" t="n">
        <v>23.5</v>
      </c>
      <c r="O24" t="n">
        <v>71.3</v>
      </c>
      <c r="P24" t="n">
        <v>63.4</v>
      </c>
      <c r="Q24" t="n">
        <v>57</v>
      </c>
      <c r="R24" t="n">
        <v>19</v>
      </c>
      <c r="S24" t="n">
        <v>12.1</v>
      </c>
      <c r="T24" t="n">
        <v>16.8</v>
      </c>
      <c r="U24" t="n">
        <v>19</v>
      </c>
      <c r="V24" t="n">
        <v>12.2</v>
      </c>
      <c r="W24" t="inlineStr">
        <is>
          <t>-</t>
        </is>
      </c>
    </row>
    <row r="25">
      <c r="A25" s="5" t="inlineStr">
        <is>
          <t>Ergebnis nach Steuer</t>
        </is>
      </c>
      <c r="B25" s="5" t="inlineStr">
        <is>
          <t>Earnings after tax</t>
        </is>
      </c>
      <c r="C25" t="n">
        <v>236.5</v>
      </c>
      <c r="D25" t="n">
        <v>235.1</v>
      </c>
      <c r="E25" t="n">
        <v>195.8</v>
      </c>
      <c r="F25" t="n">
        <v>202.7</v>
      </c>
      <c r="G25" t="n">
        <v>334.6</v>
      </c>
      <c r="H25" t="n">
        <v>292.9</v>
      </c>
      <c r="I25" t="n">
        <v>236.8</v>
      </c>
      <c r="J25" t="n">
        <v>160</v>
      </c>
      <c r="K25" t="n">
        <v>-243.8</v>
      </c>
      <c r="L25" t="n">
        <v>95.09999999999999</v>
      </c>
      <c r="M25" t="n">
        <v>42.7</v>
      </c>
      <c r="N25" t="n">
        <v>66.7</v>
      </c>
      <c r="O25" t="n">
        <v>269</v>
      </c>
      <c r="P25" t="n">
        <v>175.1</v>
      </c>
      <c r="Q25" t="n">
        <v>133.3</v>
      </c>
      <c r="R25" t="n">
        <v>101.8</v>
      </c>
      <c r="S25" t="n">
        <v>56.2</v>
      </c>
      <c r="T25" t="n">
        <v>18.5</v>
      </c>
      <c r="U25" t="n">
        <v>26.3</v>
      </c>
      <c r="V25" t="n">
        <v>29.7</v>
      </c>
      <c r="W25" t="inlineStr">
        <is>
          <t>-</t>
        </is>
      </c>
    </row>
    <row r="26">
      <c r="A26" s="5" t="inlineStr">
        <is>
          <t>Minderheitenanteil</t>
        </is>
      </c>
      <c r="B26" s="5" t="inlineStr">
        <is>
          <t>Minority Share</t>
        </is>
      </c>
      <c r="C26" t="n">
        <v>-4.1</v>
      </c>
      <c r="D26" t="n">
        <v>8.1</v>
      </c>
      <c r="E26" t="n">
        <v>-1.4</v>
      </c>
      <c r="F26" t="n">
        <v>-1.6</v>
      </c>
      <c r="G26" t="n">
        <v>-3.5</v>
      </c>
      <c r="H26" t="n">
        <v>-3</v>
      </c>
      <c r="I26" t="n">
        <v>-3.3</v>
      </c>
      <c r="J26" t="n">
        <v>-39.6</v>
      </c>
      <c r="K26" t="n">
        <v>-1.8</v>
      </c>
      <c r="L26" t="n">
        <v>-48.6</v>
      </c>
      <c r="M26" t="n">
        <v>-28.6</v>
      </c>
      <c r="N26" t="n">
        <v>-13.4</v>
      </c>
      <c r="O26" t="n">
        <v>-21.9</v>
      </c>
      <c r="P26" t="n">
        <v>-23.2</v>
      </c>
      <c r="Q26" t="n">
        <v>-25.6</v>
      </c>
      <c r="R26" t="n">
        <v>-19.6</v>
      </c>
      <c r="S26" t="n">
        <v>-10.1</v>
      </c>
      <c r="T26" t="n">
        <v>-14.9</v>
      </c>
      <c r="U26" t="n">
        <v>-13.3</v>
      </c>
      <c r="V26" t="n">
        <v>-12.2</v>
      </c>
      <c r="W26" t="inlineStr">
        <is>
          <t>-</t>
        </is>
      </c>
    </row>
    <row r="27">
      <c r="A27" s="5" t="inlineStr">
        <is>
          <t>Jahresüberschuss/-fehlbetrag</t>
        </is>
      </c>
      <c r="B27" s="5" t="inlineStr">
        <is>
          <t>Net Profit</t>
        </is>
      </c>
      <c r="C27" t="n">
        <v>232.4</v>
      </c>
      <c r="D27" t="n">
        <v>243.3</v>
      </c>
      <c r="E27" t="n">
        <v>161.4</v>
      </c>
      <c r="F27" t="n">
        <v>148.1</v>
      </c>
      <c r="G27" t="n">
        <v>331.1</v>
      </c>
      <c r="H27" t="n">
        <v>289.9</v>
      </c>
      <c r="I27" t="n">
        <v>283.4</v>
      </c>
      <c r="J27" t="n">
        <v>130.2</v>
      </c>
      <c r="K27" t="n">
        <v>-245.6</v>
      </c>
      <c r="L27" t="n">
        <v>46.4</v>
      </c>
      <c r="M27" t="n">
        <v>14.1</v>
      </c>
      <c r="N27" t="n">
        <v>53.3</v>
      </c>
      <c r="O27" t="n">
        <v>247.1</v>
      </c>
      <c r="P27" t="n">
        <v>151.9</v>
      </c>
      <c r="Q27" t="n">
        <v>107.8</v>
      </c>
      <c r="R27" t="n">
        <v>82.2</v>
      </c>
      <c r="S27" t="n">
        <v>46.2</v>
      </c>
      <c r="T27" t="n">
        <v>3.6</v>
      </c>
      <c r="U27" t="n">
        <v>13</v>
      </c>
      <c r="V27" t="n">
        <v>12.1</v>
      </c>
      <c r="W27" t="inlineStr">
        <is>
          <t>-</t>
        </is>
      </c>
    </row>
    <row r="28">
      <c r="A28" s="5" t="inlineStr">
        <is>
          <t>Summe Aktiva</t>
        </is>
      </c>
      <c r="B28" s="5" t="inlineStr">
        <is>
          <t>Total Assets</t>
        </is>
      </c>
      <c r="C28" t="n">
        <v>28728</v>
      </c>
      <c r="D28" t="n">
        <v>28504</v>
      </c>
      <c r="E28" t="n">
        <v>28744</v>
      </c>
      <c r="F28" t="n">
        <v>33639</v>
      </c>
      <c r="G28" t="n">
        <v>33078</v>
      </c>
      <c r="H28" t="n">
        <v>33038</v>
      </c>
      <c r="I28" t="n">
        <v>31069</v>
      </c>
      <c r="J28" t="n">
        <v>30037</v>
      </c>
      <c r="K28" t="n">
        <v>28568</v>
      </c>
      <c r="L28" t="n">
        <v>28695</v>
      </c>
      <c r="M28" t="n">
        <v>27393</v>
      </c>
      <c r="N28" t="n">
        <v>25630</v>
      </c>
      <c r="O28" t="n">
        <v>25589</v>
      </c>
      <c r="P28" t="n">
        <v>24587</v>
      </c>
      <c r="Q28" t="n">
        <v>22568</v>
      </c>
      <c r="R28" t="n">
        <v>18862</v>
      </c>
      <c r="S28" t="n">
        <v>15190</v>
      </c>
      <c r="T28" t="n">
        <v>13124</v>
      </c>
      <c r="U28" t="n">
        <v>12452</v>
      </c>
      <c r="V28" t="n">
        <v>11628</v>
      </c>
      <c r="W28" t="inlineStr">
        <is>
          <t>-</t>
        </is>
      </c>
    </row>
    <row r="29">
      <c r="A29" s="5" t="inlineStr">
        <is>
          <t>Summe Fremdkapital</t>
        </is>
      </c>
      <c r="B29" s="5" t="inlineStr">
        <is>
          <t>Total Liabilities</t>
        </is>
      </c>
      <c r="C29" t="n">
        <v>25308</v>
      </c>
      <c r="D29" t="n">
        <v>25517</v>
      </c>
      <c r="E29" t="n">
        <v>25551</v>
      </c>
      <c r="F29" t="n">
        <v>30426</v>
      </c>
      <c r="G29" t="n">
        <v>29904</v>
      </c>
      <c r="H29" t="n">
        <v>29934</v>
      </c>
      <c r="I29" t="n">
        <v>28279</v>
      </c>
      <c r="J29" t="n">
        <v>28020</v>
      </c>
      <c r="K29" t="n">
        <v>27472</v>
      </c>
      <c r="L29" t="n">
        <v>27159</v>
      </c>
      <c r="M29" t="n">
        <v>25828</v>
      </c>
      <c r="N29" t="n">
        <v>24171</v>
      </c>
      <c r="O29" t="n">
        <v>24057</v>
      </c>
      <c r="P29" t="n">
        <v>23257</v>
      </c>
      <c r="Q29" t="n">
        <v>21435</v>
      </c>
      <c r="R29" t="n">
        <v>18002</v>
      </c>
      <c r="S29" t="n">
        <v>14540</v>
      </c>
      <c r="T29" t="n">
        <v>12516</v>
      </c>
      <c r="U29" t="n">
        <v>11766</v>
      </c>
      <c r="V29" t="n">
        <v>10906</v>
      </c>
      <c r="W29" t="inlineStr">
        <is>
          <t>-</t>
        </is>
      </c>
    </row>
    <row r="30">
      <c r="A30" s="5" t="inlineStr">
        <is>
          <t>Minderheitenanteil</t>
        </is>
      </c>
      <c r="B30" s="5" t="inlineStr">
        <is>
          <t>Minority Share</t>
        </is>
      </c>
      <c r="C30" t="n">
        <v>19.4</v>
      </c>
      <c r="D30" t="n">
        <v>14.4</v>
      </c>
      <c r="E30" t="inlineStr">
        <is>
          <t>-</t>
        </is>
      </c>
      <c r="F30" t="inlineStr">
        <is>
          <t>-</t>
        </is>
      </c>
      <c r="G30" t="inlineStr">
        <is>
          <t>-</t>
        </is>
      </c>
      <c r="H30" t="inlineStr">
        <is>
          <t>-</t>
        </is>
      </c>
      <c r="I30" t="inlineStr">
        <is>
          <t>-</t>
        </is>
      </c>
      <c r="J30" t="inlineStr">
        <is>
          <t>-</t>
        </is>
      </c>
      <c r="K30" t="inlineStr">
        <is>
          <t>-</t>
        </is>
      </c>
      <c r="L30" t="inlineStr">
        <is>
          <t>-</t>
        </is>
      </c>
      <c r="M30" t="inlineStr">
        <is>
          <t>-</t>
        </is>
      </c>
      <c r="N30" t="inlineStr">
        <is>
          <t>-</t>
        </is>
      </c>
      <c r="O30" t="inlineStr">
        <is>
          <t>-</t>
        </is>
      </c>
      <c r="P30" t="inlineStr">
        <is>
          <t>-</t>
        </is>
      </c>
      <c r="Q30" t="inlineStr">
        <is>
          <t>-</t>
        </is>
      </c>
      <c r="R30" t="inlineStr">
        <is>
          <t>-</t>
        </is>
      </c>
      <c r="S30" t="inlineStr">
        <is>
          <t>-</t>
        </is>
      </c>
      <c r="T30" t="inlineStr">
        <is>
          <t>-</t>
        </is>
      </c>
      <c r="U30" t="inlineStr">
        <is>
          <t>-</t>
        </is>
      </c>
      <c r="V30" t="inlineStr">
        <is>
          <t>-</t>
        </is>
      </c>
      <c r="W30" t="inlineStr">
        <is>
          <t>-</t>
        </is>
      </c>
    </row>
    <row r="31">
      <c r="A31" s="5" t="inlineStr">
        <is>
          <t>Summe Eigenkapital</t>
        </is>
      </c>
      <c r="B31" s="5" t="inlineStr">
        <is>
          <t>Equity</t>
        </is>
      </c>
      <c r="C31" t="n">
        <v>3401</v>
      </c>
      <c r="D31" t="n">
        <v>2972</v>
      </c>
      <c r="E31" t="inlineStr">
        <is>
          <t>-</t>
        </is>
      </c>
      <c r="F31" t="inlineStr">
        <is>
          <t>-</t>
        </is>
      </c>
      <c r="G31" t="inlineStr">
        <is>
          <t>-</t>
        </is>
      </c>
      <c r="H31" t="inlineStr">
        <is>
          <t>-</t>
        </is>
      </c>
      <c r="I31" t="inlineStr">
        <is>
          <t>-</t>
        </is>
      </c>
      <c r="J31" t="inlineStr">
        <is>
          <t>-</t>
        </is>
      </c>
      <c r="K31" t="inlineStr">
        <is>
          <t>-</t>
        </is>
      </c>
      <c r="L31" t="inlineStr">
        <is>
          <t>-</t>
        </is>
      </c>
      <c r="M31" t="inlineStr">
        <is>
          <t>-</t>
        </is>
      </c>
      <c r="N31" t="inlineStr">
        <is>
          <t>-</t>
        </is>
      </c>
      <c r="O31" t="inlineStr">
        <is>
          <t>-</t>
        </is>
      </c>
      <c r="P31" t="inlineStr">
        <is>
          <t>-</t>
        </is>
      </c>
      <c r="Q31" t="inlineStr">
        <is>
          <t>-</t>
        </is>
      </c>
      <c r="R31" t="inlineStr">
        <is>
          <t>-</t>
        </is>
      </c>
      <c r="S31" t="inlineStr">
        <is>
          <t>-</t>
        </is>
      </c>
      <c r="T31" t="inlineStr">
        <is>
          <t>-</t>
        </is>
      </c>
      <c r="U31" t="inlineStr">
        <is>
          <t>-</t>
        </is>
      </c>
      <c r="V31" t="inlineStr">
        <is>
          <t>-</t>
        </is>
      </c>
      <c r="W31" t="inlineStr">
        <is>
          <t>-</t>
        </is>
      </c>
    </row>
    <row r="32">
      <c r="A32" s="5" t="inlineStr">
        <is>
          <t>Summe Passiva</t>
        </is>
      </c>
      <c r="B32" s="5" t="inlineStr">
        <is>
          <t>Liabilities &amp; Shareholder Equity</t>
        </is>
      </c>
      <c r="C32" t="n">
        <v>28728</v>
      </c>
      <c r="D32" t="n">
        <v>28504</v>
      </c>
      <c r="E32" t="n">
        <v>28744</v>
      </c>
      <c r="F32" t="n">
        <v>33639</v>
      </c>
      <c r="G32" t="n">
        <v>33078</v>
      </c>
      <c r="H32" t="n">
        <v>33038</v>
      </c>
      <c r="I32" t="n">
        <v>31069</v>
      </c>
      <c r="J32" t="n">
        <v>30037</v>
      </c>
      <c r="K32" t="n">
        <v>28568</v>
      </c>
      <c r="L32" t="n">
        <v>28695</v>
      </c>
      <c r="M32" t="n">
        <v>27393</v>
      </c>
      <c r="N32" t="n">
        <v>25630</v>
      </c>
      <c r="O32" t="n">
        <v>25589</v>
      </c>
      <c r="P32" t="n">
        <v>24587</v>
      </c>
      <c r="Q32" t="n">
        <v>22568</v>
      </c>
      <c r="R32" t="n">
        <v>18862</v>
      </c>
      <c r="S32" t="n">
        <v>15190</v>
      </c>
      <c r="T32" t="n">
        <v>13124</v>
      </c>
      <c r="U32" t="n">
        <v>12452</v>
      </c>
      <c r="V32" t="n">
        <v>11628</v>
      </c>
      <c r="W32" t="inlineStr">
        <is>
          <t>-</t>
        </is>
      </c>
    </row>
    <row r="33">
      <c r="A33" s="5" t="inlineStr">
        <is>
          <t>Mio.Aktien im Umlauf</t>
        </is>
      </c>
      <c r="B33" s="5" t="inlineStr">
        <is>
          <t>Million shares outstanding</t>
        </is>
      </c>
      <c r="C33" t="n">
        <v>309</v>
      </c>
      <c r="D33" t="n">
        <v>309</v>
      </c>
      <c r="E33" t="n">
        <v>309</v>
      </c>
      <c r="F33" t="n">
        <v>309</v>
      </c>
      <c r="G33" t="n">
        <v>309</v>
      </c>
      <c r="H33" t="n">
        <v>309</v>
      </c>
      <c r="I33" t="n">
        <v>309</v>
      </c>
      <c r="J33" t="n">
        <v>214.25</v>
      </c>
      <c r="K33" t="n">
        <v>142.99</v>
      </c>
      <c r="L33" t="n">
        <v>143</v>
      </c>
      <c r="M33" t="n">
        <v>143</v>
      </c>
      <c r="N33" t="n">
        <v>131.7</v>
      </c>
      <c r="O33" t="n">
        <v>119.8</v>
      </c>
      <c r="P33" t="n">
        <v>119.8</v>
      </c>
      <c r="Q33" t="n">
        <v>119.8</v>
      </c>
      <c r="R33" t="n">
        <v>119.8</v>
      </c>
      <c r="S33" t="n">
        <v>119.8</v>
      </c>
      <c r="T33" t="n">
        <v>119.8</v>
      </c>
      <c r="U33" t="n">
        <v>119.8</v>
      </c>
      <c r="V33" t="n">
        <v>119.8</v>
      </c>
      <c r="W33" t="inlineStr">
        <is>
          <t>-</t>
        </is>
      </c>
    </row>
    <row r="34">
      <c r="A34" s="5" t="inlineStr">
        <is>
          <t>Gezeichnetes Kapital (in Mio.)</t>
        </is>
      </c>
      <c r="B34" s="5" t="inlineStr">
        <is>
          <t>Subscribed Capital in M</t>
        </is>
      </c>
      <c r="C34" t="n">
        <v>309</v>
      </c>
      <c r="D34" t="n">
        <v>309</v>
      </c>
      <c r="E34" t="n">
        <v>309</v>
      </c>
      <c r="F34" t="n">
        <v>309</v>
      </c>
      <c r="G34" t="n">
        <v>309</v>
      </c>
      <c r="H34" t="n">
        <v>309</v>
      </c>
      <c r="I34" t="n">
        <v>309</v>
      </c>
      <c r="J34" t="n">
        <v>214.25</v>
      </c>
      <c r="K34" t="n">
        <v>142.99</v>
      </c>
      <c r="L34" t="n">
        <v>143</v>
      </c>
      <c r="M34" t="n">
        <v>143</v>
      </c>
      <c r="N34" t="n">
        <v>131.7</v>
      </c>
      <c r="O34" t="n">
        <v>119.8</v>
      </c>
      <c r="P34" t="n">
        <v>119.8</v>
      </c>
      <c r="Q34" t="n">
        <v>119.8</v>
      </c>
      <c r="R34" t="n">
        <v>119.8</v>
      </c>
      <c r="S34" t="n">
        <v>119.8</v>
      </c>
      <c r="T34" t="n">
        <v>119.8</v>
      </c>
      <c r="U34" t="n">
        <v>119.8</v>
      </c>
      <c r="V34" t="n">
        <v>119.8</v>
      </c>
      <c r="W34" t="inlineStr">
        <is>
          <t>-</t>
        </is>
      </c>
    </row>
    <row r="35">
      <c r="A35" s="5" t="inlineStr">
        <is>
          <t>Ergebnis je Aktie (brutto)</t>
        </is>
      </c>
      <c r="B35" s="5" t="inlineStr">
        <is>
          <t>Earnings per share</t>
        </is>
      </c>
      <c r="C35" t="n">
        <v>0.96</v>
      </c>
      <c r="D35" t="n">
        <v>0.95</v>
      </c>
      <c r="E35" t="n">
        <v>0.78</v>
      </c>
      <c r="F35" t="n">
        <v>0.73</v>
      </c>
      <c r="G35" t="n">
        <v>1.37</v>
      </c>
      <c r="H35" t="n">
        <v>1.22</v>
      </c>
      <c r="I35" t="n">
        <v>0.99</v>
      </c>
      <c r="J35" t="n">
        <v>0.96</v>
      </c>
      <c r="K35" t="n">
        <v>-2.28</v>
      </c>
      <c r="L35" t="n">
        <v>1.07</v>
      </c>
      <c r="M35" t="n">
        <v>0.58</v>
      </c>
      <c r="N35" t="n">
        <v>0.68</v>
      </c>
      <c r="O35" t="n">
        <v>2.84</v>
      </c>
      <c r="P35" t="n">
        <v>1.99</v>
      </c>
      <c r="Q35" t="n">
        <v>1.59</v>
      </c>
      <c r="R35" t="n">
        <v>1.01</v>
      </c>
      <c r="S35" t="n">
        <v>0.57</v>
      </c>
      <c r="T35" t="n">
        <v>0.29</v>
      </c>
      <c r="U35" t="n">
        <v>0.38</v>
      </c>
      <c r="V35" t="n">
        <v>0.35</v>
      </c>
      <c r="W35" t="inlineStr">
        <is>
          <t>-</t>
        </is>
      </c>
    </row>
    <row r="36">
      <c r="A36" s="5" t="inlineStr">
        <is>
          <t>Ergebnis je Aktie (unverwässert)</t>
        </is>
      </c>
      <c r="B36" s="5" t="inlineStr">
        <is>
          <t>Basic Earnings per share</t>
        </is>
      </c>
      <c r="C36" t="n">
        <v>0.76</v>
      </c>
      <c r="D36" t="n">
        <v>0.79</v>
      </c>
      <c r="E36" t="n">
        <v>0.53</v>
      </c>
      <c r="F36" t="n">
        <v>0.48</v>
      </c>
      <c r="G36" t="n">
        <v>1.07</v>
      </c>
      <c r="H36" t="n">
        <v>0.9399999999999999</v>
      </c>
      <c r="I36" t="n">
        <v>1.2</v>
      </c>
      <c r="J36" t="n">
        <v>0.77</v>
      </c>
      <c r="K36" t="n">
        <v>-1.73</v>
      </c>
      <c r="L36" t="n">
        <v>0.19</v>
      </c>
      <c r="M36" t="n">
        <v>0.11</v>
      </c>
      <c r="N36" t="n">
        <v>0.44</v>
      </c>
      <c r="O36" t="n">
        <v>2.07</v>
      </c>
      <c r="P36" t="n">
        <v>1.29</v>
      </c>
      <c r="Q36" t="n">
        <v>0.9399999999999999</v>
      </c>
      <c r="R36" t="n">
        <v>0.74</v>
      </c>
      <c r="S36" t="n">
        <v>0.42</v>
      </c>
      <c r="T36" t="n">
        <v>0.03</v>
      </c>
      <c r="U36" t="n">
        <v>0.11</v>
      </c>
      <c r="V36" t="n">
        <v>0.15</v>
      </c>
      <c r="W36" t="n">
        <v>0.11</v>
      </c>
    </row>
    <row r="37">
      <c r="A37" s="5" t="inlineStr">
        <is>
          <t>Ergebnis je Aktie (verwässert)</t>
        </is>
      </c>
      <c r="B37" s="5" t="inlineStr">
        <is>
          <t>Diluted Earnings per share</t>
        </is>
      </c>
      <c r="C37" t="n">
        <v>0.76</v>
      </c>
      <c r="D37" t="n">
        <v>0.79</v>
      </c>
      <c r="E37" t="n">
        <v>0.53</v>
      </c>
      <c r="F37" t="n">
        <v>0.48</v>
      </c>
      <c r="G37" t="n">
        <v>1.07</v>
      </c>
      <c r="H37" t="n">
        <v>0.9399999999999999</v>
      </c>
      <c r="I37" t="n">
        <v>1.2</v>
      </c>
      <c r="J37" t="n">
        <v>0.77</v>
      </c>
      <c r="K37" t="n">
        <v>-1.73</v>
      </c>
      <c r="L37" t="n">
        <v>0.19</v>
      </c>
      <c r="M37" t="n">
        <v>0.11</v>
      </c>
      <c r="N37" t="n">
        <v>0.44</v>
      </c>
      <c r="O37" t="n">
        <v>2.07</v>
      </c>
      <c r="P37" t="n">
        <v>1.29</v>
      </c>
      <c r="Q37" t="n">
        <v>0.9399999999999999</v>
      </c>
      <c r="R37" t="n">
        <v>0.74</v>
      </c>
      <c r="S37" t="n">
        <v>0.42</v>
      </c>
      <c r="T37" t="n">
        <v>0.03</v>
      </c>
      <c r="U37" t="n">
        <v>0.11</v>
      </c>
      <c r="V37" t="n">
        <v>0.15</v>
      </c>
      <c r="W37" t="n">
        <v>0.11</v>
      </c>
    </row>
    <row r="38">
      <c r="A38" s="5" t="inlineStr">
        <is>
          <t>Dividende je Aktie</t>
        </is>
      </c>
      <c r="B38" s="5" t="inlineStr">
        <is>
          <t>Dividend per share</t>
        </is>
      </c>
      <c r="C38" t="n">
        <v>0.18</v>
      </c>
      <c r="D38" t="n">
        <v>0.53</v>
      </c>
      <c r="E38" t="n">
        <v>0.51</v>
      </c>
      <c r="F38" t="n">
        <v>0.49</v>
      </c>
      <c r="G38" t="n">
        <v>0.47</v>
      </c>
      <c r="H38" t="n">
        <v>0.42</v>
      </c>
      <c r="I38" t="n">
        <v>0.35</v>
      </c>
      <c r="J38" t="n">
        <v>0.25</v>
      </c>
      <c r="K38" t="inlineStr">
        <is>
          <t>-</t>
        </is>
      </c>
      <c r="L38" t="n">
        <v>0.4</v>
      </c>
      <c r="M38" t="n">
        <v>0.4</v>
      </c>
      <c r="N38" t="n">
        <v>0.4</v>
      </c>
      <c r="O38" t="n">
        <v>0.5</v>
      </c>
      <c r="P38" t="n">
        <v>0.35</v>
      </c>
      <c r="Q38" t="n">
        <v>0.26</v>
      </c>
      <c r="R38" t="n">
        <v>0.22</v>
      </c>
      <c r="S38" t="n">
        <v>0.2</v>
      </c>
      <c r="T38" t="n">
        <v>0.16</v>
      </c>
      <c r="U38" t="n">
        <v>0.16</v>
      </c>
      <c r="V38" t="n">
        <v>0.16</v>
      </c>
      <c r="W38" t="inlineStr">
        <is>
          <t>-</t>
        </is>
      </c>
    </row>
    <row r="39">
      <c r="A39" s="5" t="inlineStr">
        <is>
          <t>Dividendenausschüttung in Mio</t>
        </is>
      </c>
      <c r="B39" s="5" t="inlineStr">
        <is>
          <t>Dividend Payment in M</t>
        </is>
      </c>
      <c r="C39" t="inlineStr">
        <is>
          <t>-</t>
        </is>
      </c>
      <c r="D39" t="n">
        <v>162.69</v>
      </c>
      <c r="E39" t="n">
        <v>156.55</v>
      </c>
      <c r="F39" t="n">
        <v>150.41</v>
      </c>
      <c r="G39" t="n">
        <v>144.8</v>
      </c>
      <c r="H39" t="n">
        <v>129.4</v>
      </c>
      <c r="I39" t="n">
        <v>107.9</v>
      </c>
      <c r="J39" t="n">
        <v>53.4</v>
      </c>
      <c r="K39" t="inlineStr">
        <is>
          <t>-</t>
        </is>
      </c>
      <c r="L39" t="n">
        <v>56.9</v>
      </c>
      <c r="M39" t="n">
        <v>56.9</v>
      </c>
      <c r="N39" t="n">
        <v>52.3</v>
      </c>
      <c r="O39" t="n">
        <v>59.7</v>
      </c>
      <c r="P39" t="n">
        <v>41.8</v>
      </c>
      <c r="Q39" t="n">
        <v>31.1</v>
      </c>
      <c r="R39" t="n">
        <v>24.6</v>
      </c>
      <c r="S39" t="n">
        <v>22.1</v>
      </c>
      <c r="T39" t="n">
        <v>17.6</v>
      </c>
      <c r="U39" t="n">
        <v>19.2</v>
      </c>
      <c r="V39" t="n">
        <v>19</v>
      </c>
      <c r="W39" t="inlineStr">
        <is>
          <t>-</t>
        </is>
      </c>
    </row>
    <row r="40">
      <c r="A40" s="5" t="inlineStr">
        <is>
          <t>Ertrag</t>
        </is>
      </c>
      <c r="B40" s="5" t="inlineStr">
        <is>
          <t>Income</t>
        </is>
      </c>
      <c r="C40" t="n">
        <v>20.54</v>
      </c>
      <c r="D40" t="n">
        <v>17.41</v>
      </c>
      <c r="E40" t="n">
        <v>18.11</v>
      </c>
      <c r="F40" t="n">
        <v>17.58</v>
      </c>
      <c r="G40" t="n">
        <v>20.01</v>
      </c>
      <c r="H40" t="n">
        <v>20.3</v>
      </c>
      <c r="I40" t="n">
        <v>18.8</v>
      </c>
      <c r="J40" t="n">
        <v>25.66</v>
      </c>
      <c r="K40" t="n">
        <v>38.16</v>
      </c>
      <c r="L40" t="n">
        <v>42.97</v>
      </c>
      <c r="M40" t="n">
        <v>39.14</v>
      </c>
      <c r="N40" t="n">
        <v>38.4</v>
      </c>
      <c r="O40" t="n">
        <v>43.47</v>
      </c>
      <c r="P40" t="n">
        <v>42.93</v>
      </c>
      <c r="Q40" t="n">
        <v>42.51</v>
      </c>
      <c r="R40" t="n">
        <v>34.12</v>
      </c>
      <c r="S40" t="n">
        <v>26.86</v>
      </c>
      <c r="T40" t="n">
        <v>24.21</v>
      </c>
      <c r="U40" t="n">
        <v>26.09</v>
      </c>
      <c r="V40" t="n">
        <v>24.98</v>
      </c>
      <c r="W40" t="inlineStr">
        <is>
          <t>-</t>
        </is>
      </c>
    </row>
    <row r="41">
      <c r="A41" s="5" t="inlineStr">
        <is>
          <t>Buchwert je Aktie</t>
        </is>
      </c>
      <c r="B41" s="5" t="inlineStr">
        <is>
          <t>Book value per share</t>
        </is>
      </c>
      <c r="C41" t="n">
        <v>11.07</v>
      </c>
      <c r="D41" t="n">
        <v>9.67</v>
      </c>
      <c r="E41" t="n">
        <v>10.28</v>
      </c>
      <c r="F41" t="n">
        <v>10.31</v>
      </c>
      <c r="G41" t="n">
        <v>10.2</v>
      </c>
      <c r="H41" t="n">
        <v>9.970000000000001</v>
      </c>
      <c r="I41" t="n">
        <v>8.960000000000001</v>
      </c>
      <c r="J41" t="n">
        <v>9.31</v>
      </c>
      <c r="K41" t="n">
        <v>6.13</v>
      </c>
      <c r="L41" t="n">
        <v>9.029999999999999</v>
      </c>
      <c r="M41" t="n">
        <v>9.32</v>
      </c>
      <c r="N41" t="n">
        <v>9.6</v>
      </c>
      <c r="O41" t="n">
        <v>11.16</v>
      </c>
      <c r="P41" t="n">
        <v>9.369999999999999</v>
      </c>
      <c r="Q41" t="n">
        <v>7.77</v>
      </c>
      <c r="R41" t="n">
        <v>5.7</v>
      </c>
      <c r="S41" t="n">
        <v>4.51</v>
      </c>
      <c r="T41" t="n">
        <v>4.25</v>
      </c>
      <c r="U41" t="n">
        <v>4.64</v>
      </c>
      <c r="V41" t="n">
        <v>4.97</v>
      </c>
      <c r="W41" t="inlineStr">
        <is>
          <t>-</t>
        </is>
      </c>
    </row>
    <row r="42">
      <c r="A42" s="5" t="inlineStr">
        <is>
          <t>Cashflow je Aktie</t>
        </is>
      </c>
      <c r="B42" s="5" t="inlineStr">
        <is>
          <t>Cashflow per share</t>
        </is>
      </c>
      <c r="C42" t="n">
        <v>1.68</v>
      </c>
      <c r="D42" t="n">
        <v>-0.02</v>
      </c>
      <c r="E42" t="n">
        <v>1.57</v>
      </c>
      <c r="F42" t="n">
        <v>3.16</v>
      </c>
      <c r="G42" t="n">
        <v>0.16</v>
      </c>
      <c r="H42" t="n">
        <v>0.59</v>
      </c>
      <c r="I42" t="n">
        <v>2.05</v>
      </c>
      <c r="J42" t="n">
        <v>5.29</v>
      </c>
      <c r="K42" t="n">
        <v>2.75</v>
      </c>
      <c r="L42" t="n">
        <v>6.47</v>
      </c>
      <c r="M42" t="n">
        <v>7.95</v>
      </c>
      <c r="N42" t="n">
        <v>2.03</v>
      </c>
      <c r="O42" t="n">
        <v>7.06</v>
      </c>
      <c r="P42" t="n">
        <v>10.33</v>
      </c>
      <c r="Q42" t="n">
        <v>4.37</v>
      </c>
      <c r="R42" t="n">
        <v>11.54</v>
      </c>
      <c r="S42" t="n">
        <v>8.08</v>
      </c>
      <c r="T42" t="n">
        <v>2.18</v>
      </c>
      <c r="U42" t="n">
        <v>6.8</v>
      </c>
      <c r="V42" t="n">
        <v>3.77</v>
      </c>
      <c r="W42" t="inlineStr">
        <is>
          <t>-</t>
        </is>
      </c>
    </row>
    <row r="43">
      <c r="A43" s="5" t="inlineStr">
        <is>
          <t>Bilanzsumme je Aktie</t>
        </is>
      </c>
      <c r="B43" s="5" t="inlineStr">
        <is>
          <t>Total assets per share</t>
        </is>
      </c>
      <c r="C43" t="n">
        <v>92.97</v>
      </c>
      <c r="D43" t="n">
        <v>92.25</v>
      </c>
      <c r="E43" t="n">
        <v>93.02</v>
      </c>
      <c r="F43" t="n">
        <v>108.86</v>
      </c>
      <c r="G43" t="n">
        <v>107.05</v>
      </c>
      <c r="H43" t="n">
        <v>106.92</v>
      </c>
      <c r="I43" t="n">
        <v>100.55</v>
      </c>
      <c r="J43" t="n">
        <v>140.2</v>
      </c>
      <c r="K43" t="n">
        <v>199.8</v>
      </c>
      <c r="L43" t="n">
        <v>200.67</v>
      </c>
      <c r="M43" t="n">
        <v>191.56</v>
      </c>
      <c r="N43" t="n">
        <v>194.61</v>
      </c>
      <c r="O43" t="n">
        <v>213.6</v>
      </c>
      <c r="P43" t="n">
        <v>205.23</v>
      </c>
      <c r="Q43" t="n">
        <v>188.38</v>
      </c>
      <c r="R43" t="n">
        <v>157.45</v>
      </c>
      <c r="S43" t="n">
        <v>126.79</v>
      </c>
      <c r="T43" t="n">
        <v>109.55</v>
      </c>
      <c r="U43" t="n">
        <v>103.94</v>
      </c>
      <c r="V43" t="n">
        <v>97.06</v>
      </c>
      <c r="W43" t="inlineStr">
        <is>
          <t>-</t>
        </is>
      </c>
    </row>
    <row r="44">
      <c r="A44" s="5" t="inlineStr">
        <is>
          <t>Personal am Ende des Jahres</t>
        </is>
      </c>
      <c r="B44" s="5" t="inlineStr">
        <is>
          <t>Staff at the end of year</t>
        </is>
      </c>
      <c r="C44" t="n">
        <v>13038</v>
      </c>
      <c r="D44" t="n">
        <v>12818</v>
      </c>
      <c r="E44" t="n">
        <v>12839</v>
      </c>
      <c r="F44" t="n">
        <v>12855</v>
      </c>
      <c r="G44" t="n">
        <v>14113</v>
      </c>
      <c r="H44" t="n">
        <v>14336</v>
      </c>
      <c r="I44" t="n">
        <v>14277</v>
      </c>
      <c r="J44" t="n">
        <v>14795</v>
      </c>
      <c r="K44" t="n">
        <v>15081</v>
      </c>
      <c r="L44" t="n">
        <v>15066</v>
      </c>
      <c r="M44" t="n">
        <v>15107</v>
      </c>
      <c r="N44" t="n">
        <v>13674</v>
      </c>
      <c r="O44" t="n">
        <v>10997</v>
      </c>
      <c r="P44" t="n">
        <v>10748</v>
      </c>
      <c r="Q44" t="n">
        <v>9943</v>
      </c>
      <c r="R44" t="n">
        <v>9701</v>
      </c>
      <c r="S44" t="n">
        <v>8335</v>
      </c>
      <c r="T44" t="n">
        <v>6565</v>
      </c>
      <c r="U44" t="n">
        <v>6718</v>
      </c>
      <c r="V44" t="n">
        <v>6443</v>
      </c>
      <c r="W44" t="inlineStr">
        <is>
          <t>-</t>
        </is>
      </c>
    </row>
    <row r="45">
      <c r="A45" s="5" t="inlineStr">
        <is>
          <t>Personalaufwand in Mio. EUR</t>
        </is>
      </c>
      <c r="B45" s="5" t="inlineStr">
        <is>
          <t>Personnel expenses in M</t>
        </is>
      </c>
      <c r="C45" t="n">
        <v>615.9</v>
      </c>
      <c r="D45" t="n">
        <v>572.4</v>
      </c>
      <c r="E45" t="n">
        <v>563.4</v>
      </c>
      <c r="F45" t="n">
        <v>612.6</v>
      </c>
      <c r="G45" t="n">
        <v>567.9</v>
      </c>
      <c r="H45" t="n">
        <v>561.5</v>
      </c>
      <c r="I45" t="n">
        <v>537.5</v>
      </c>
      <c r="J45" t="n">
        <v>579.4</v>
      </c>
      <c r="K45" t="n">
        <v>675.8</v>
      </c>
      <c r="L45" t="n">
        <v>530.3</v>
      </c>
      <c r="M45" t="n">
        <v>507.9</v>
      </c>
      <c r="N45" t="n">
        <v>424.2</v>
      </c>
      <c r="O45" t="n">
        <v>404.9</v>
      </c>
      <c r="P45" t="n">
        <v>416.9</v>
      </c>
      <c r="Q45" t="n">
        <v>424.9</v>
      </c>
      <c r="R45" t="n">
        <v>361.2</v>
      </c>
      <c r="S45" t="n">
        <v>329.8</v>
      </c>
      <c r="T45" t="n">
        <v>275.2</v>
      </c>
      <c r="U45" t="inlineStr">
        <is>
          <t>-</t>
        </is>
      </c>
      <c r="V45" t="inlineStr">
        <is>
          <t>-</t>
        </is>
      </c>
      <c r="W45" t="inlineStr">
        <is>
          <t>-</t>
        </is>
      </c>
    </row>
    <row r="46">
      <c r="A46" s="5" t="inlineStr">
        <is>
          <t>Aufwand je Mitarbeiter in EUR</t>
        </is>
      </c>
      <c r="B46" s="5" t="inlineStr">
        <is>
          <t>Effort per employee</t>
        </is>
      </c>
      <c r="C46" t="n">
        <v>47239</v>
      </c>
      <c r="D46" t="n">
        <v>44656</v>
      </c>
      <c r="E46" t="n">
        <v>43882</v>
      </c>
      <c r="F46" t="n">
        <v>47655</v>
      </c>
      <c r="G46" t="n">
        <v>40240</v>
      </c>
      <c r="H46" t="n">
        <v>39167</v>
      </c>
      <c r="I46" t="n">
        <v>37648</v>
      </c>
      <c r="J46" t="n">
        <v>39162</v>
      </c>
      <c r="K46" t="n">
        <v>44811</v>
      </c>
      <c r="L46" t="n">
        <v>35198</v>
      </c>
      <c r="M46" t="n">
        <v>33620</v>
      </c>
      <c r="N46" t="n">
        <v>31022</v>
      </c>
      <c r="O46" t="n">
        <v>36819</v>
      </c>
      <c r="P46" t="n">
        <v>38789</v>
      </c>
      <c r="Q46" t="n">
        <v>42734</v>
      </c>
      <c r="R46" t="n">
        <v>37233</v>
      </c>
      <c r="S46" t="n">
        <v>39568</v>
      </c>
      <c r="T46" t="n">
        <v>41919</v>
      </c>
      <c r="U46" t="inlineStr">
        <is>
          <t>-</t>
        </is>
      </c>
      <c r="V46" t="inlineStr">
        <is>
          <t>-</t>
        </is>
      </c>
      <c r="W46" t="inlineStr">
        <is>
          <t>-</t>
        </is>
      </c>
    </row>
    <row r="47">
      <c r="A47" s="5" t="inlineStr">
        <is>
          <t>Ertrag je Mitarbeiter in EUR</t>
        </is>
      </c>
      <c r="B47" s="5" t="inlineStr">
        <is>
          <t>Income per employee</t>
        </is>
      </c>
      <c r="C47" t="n">
        <v>486754</v>
      </c>
      <c r="D47" t="n">
        <v>419627</v>
      </c>
      <c r="E47" t="n">
        <v>435766</v>
      </c>
      <c r="F47" t="n">
        <v>422528</v>
      </c>
      <c r="G47" t="n">
        <v>438079</v>
      </c>
      <c r="H47" t="n">
        <v>437653</v>
      </c>
      <c r="I47" t="n">
        <v>406829</v>
      </c>
      <c r="J47" t="n">
        <v>371595</v>
      </c>
      <c r="K47" t="n">
        <v>361750</v>
      </c>
      <c r="L47" t="n">
        <v>407890</v>
      </c>
      <c r="M47" t="n">
        <v>370508</v>
      </c>
      <c r="N47" t="n">
        <v>369855</v>
      </c>
      <c r="O47" t="n">
        <v>473574</v>
      </c>
      <c r="P47" t="n">
        <v>478489</v>
      </c>
      <c r="Q47" t="n">
        <v>512239</v>
      </c>
      <c r="R47" t="n">
        <v>421410</v>
      </c>
      <c r="S47" t="n">
        <v>386058</v>
      </c>
      <c r="T47" t="n">
        <v>441858</v>
      </c>
      <c r="U47" t="n">
        <v>465168</v>
      </c>
      <c r="V47" t="n">
        <v>464550</v>
      </c>
      <c r="W47" t="inlineStr">
        <is>
          <t>-</t>
        </is>
      </c>
    </row>
    <row r="48">
      <c r="A48" s="5" t="inlineStr">
        <is>
          <t>Bruttoergebnis je Mitarbeiter in EUR</t>
        </is>
      </c>
      <c r="B48" s="5" t="inlineStr">
        <is>
          <t>Gross Profit per employee</t>
        </is>
      </c>
      <c r="C48" t="inlineStr">
        <is>
          <t>-</t>
        </is>
      </c>
      <c r="D48" t="inlineStr">
        <is>
          <t>-</t>
        </is>
      </c>
      <c r="E48" t="inlineStr">
        <is>
          <t>-</t>
        </is>
      </c>
      <c r="F48" t="inlineStr">
        <is>
          <t>-</t>
        </is>
      </c>
      <c r="G48" t="inlineStr">
        <is>
          <t>-</t>
        </is>
      </c>
      <c r="H48" t="inlineStr">
        <is>
          <t>-</t>
        </is>
      </c>
      <c r="I48" t="inlineStr">
        <is>
          <t>-</t>
        </is>
      </c>
      <c r="J48" t="inlineStr">
        <is>
          <t>-</t>
        </is>
      </c>
      <c r="K48" t="inlineStr">
        <is>
          <t>-</t>
        </is>
      </c>
      <c r="L48" t="inlineStr">
        <is>
          <t>-</t>
        </is>
      </c>
      <c r="M48" t="inlineStr">
        <is>
          <t>-</t>
        </is>
      </c>
      <c r="N48" t="inlineStr">
        <is>
          <t>-</t>
        </is>
      </c>
      <c r="O48" t="inlineStr">
        <is>
          <t>-</t>
        </is>
      </c>
      <c r="P48" t="inlineStr">
        <is>
          <t>-</t>
        </is>
      </c>
      <c r="Q48" t="inlineStr">
        <is>
          <t>-</t>
        </is>
      </c>
      <c r="R48" t="inlineStr">
        <is>
          <t>-</t>
        </is>
      </c>
      <c r="S48" t="inlineStr">
        <is>
          <t>-</t>
        </is>
      </c>
      <c r="T48" t="inlineStr">
        <is>
          <t>-</t>
        </is>
      </c>
      <c r="U48" t="inlineStr">
        <is>
          <t>-</t>
        </is>
      </c>
      <c r="V48" t="inlineStr">
        <is>
          <t>-</t>
        </is>
      </c>
      <c r="W48" t="inlineStr">
        <is>
          <t>-</t>
        </is>
      </c>
    </row>
    <row r="49">
      <c r="A49" s="5" t="inlineStr">
        <is>
          <t>Gewinn je Mitarbeiter in EUR</t>
        </is>
      </c>
      <c r="B49" s="5" t="inlineStr">
        <is>
          <t>Earnings per employee</t>
        </is>
      </c>
      <c r="C49" t="n">
        <v>17825</v>
      </c>
      <c r="D49" t="n">
        <v>18981</v>
      </c>
      <c r="E49" t="n">
        <v>12571</v>
      </c>
      <c r="F49" t="n">
        <v>11521</v>
      </c>
      <c r="G49" t="n">
        <v>23461</v>
      </c>
      <c r="H49" t="n">
        <v>20222</v>
      </c>
      <c r="I49" t="n">
        <v>19850</v>
      </c>
      <c r="J49" t="n">
        <v>8800</v>
      </c>
      <c r="K49" t="n">
        <v>-16285</v>
      </c>
      <c r="L49" t="n">
        <v>3080</v>
      </c>
      <c r="M49" t="n">
        <v>933.34</v>
      </c>
      <c r="N49" t="n">
        <v>3898</v>
      </c>
      <c r="O49" t="n">
        <v>22470</v>
      </c>
      <c r="P49" t="n">
        <v>14133</v>
      </c>
      <c r="Q49" t="n">
        <v>10842</v>
      </c>
      <c r="R49" t="n">
        <v>8473</v>
      </c>
      <c r="S49" t="n">
        <v>5543</v>
      </c>
      <c r="T49" t="n">
        <v>548.36</v>
      </c>
      <c r="U49" t="n">
        <v>1935</v>
      </c>
      <c r="V49" t="n">
        <v>1878</v>
      </c>
      <c r="W49" t="inlineStr">
        <is>
          <t>-</t>
        </is>
      </c>
    </row>
    <row r="50">
      <c r="A50" s="5" t="inlineStr">
        <is>
          <t>KGV (Kurs/Gewinn)</t>
        </is>
      </c>
      <c r="B50" s="5" t="inlineStr">
        <is>
          <t>PE (price/earnings)</t>
        </is>
      </c>
      <c r="C50" t="n">
        <v>12</v>
      </c>
      <c r="D50" t="n">
        <v>9.9</v>
      </c>
      <c r="E50" t="n">
        <v>16.6</v>
      </c>
      <c r="F50" t="n">
        <v>15</v>
      </c>
      <c r="G50" t="n">
        <v>7</v>
      </c>
      <c r="H50" t="n">
        <v>8.300000000000001</v>
      </c>
      <c r="I50" t="n">
        <v>7.7</v>
      </c>
      <c r="J50" t="n">
        <v>12.8</v>
      </c>
      <c r="K50" t="inlineStr">
        <is>
          <t>-</t>
        </is>
      </c>
      <c r="L50" t="n">
        <v>77.40000000000001</v>
      </c>
      <c r="M50" t="n">
        <v>115.5</v>
      </c>
      <c r="N50" t="n">
        <v>41</v>
      </c>
      <c r="O50" t="n">
        <v>10.1</v>
      </c>
      <c r="P50" t="n">
        <v>19.4</v>
      </c>
      <c r="Q50" t="n">
        <v>24.9</v>
      </c>
      <c r="R50" t="n">
        <v>14.3</v>
      </c>
      <c r="S50" t="n">
        <v>19</v>
      </c>
      <c r="T50" t="n">
        <v>266.3</v>
      </c>
      <c r="U50" t="n">
        <v>57.6</v>
      </c>
      <c r="V50" t="n">
        <v>42</v>
      </c>
      <c r="W50" t="n">
        <v>79.5</v>
      </c>
    </row>
    <row r="51">
      <c r="A51" s="5" t="inlineStr">
        <is>
          <t>KUV (Kurs/Umsatz)</t>
        </is>
      </c>
      <c r="B51" s="5" t="inlineStr">
        <is>
          <t>PS (price/sales)</t>
        </is>
      </c>
      <c r="C51" t="n">
        <v>0.44</v>
      </c>
      <c r="D51" t="n">
        <v>0.45</v>
      </c>
      <c r="E51" t="n">
        <v>0.49</v>
      </c>
      <c r="F51" t="n">
        <v>0.41</v>
      </c>
      <c r="G51" t="n">
        <v>0.38</v>
      </c>
      <c r="H51" t="n">
        <v>0.38</v>
      </c>
      <c r="I51" t="n">
        <v>0.49</v>
      </c>
      <c r="J51" t="n">
        <v>0.38</v>
      </c>
      <c r="K51" t="n">
        <v>0.25</v>
      </c>
      <c r="L51" t="n">
        <v>0.34</v>
      </c>
      <c r="M51" t="n">
        <v>0.32</v>
      </c>
      <c r="N51" t="n">
        <v>0.47</v>
      </c>
      <c r="O51" t="n">
        <v>0.48</v>
      </c>
      <c r="P51" t="n">
        <v>0.58</v>
      </c>
      <c r="Q51" t="n">
        <v>0.55</v>
      </c>
      <c r="R51" t="n">
        <v>0.31</v>
      </c>
      <c r="S51" t="n">
        <v>0.3</v>
      </c>
      <c r="T51" t="n">
        <v>0.33</v>
      </c>
      <c r="U51" t="n">
        <v>0.24</v>
      </c>
      <c r="V51" t="n">
        <v>0.25</v>
      </c>
      <c r="W51" t="inlineStr">
        <is>
          <t>-</t>
        </is>
      </c>
    </row>
    <row r="52">
      <c r="A52" s="5" t="inlineStr">
        <is>
          <t>KBV (Kurs/Buchwert)</t>
        </is>
      </c>
      <c r="B52" s="5" t="inlineStr">
        <is>
          <t>PB (price/book value)</t>
        </is>
      </c>
      <c r="C52" t="n">
        <v>0.83</v>
      </c>
      <c r="D52" t="n">
        <v>0.82</v>
      </c>
      <c r="E52" t="n">
        <v>0.85</v>
      </c>
      <c r="F52" t="n">
        <v>0.7</v>
      </c>
      <c r="G52" t="inlineStr">
        <is>
          <t>-</t>
        </is>
      </c>
      <c r="H52" t="inlineStr">
        <is>
          <t>-</t>
        </is>
      </c>
      <c r="I52" t="inlineStr">
        <is>
          <t>-</t>
        </is>
      </c>
      <c r="J52" t="inlineStr">
        <is>
          <t>-</t>
        </is>
      </c>
      <c r="K52" t="inlineStr">
        <is>
          <t>-</t>
        </is>
      </c>
      <c r="L52" t="inlineStr">
        <is>
          <t>-</t>
        </is>
      </c>
      <c r="M52" t="inlineStr">
        <is>
          <t>-</t>
        </is>
      </c>
      <c r="N52" t="inlineStr">
        <is>
          <t>-</t>
        </is>
      </c>
      <c r="O52" t="inlineStr">
        <is>
          <t>-</t>
        </is>
      </c>
      <c r="P52" t="inlineStr">
        <is>
          <t>-</t>
        </is>
      </c>
      <c r="Q52" t="inlineStr">
        <is>
          <t>-</t>
        </is>
      </c>
      <c r="R52" t="inlineStr">
        <is>
          <t>-</t>
        </is>
      </c>
      <c r="S52" t="inlineStr">
        <is>
          <t>-</t>
        </is>
      </c>
      <c r="T52" t="inlineStr">
        <is>
          <t>-</t>
        </is>
      </c>
      <c r="U52" t="inlineStr">
        <is>
          <t>-</t>
        </is>
      </c>
      <c r="V52" t="inlineStr">
        <is>
          <t>-</t>
        </is>
      </c>
      <c r="W52" t="inlineStr">
        <is>
          <t>-</t>
        </is>
      </c>
    </row>
    <row r="53">
      <c r="A53" s="5" t="inlineStr">
        <is>
          <t>KCV (Kurs/Cashflow)</t>
        </is>
      </c>
      <c r="B53" s="5" t="inlineStr">
        <is>
          <t>PC (price/cashflow)</t>
        </is>
      </c>
      <c r="C53" t="n">
        <v>5.41</v>
      </c>
      <c r="D53" t="n">
        <v>-505.99</v>
      </c>
      <c r="E53" t="n">
        <v>5.63</v>
      </c>
      <c r="F53" t="n">
        <v>2.28</v>
      </c>
      <c r="G53" t="n">
        <v>47.01</v>
      </c>
      <c r="H53" t="n">
        <v>13.08</v>
      </c>
      <c r="I53" t="n">
        <v>4.53</v>
      </c>
      <c r="J53" t="n">
        <v>1.86</v>
      </c>
      <c r="K53" t="n">
        <v>3.42</v>
      </c>
      <c r="L53" t="n">
        <v>2.27</v>
      </c>
      <c r="M53" t="n">
        <v>1.6</v>
      </c>
      <c r="N53" t="n">
        <v>8.91</v>
      </c>
      <c r="O53" t="n">
        <v>2.97</v>
      </c>
      <c r="P53" t="n">
        <v>2.43</v>
      </c>
      <c r="Q53" t="n">
        <v>5.35</v>
      </c>
      <c r="R53" t="n">
        <v>0.92</v>
      </c>
      <c r="S53" t="n">
        <v>0.99</v>
      </c>
      <c r="T53" t="n">
        <v>3.66</v>
      </c>
      <c r="U53" t="n">
        <v>0.93</v>
      </c>
      <c r="V53" t="n">
        <v>1.67</v>
      </c>
      <c r="W53" t="inlineStr">
        <is>
          <t>-</t>
        </is>
      </c>
    </row>
    <row r="54">
      <c r="A54" s="5" t="inlineStr">
        <is>
          <t>Dividendenrendite in %</t>
        </is>
      </c>
      <c r="B54" s="5" t="inlineStr">
        <is>
          <t>Dividend Yield in %</t>
        </is>
      </c>
      <c r="C54" t="n">
        <v>1.98</v>
      </c>
      <c r="D54" t="n">
        <v>6.74</v>
      </c>
      <c r="E54" t="n">
        <v>5.78</v>
      </c>
      <c r="F54" t="n">
        <v>6.81</v>
      </c>
      <c r="G54" t="n">
        <v>6.24</v>
      </c>
      <c r="H54" t="n">
        <v>5.4</v>
      </c>
      <c r="I54" t="n">
        <v>3.77</v>
      </c>
      <c r="J54" t="n">
        <v>2.54</v>
      </c>
      <c r="K54" t="inlineStr">
        <is>
          <t>-</t>
        </is>
      </c>
      <c r="L54" t="n">
        <v>2.72</v>
      </c>
      <c r="M54" t="n">
        <v>3.15</v>
      </c>
      <c r="N54" t="n">
        <v>2.21</v>
      </c>
      <c r="O54" t="n">
        <v>2.39</v>
      </c>
      <c r="P54" t="n">
        <v>1.39</v>
      </c>
      <c r="Q54" t="n">
        <v>1.11</v>
      </c>
      <c r="R54" t="n">
        <v>2.08</v>
      </c>
      <c r="S54" t="n">
        <v>2.51</v>
      </c>
      <c r="T54" t="n">
        <v>2</v>
      </c>
      <c r="U54" t="n">
        <v>2.52</v>
      </c>
      <c r="V54" t="n">
        <v>2.54</v>
      </c>
      <c r="W54" t="inlineStr">
        <is>
          <t>-</t>
        </is>
      </c>
    </row>
    <row r="55">
      <c r="A55" s="5" t="inlineStr">
        <is>
          <t>Gewinnrendite in %</t>
        </is>
      </c>
      <c r="B55" s="5" t="inlineStr">
        <is>
          <t>Return on profit in %</t>
        </is>
      </c>
      <c r="C55" t="n">
        <v>8.4</v>
      </c>
      <c r="D55" t="n">
        <v>10.1</v>
      </c>
      <c r="E55" t="n">
        <v>6</v>
      </c>
      <c r="F55" t="n">
        <v>6.7</v>
      </c>
      <c r="G55" t="n">
        <v>14.2</v>
      </c>
      <c r="H55" t="n">
        <v>12.1</v>
      </c>
      <c r="I55" t="n">
        <v>12.9</v>
      </c>
      <c r="J55" t="n">
        <v>7.8</v>
      </c>
      <c r="K55" t="n">
        <v>-18.4</v>
      </c>
      <c r="L55" t="n">
        <v>1.3</v>
      </c>
      <c r="M55" t="n">
        <v>0.9</v>
      </c>
      <c r="N55" t="n">
        <v>2.4</v>
      </c>
      <c r="O55" t="n">
        <v>9.9</v>
      </c>
      <c r="P55" t="n">
        <v>5.1</v>
      </c>
      <c r="Q55" t="n">
        <v>4</v>
      </c>
      <c r="R55" t="n">
        <v>7</v>
      </c>
      <c r="S55" t="n">
        <v>5.3</v>
      </c>
      <c r="T55" t="n">
        <v>0.4</v>
      </c>
      <c r="U55" t="n">
        <v>1.7</v>
      </c>
      <c r="V55" t="n">
        <v>2.4</v>
      </c>
      <c r="W55" t="n">
        <v>1.3</v>
      </c>
    </row>
    <row r="56">
      <c r="A56" s="5" t="inlineStr">
        <is>
          <t>Eigenkapitalrendite in %</t>
        </is>
      </c>
      <c r="B56" s="5" t="inlineStr">
        <is>
          <t>Return on Equity in %</t>
        </is>
      </c>
      <c r="C56" t="n">
        <v>6.79</v>
      </c>
      <c r="D56" t="n">
        <v>8.15</v>
      </c>
      <c r="E56" t="n">
        <v>5.08</v>
      </c>
      <c r="F56" t="n">
        <v>4.65</v>
      </c>
      <c r="G56" t="n">
        <v>10.5</v>
      </c>
      <c r="H56" t="n">
        <v>9.41</v>
      </c>
      <c r="I56" t="n">
        <v>10.24</v>
      </c>
      <c r="J56" t="n">
        <v>6.53</v>
      </c>
      <c r="K56" t="n">
        <v>-28.04</v>
      </c>
      <c r="L56" t="n">
        <v>3.59</v>
      </c>
      <c r="M56" t="n">
        <v>1.06</v>
      </c>
      <c r="N56" t="n">
        <v>4.21</v>
      </c>
      <c r="O56" t="n">
        <v>18.49</v>
      </c>
      <c r="P56" t="n">
        <v>13.53</v>
      </c>
      <c r="Q56" t="n">
        <v>11.59</v>
      </c>
      <c r="R56" t="n">
        <v>12.03</v>
      </c>
      <c r="S56" t="n">
        <v>8.550000000000001</v>
      </c>
      <c r="T56" t="n">
        <v>0.71</v>
      </c>
      <c r="U56" t="n">
        <v>2.34</v>
      </c>
      <c r="V56" t="n">
        <v>2.03</v>
      </c>
      <c r="W56" t="inlineStr">
        <is>
          <t>-</t>
        </is>
      </c>
    </row>
    <row r="57">
      <c r="A57" s="5" t="inlineStr">
        <is>
          <t>Gesamtkapitalrendite in %</t>
        </is>
      </c>
      <c r="B57" s="5" t="inlineStr">
        <is>
          <t>Total Return on Investment in %</t>
        </is>
      </c>
      <c r="C57" t="n">
        <v>0.8100000000000001</v>
      </c>
      <c r="D57" t="n">
        <v>0.85</v>
      </c>
      <c r="E57" t="n">
        <v>0.5600000000000001</v>
      </c>
      <c r="F57" t="n">
        <v>0.44</v>
      </c>
      <c r="G57" t="n">
        <v>1</v>
      </c>
      <c r="H57" t="n">
        <v>0.88</v>
      </c>
      <c r="I57" t="n">
        <v>0.91</v>
      </c>
      <c r="J57" t="n">
        <v>0.43</v>
      </c>
      <c r="K57" t="n">
        <v>-0.86</v>
      </c>
      <c r="L57" t="n">
        <v>0.16</v>
      </c>
      <c r="M57" t="n">
        <v>0.05</v>
      </c>
      <c r="N57" t="n">
        <v>0.21</v>
      </c>
      <c r="O57" t="n">
        <v>0.97</v>
      </c>
      <c r="P57" t="n">
        <v>0.62</v>
      </c>
      <c r="Q57" t="n">
        <v>0.48</v>
      </c>
      <c r="R57" t="n">
        <v>0.44</v>
      </c>
      <c r="S57" t="n">
        <v>0.3</v>
      </c>
      <c r="T57" t="n">
        <v>0.03</v>
      </c>
      <c r="U57" t="n">
        <v>0.1</v>
      </c>
      <c r="V57" t="n">
        <v>0.1</v>
      </c>
      <c r="W57" t="inlineStr">
        <is>
          <t>-</t>
        </is>
      </c>
    </row>
    <row r="58">
      <c r="A58" s="5" t="inlineStr">
        <is>
          <t>Eigenkapitalquote in %</t>
        </is>
      </c>
      <c r="B58" s="5" t="inlineStr">
        <is>
          <t>Equity Ratio in %</t>
        </is>
      </c>
      <c r="C58" t="n">
        <v>11.91</v>
      </c>
      <c r="D58" t="n">
        <v>10.48</v>
      </c>
      <c r="E58" t="n">
        <v>11.05</v>
      </c>
      <c r="F58" t="n">
        <v>9.470000000000001</v>
      </c>
      <c r="G58" t="n">
        <v>9.529999999999999</v>
      </c>
      <c r="H58" t="n">
        <v>9.33</v>
      </c>
      <c r="I58" t="n">
        <v>8.91</v>
      </c>
      <c r="J58" t="n">
        <v>6.64</v>
      </c>
      <c r="K58" t="n">
        <v>3.07</v>
      </c>
      <c r="L58" t="n">
        <v>4.5</v>
      </c>
      <c r="M58" t="n">
        <v>4.87</v>
      </c>
      <c r="N58" t="n">
        <v>4.93</v>
      </c>
      <c r="O58" t="n">
        <v>5.22</v>
      </c>
      <c r="P58" t="n">
        <v>4.57</v>
      </c>
      <c r="Q58" t="n">
        <v>4.12</v>
      </c>
      <c r="R58" t="n">
        <v>3.62</v>
      </c>
      <c r="S58" t="n">
        <v>3.56</v>
      </c>
      <c r="T58" t="n">
        <v>3.88</v>
      </c>
      <c r="U58" t="n">
        <v>4.46</v>
      </c>
      <c r="V58" t="n">
        <v>5.12</v>
      </c>
      <c r="W58" t="inlineStr">
        <is>
          <t>-</t>
        </is>
      </c>
    </row>
    <row r="59">
      <c r="A59" s="5" t="inlineStr">
        <is>
          <t>Fremdkapitalquote in %</t>
        </is>
      </c>
      <c r="B59" s="5" t="inlineStr">
        <is>
          <t>Debt Ratio in %</t>
        </is>
      </c>
      <c r="C59" t="n">
        <v>88.09</v>
      </c>
      <c r="D59" t="n">
        <v>89.52</v>
      </c>
      <c r="E59" t="n">
        <v>88.95</v>
      </c>
      <c r="F59" t="n">
        <v>90.53</v>
      </c>
      <c r="G59" t="n">
        <v>90.47</v>
      </c>
      <c r="H59" t="n">
        <v>90.67</v>
      </c>
      <c r="I59" t="n">
        <v>91.09</v>
      </c>
      <c r="J59" t="n">
        <v>93.36</v>
      </c>
      <c r="K59" t="n">
        <v>96.93000000000001</v>
      </c>
      <c r="L59" t="n">
        <v>95.5</v>
      </c>
      <c r="M59" t="n">
        <v>95.13</v>
      </c>
      <c r="N59" t="n">
        <v>95.06999999999999</v>
      </c>
      <c r="O59" t="n">
        <v>94.78</v>
      </c>
      <c r="P59" t="n">
        <v>95.43000000000001</v>
      </c>
      <c r="Q59" t="n">
        <v>95.88</v>
      </c>
      <c r="R59" t="n">
        <v>96.38</v>
      </c>
      <c r="S59" t="n">
        <v>96.44</v>
      </c>
      <c r="T59" t="n">
        <v>96.12</v>
      </c>
      <c r="U59" t="n">
        <v>95.54000000000001</v>
      </c>
      <c r="V59" t="n">
        <v>94.88</v>
      </c>
      <c r="W59" t="inlineStr">
        <is>
          <t>-</t>
        </is>
      </c>
    </row>
    <row r="60">
      <c r="A60" s="5" t="inlineStr"/>
      <c r="B60" s="5" t="inlineStr"/>
    </row>
    <row r="61">
      <c r="A61" s="5" t="inlineStr"/>
      <c r="B61" s="5" t="inlineStr"/>
    </row>
    <row r="62">
      <c r="A62" s="5" t="inlineStr"/>
      <c r="B62" s="5" t="inlineStr"/>
    </row>
    <row r="63">
      <c r="A63" s="5" t="inlineStr"/>
      <c r="B63" s="5" t="inlineStr"/>
    </row>
    <row r="64">
      <c r="A64" s="5" t="inlineStr"/>
      <c r="B64" s="5" t="inlineStr"/>
    </row>
    <row r="65">
      <c r="A65" s="5" t="inlineStr"/>
      <c r="B65" s="5" t="inlineStr"/>
    </row>
    <row r="66">
      <c r="A66" s="5" t="inlineStr">
        <is>
          <t>Gesamtkapitalrentabilität</t>
        </is>
      </c>
      <c r="B66" s="5" t="inlineStr">
        <is>
          <t>ROA Return on Assets in %</t>
        </is>
      </c>
      <c r="C66" t="n">
        <v>0.8100000000000001</v>
      </c>
      <c r="D66" t="n">
        <v>0.85</v>
      </c>
      <c r="E66" t="n">
        <v>0.5600000000000001</v>
      </c>
      <c r="F66" t="n">
        <v>0.44</v>
      </c>
      <c r="G66" t="n">
        <v>1</v>
      </c>
      <c r="H66" t="n">
        <v>0.88</v>
      </c>
      <c r="I66" t="n">
        <v>0.91</v>
      </c>
      <c r="J66" t="n">
        <v>0.43</v>
      </c>
      <c r="K66" t="n">
        <v>-0.86</v>
      </c>
      <c r="L66" t="n">
        <v>0.16</v>
      </c>
      <c r="M66" t="n">
        <v>0.05</v>
      </c>
      <c r="N66" t="n">
        <v>0.21</v>
      </c>
      <c r="O66" t="n">
        <v>0.97</v>
      </c>
      <c r="P66" t="n">
        <v>0.62</v>
      </c>
      <c r="Q66" t="n">
        <v>0.48</v>
      </c>
      <c r="R66" t="n">
        <v>0.44</v>
      </c>
      <c r="S66" t="n">
        <v>0.3</v>
      </c>
      <c r="T66" t="n">
        <v>0.03</v>
      </c>
      <c r="U66" t="n">
        <v>0.1</v>
      </c>
      <c r="V66" t="n">
        <v>0.1</v>
      </c>
    </row>
    <row r="67">
      <c r="A67" s="5" t="inlineStr">
        <is>
          <t>Ertrag des eingesetzten Kapitals</t>
        </is>
      </c>
      <c r="B67" s="5" t="inlineStr">
        <is>
          <t>ROCE Return on Cap. Empl. in %</t>
        </is>
      </c>
      <c r="C67" t="n">
        <v>1.35</v>
      </c>
      <c r="D67" t="n">
        <v>1.31</v>
      </c>
      <c r="E67" t="n">
        <v>1.1</v>
      </c>
      <c r="F67" t="n">
        <v>0.93</v>
      </c>
      <c r="G67" t="n">
        <v>1.52</v>
      </c>
      <c r="H67" t="n">
        <v>1.34</v>
      </c>
      <c r="I67" t="n">
        <v>1.16</v>
      </c>
      <c r="J67" t="n">
        <v>0.84</v>
      </c>
      <c r="K67" t="n">
        <v>-1.11</v>
      </c>
      <c r="L67" t="n">
        <v>0.6899999999999999</v>
      </c>
      <c r="M67" t="n">
        <v>0.46</v>
      </c>
      <c r="N67" t="n">
        <v>0.55</v>
      </c>
      <c r="O67" t="n">
        <v>1.6</v>
      </c>
      <c r="P67" t="n">
        <v>1.17</v>
      </c>
      <c r="Q67" t="n">
        <v>1.05</v>
      </c>
      <c r="R67" t="n">
        <v>0.72</v>
      </c>
      <c r="S67" t="n">
        <v>0.52</v>
      </c>
      <c r="T67" t="n">
        <v>0.32</v>
      </c>
      <c r="U67" t="n">
        <v>0.43</v>
      </c>
      <c r="V67" t="n">
        <v>0.44</v>
      </c>
    </row>
    <row r="68">
      <c r="A68" s="5" t="inlineStr"/>
      <c r="B68" s="5" t="inlineStr"/>
    </row>
    <row r="69">
      <c r="A69" s="5" t="inlineStr"/>
      <c r="B69" s="5" t="inlineStr"/>
    </row>
    <row r="70">
      <c r="A70" s="5" t="inlineStr">
        <is>
          <t>Operativer Cashflow</t>
        </is>
      </c>
      <c r="B70" s="5" t="inlineStr">
        <is>
          <t>Operating Cashflow in M</t>
        </is>
      </c>
      <c r="C70" t="n">
        <v>1671.69</v>
      </c>
      <c r="D70" t="n">
        <v>-156350.91</v>
      </c>
      <c r="E70" t="n">
        <v>1739.67</v>
      </c>
      <c r="F70" t="n">
        <v>704.52</v>
      </c>
      <c r="G70" t="n">
        <v>14526.09</v>
      </c>
      <c r="H70" t="n">
        <v>4041.72</v>
      </c>
      <c r="I70" t="n">
        <v>1399.77</v>
      </c>
      <c r="J70" t="n">
        <v>398.505</v>
      </c>
      <c r="K70" t="n">
        <v>489.0258</v>
      </c>
      <c r="L70" t="n">
        <v>324.61</v>
      </c>
      <c r="M70" t="n">
        <v>228.8</v>
      </c>
      <c r="N70" t="n">
        <v>1173.447</v>
      </c>
      <c r="O70" t="n">
        <v>355.806</v>
      </c>
      <c r="P70" t="n">
        <v>291.114</v>
      </c>
      <c r="Q70" t="n">
        <v>640.9299999999999</v>
      </c>
      <c r="R70" t="n">
        <v>110.216</v>
      </c>
      <c r="S70" t="n">
        <v>118.602</v>
      </c>
      <c r="T70" t="n">
        <v>438.468</v>
      </c>
      <c r="U70" t="n">
        <v>111.414</v>
      </c>
      <c r="V70" t="n">
        <v>200.066</v>
      </c>
    </row>
    <row r="71">
      <c r="A71" s="5" t="inlineStr">
        <is>
          <t>Aktienrückkauf</t>
        </is>
      </c>
      <c r="B71" s="5" t="inlineStr">
        <is>
          <t>Share Buyback in M</t>
        </is>
      </c>
      <c r="C71" t="n">
        <v>0</v>
      </c>
      <c r="D71" t="n">
        <v>0</v>
      </c>
      <c r="E71" t="n">
        <v>0</v>
      </c>
      <c r="F71" t="n">
        <v>0</v>
      </c>
      <c r="G71" t="n">
        <v>0</v>
      </c>
      <c r="H71" t="n">
        <v>0</v>
      </c>
      <c r="I71" t="n">
        <v>-94.75</v>
      </c>
      <c r="J71" t="n">
        <v>-71.25999999999999</v>
      </c>
      <c r="K71" t="n">
        <v>0.009999999999990905</v>
      </c>
      <c r="L71" t="n">
        <v>0</v>
      </c>
      <c r="M71" t="n">
        <v>-11.30000000000001</v>
      </c>
      <c r="N71" t="n">
        <v>-11.89999999999999</v>
      </c>
      <c r="O71" t="n">
        <v>0</v>
      </c>
      <c r="P71" t="n">
        <v>0</v>
      </c>
      <c r="Q71" t="n">
        <v>0</v>
      </c>
      <c r="R71" t="n">
        <v>0</v>
      </c>
      <c r="S71" t="n">
        <v>0</v>
      </c>
      <c r="T71" t="n">
        <v>0</v>
      </c>
      <c r="U71" t="n">
        <v>0</v>
      </c>
      <c r="V71" t="inlineStr">
        <is>
          <t>-</t>
        </is>
      </c>
    </row>
    <row r="72">
      <c r="A72" s="5" t="inlineStr"/>
      <c r="B72" s="5" t="inlineStr"/>
    </row>
    <row r="73">
      <c r="A73" s="5" t="inlineStr"/>
      <c r="B73" s="5" t="inlineStr"/>
    </row>
    <row r="74">
      <c r="A74" s="5" t="inlineStr"/>
      <c r="B74" s="5" t="inlineStr"/>
    </row>
    <row r="75">
      <c r="A75" s="5" t="inlineStr"/>
      <c r="B75" s="5" t="inlineStr"/>
    </row>
    <row r="76">
      <c r="A76" s="5" t="inlineStr">
        <is>
          <t>Gewinnwachstum 1J in %</t>
        </is>
      </c>
      <c r="B76" s="5" t="inlineStr">
        <is>
          <t>Earnings Growth 1Y in %</t>
        </is>
      </c>
      <c r="C76" t="n">
        <v>-4.48</v>
      </c>
      <c r="D76" t="n">
        <v>50.74</v>
      </c>
      <c r="E76" t="n">
        <v>8.98</v>
      </c>
      <c r="F76" t="n">
        <v>-55.27</v>
      </c>
      <c r="G76" t="n">
        <v>14.21</v>
      </c>
      <c r="H76" t="n">
        <v>2.29</v>
      </c>
      <c r="I76" t="n">
        <v>117.67</v>
      </c>
      <c r="J76" t="n">
        <v>-153.01</v>
      </c>
      <c r="K76" t="n">
        <v>-629.3099999999999</v>
      </c>
      <c r="L76" t="n">
        <v>229.08</v>
      </c>
      <c r="M76" t="n">
        <v>-73.55</v>
      </c>
      <c r="N76" t="n">
        <v>-78.43000000000001</v>
      </c>
      <c r="O76" t="n">
        <v>62.67</v>
      </c>
      <c r="P76" t="n">
        <v>40.91</v>
      </c>
      <c r="Q76" t="n">
        <v>31.14</v>
      </c>
      <c r="R76" t="n">
        <v>77.92</v>
      </c>
      <c r="S76" t="n">
        <v>1183.33</v>
      </c>
      <c r="T76" t="n">
        <v>-72.31</v>
      </c>
      <c r="U76" t="n">
        <v>7.44</v>
      </c>
      <c r="V76" t="inlineStr">
        <is>
          <t>-</t>
        </is>
      </c>
    </row>
    <row r="77">
      <c r="A77" s="5" t="inlineStr">
        <is>
          <t>Gewinnwachstum 3J in %</t>
        </is>
      </c>
      <c r="B77" s="5" t="inlineStr">
        <is>
          <t>Earnings Growth 3Y in %</t>
        </is>
      </c>
      <c r="C77" t="n">
        <v>18.41</v>
      </c>
      <c r="D77" t="n">
        <v>1.48</v>
      </c>
      <c r="E77" t="n">
        <v>-10.69</v>
      </c>
      <c r="F77" t="n">
        <v>-12.92</v>
      </c>
      <c r="G77" t="n">
        <v>44.72</v>
      </c>
      <c r="H77" t="n">
        <v>-11.02</v>
      </c>
      <c r="I77" t="n">
        <v>-221.55</v>
      </c>
      <c r="J77" t="n">
        <v>-184.41</v>
      </c>
      <c r="K77" t="n">
        <v>-157.93</v>
      </c>
      <c r="L77" t="n">
        <v>25.7</v>
      </c>
      <c r="M77" t="n">
        <v>-29.77</v>
      </c>
      <c r="N77" t="n">
        <v>8.380000000000001</v>
      </c>
      <c r="O77" t="n">
        <v>44.91</v>
      </c>
      <c r="P77" t="n">
        <v>49.99</v>
      </c>
      <c r="Q77" t="n">
        <v>430.8</v>
      </c>
      <c r="R77" t="n">
        <v>396.31</v>
      </c>
      <c r="S77" t="n">
        <v>372.82</v>
      </c>
      <c r="T77" t="inlineStr">
        <is>
          <t>-</t>
        </is>
      </c>
      <c r="U77" t="inlineStr">
        <is>
          <t>-</t>
        </is>
      </c>
      <c r="V77" t="inlineStr">
        <is>
          <t>-</t>
        </is>
      </c>
    </row>
    <row r="78">
      <c r="A78" s="5" t="inlineStr">
        <is>
          <t>Gewinnwachstum 5J in %</t>
        </is>
      </c>
      <c r="B78" s="5" t="inlineStr">
        <is>
          <t>Earnings Growth 5Y in %</t>
        </is>
      </c>
      <c r="C78" t="n">
        <v>2.84</v>
      </c>
      <c r="D78" t="n">
        <v>4.19</v>
      </c>
      <c r="E78" t="n">
        <v>17.58</v>
      </c>
      <c r="F78" t="n">
        <v>-14.82</v>
      </c>
      <c r="G78" t="n">
        <v>-129.63</v>
      </c>
      <c r="H78" t="n">
        <v>-86.66</v>
      </c>
      <c r="I78" t="n">
        <v>-101.82</v>
      </c>
      <c r="J78" t="n">
        <v>-141.04</v>
      </c>
      <c r="K78" t="n">
        <v>-97.91</v>
      </c>
      <c r="L78" t="n">
        <v>36.14</v>
      </c>
      <c r="M78" t="n">
        <v>-3.45</v>
      </c>
      <c r="N78" t="n">
        <v>26.84</v>
      </c>
      <c r="O78" t="n">
        <v>279.19</v>
      </c>
      <c r="P78" t="n">
        <v>252.2</v>
      </c>
      <c r="Q78" t="n">
        <v>245.5</v>
      </c>
      <c r="R78" t="inlineStr">
        <is>
          <t>-</t>
        </is>
      </c>
      <c r="S78" t="inlineStr">
        <is>
          <t>-</t>
        </is>
      </c>
      <c r="T78" t="inlineStr">
        <is>
          <t>-</t>
        </is>
      </c>
      <c r="U78" t="inlineStr">
        <is>
          <t>-</t>
        </is>
      </c>
      <c r="V78" t="inlineStr">
        <is>
          <t>-</t>
        </is>
      </c>
    </row>
    <row r="79">
      <c r="A79" s="5" t="inlineStr">
        <is>
          <t>Gewinnwachstum 10J in %</t>
        </is>
      </c>
      <c r="B79" s="5" t="inlineStr">
        <is>
          <t>Earnings Growth 10Y in %</t>
        </is>
      </c>
      <c r="C79" t="n">
        <v>-41.91</v>
      </c>
      <c r="D79" t="n">
        <v>-48.82</v>
      </c>
      <c r="E79" t="n">
        <v>-61.73</v>
      </c>
      <c r="F79" t="n">
        <v>-56.36</v>
      </c>
      <c r="G79" t="n">
        <v>-46.75</v>
      </c>
      <c r="H79" t="n">
        <v>-45.05</v>
      </c>
      <c r="I79" t="n">
        <v>-37.49</v>
      </c>
      <c r="J79" t="n">
        <v>69.08</v>
      </c>
      <c r="K79" t="n">
        <v>77.15000000000001</v>
      </c>
      <c r="L79" t="n">
        <v>140.82</v>
      </c>
      <c r="M79" t="inlineStr">
        <is>
          <t>-</t>
        </is>
      </c>
      <c r="N79" t="inlineStr">
        <is>
          <t>-</t>
        </is>
      </c>
      <c r="O79" t="inlineStr">
        <is>
          <t>-</t>
        </is>
      </c>
      <c r="P79" t="inlineStr">
        <is>
          <t>-</t>
        </is>
      </c>
      <c r="Q79" t="inlineStr">
        <is>
          <t>-</t>
        </is>
      </c>
      <c r="R79" t="inlineStr">
        <is>
          <t>-</t>
        </is>
      </c>
      <c r="S79" t="inlineStr">
        <is>
          <t>-</t>
        </is>
      </c>
      <c r="T79" t="inlineStr">
        <is>
          <t>-</t>
        </is>
      </c>
      <c r="U79" t="inlineStr">
        <is>
          <t>-</t>
        </is>
      </c>
      <c r="V79" t="inlineStr">
        <is>
          <t>-</t>
        </is>
      </c>
    </row>
    <row r="80">
      <c r="A80" s="5" t="inlineStr">
        <is>
          <t>PEG Ratio</t>
        </is>
      </c>
      <c r="B80" s="5" t="inlineStr">
        <is>
          <t>KGW Kurs/Gewinn/Wachstum</t>
        </is>
      </c>
      <c r="C80" t="n">
        <v>4.23</v>
      </c>
      <c r="D80" t="n">
        <v>2.36</v>
      </c>
      <c r="E80" t="n">
        <v>0.9399999999999999</v>
      </c>
      <c r="F80" t="n">
        <v>-1.01</v>
      </c>
      <c r="G80" t="n">
        <v>-0.05</v>
      </c>
      <c r="H80" t="n">
        <v>-0.1</v>
      </c>
      <c r="I80" t="n">
        <v>-0.08</v>
      </c>
      <c r="J80" t="n">
        <v>-0.09</v>
      </c>
      <c r="K80" t="inlineStr">
        <is>
          <t>-</t>
        </is>
      </c>
      <c r="L80" t="n">
        <v>2.14</v>
      </c>
      <c r="M80" t="n">
        <v>-33.48</v>
      </c>
      <c r="N80" t="n">
        <v>1.53</v>
      </c>
      <c r="O80" t="n">
        <v>0.04</v>
      </c>
      <c r="P80" t="n">
        <v>0.08</v>
      </c>
      <c r="Q80" t="n">
        <v>0.1</v>
      </c>
      <c r="R80" t="inlineStr">
        <is>
          <t>-</t>
        </is>
      </c>
      <c r="S80" t="inlineStr">
        <is>
          <t>-</t>
        </is>
      </c>
      <c r="T80" t="inlineStr">
        <is>
          <t>-</t>
        </is>
      </c>
      <c r="U80" t="inlineStr">
        <is>
          <t>-</t>
        </is>
      </c>
      <c r="V80" t="inlineStr">
        <is>
          <t>-</t>
        </is>
      </c>
    </row>
    <row r="81">
      <c r="A81" s="5" t="inlineStr">
        <is>
          <t>EBIT-Wachstum 1J in %</t>
        </is>
      </c>
      <c r="B81" s="5" t="inlineStr">
        <is>
          <t>EBIT Growth 1Y in %</t>
        </is>
      </c>
      <c r="C81" t="n">
        <v>3.45</v>
      </c>
      <c r="D81" t="n">
        <v>17.64</v>
      </c>
      <c r="E81" t="n">
        <v>0.78</v>
      </c>
      <c r="F81" t="n">
        <v>-38.07</v>
      </c>
      <c r="G81" t="n">
        <v>13.92</v>
      </c>
      <c r="H81" t="n">
        <v>22.91</v>
      </c>
      <c r="I81" t="n">
        <v>43</v>
      </c>
      <c r="J81" t="n">
        <v>-180.48</v>
      </c>
      <c r="K81" t="n">
        <v>-259.31</v>
      </c>
      <c r="L81" t="n">
        <v>56.98</v>
      </c>
      <c r="M81" t="n">
        <v>-8.99</v>
      </c>
      <c r="N81" t="n">
        <v>-65.88</v>
      </c>
      <c r="O81" t="n">
        <v>43.33</v>
      </c>
      <c r="P81" t="n">
        <v>21.62</v>
      </c>
      <c r="Q81" t="n">
        <v>79.55</v>
      </c>
      <c r="R81" t="n">
        <v>76.87</v>
      </c>
      <c r="S81" t="n">
        <v>93.48</v>
      </c>
      <c r="T81" t="n">
        <v>-22.08</v>
      </c>
      <c r="U81" t="n">
        <v>8.109999999999999</v>
      </c>
      <c r="V81" t="inlineStr">
        <is>
          <t>-</t>
        </is>
      </c>
    </row>
    <row r="82">
      <c r="A82" s="5" t="inlineStr">
        <is>
          <t>EBIT-Wachstum 3J in %</t>
        </is>
      </c>
      <c r="B82" s="5" t="inlineStr">
        <is>
          <t>EBIT Growth 3Y in %</t>
        </is>
      </c>
      <c r="C82" t="n">
        <v>7.29</v>
      </c>
      <c r="D82" t="n">
        <v>-6.55</v>
      </c>
      <c r="E82" t="n">
        <v>-7.79</v>
      </c>
      <c r="F82" t="n">
        <v>-0.41</v>
      </c>
      <c r="G82" t="n">
        <v>26.61</v>
      </c>
      <c r="H82" t="n">
        <v>-38.19</v>
      </c>
      <c r="I82" t="n">
        <v>-132.26</v>
      </c>
      <c r="J82" t="n">
        <v>-127.6</v>
      </c>
      <c r="K82" t="n">
        <v>-70.44</v>
      </c>
      <c r="L82" t="n">
        <v>-5.96</v>
      </c>
      <c r="M82" t="n">
        <v>-10.51</v>
      </c>
      <c r="N82" t="n">
        <v>-0.31</v>
      </c>
      <c r="O82" t="n">
        <v>48.17</v>
      </c>
      <c r="P82" t="n">
        <v>59.35</v>
      </c>
      <c r="Q82" t="n">
        <v>83.3</v>
      </c>
      <c r="R82" t="n">
        <v>49.42</v>
      </c>
      <c r="S82" t="n">
        <v>26.5</v>
      </c>
      <c r="T82" t="inlineStr">
        <is>
          <t>-</t>
        </is>
      </c>
      <c r="U82" t="inlineStr">
        <is>
          <t>-</t>
        </is>
      </c>
      <c r="V82" t="inlineStr">
        <is>
          <t>-</t>
        </is>
      </c>
    </row>
    <row r="83">
      <c r="A83" s="5" t="inlineStr">
        <is>
          <t>EBIT-Wachstum 5J in %</t>
        </is>
      </c>
      <c r="B83" s="5" t="inlineStr">
        <is>
          <t>EBIT Growth 5Y in %</t>
        </is>
      </c>
      <c r="C83" t="n">
        <v>-0.46</v>
      </c>
      <c r="D83" t="n">
        <v>3.44</v>
      </c>
      <c r="E83" t="n">
        <v>8.51</v>
      </c>
      <c r="F83" t="n">
        <v>-27.74</v>
      </c>
      <c r="G83" t="n">
        <v>-71.98999999999999</v>
      </c>
      <c r="H83" t="n">
        <v>-63.38</v>
      </c>
      <c r="I83" t="n">
        <v>-69.76000000000001</v>
      </c>
      <c r="J83" t="n">
        <v>-91.54000000000001</v>
      </c>
      <c r="K83" t="n">
        <v>-46.77</v>
      </c>
      <c r="L83" t="n">
        <v>9.41</v>
      </c>
      <c r="M83" t="n">
        <v>13.93</v>
      </c>
      <c r="N83" t="n">
        <v>31.1</v>
      </c>
      <c r="O83" t="n">
        <v>62.97</v>
      </c>
      <c r="P83" t="n">
        <v>49.89</v>
      </c>
      <c r="Q83" t="n">
        <v>47.19</v>
      </c>
      <c r="R83" t="inlineStr">
        <is>
          <t>-</t>
        </is>
      </c>
      <c r="S83" t="inlineStr">
        <is>
          <t>-</t>
        </is>
      </c>
      <c r="T83" t="inlineStr">
        <is>
          <t>-</t>
        </is>
      </c>
      <c r="U83" t="inlineStr">
        <is>
          <t>-</t>
        </is>
      </c>
      <c r="V83" t="inlineStr">
        <is>
          <t>-</t>
        </is>
      </c>
    </row>
    <row r="84">
      <c r="A84" s="5" t="inlineStr">
        <is>
          <t>EBIT-Wachstum 10J in %</t>
        </is>
      </c>
      <c r="B84" s="5" t="inlineStr">
        <is>
          <t>EBIT Growth 10Y in %</t>
        </is>
      </c>
      <c r="C84" t="n">
        <v>-31.92</v>
      </c>
      <c r="D84" t="n">
        <v>-33.16</v>
      </c>
      <c r="E84" t="n">
        <v>-41.51</v>
      </c>
      <c r="F84" t="n">
        <v>-37.26</v>
      </c>
      <c r="G84" t="n">
        <v>-31.29</v>
      </c>
      <c r="H84" t="n">
        <v>-24.73</v>
      </c>
      <c r="I84" t="n">
        <v>-19.33</v>
      </c>
      <c r="J84" t="n">
        <v>-14.28</v>
      </c>
      <c r="K84" t="n">
        <v>1.56</v>
      </c>
      <c r="L84" t="n">
        <v>28.3</v>
      </c>
      <c r="M84" t="inlineStr">
        <is>
          <t>-</t>
        </is>
      </c>
      <c r="N84" t="inlineStr">
        <is>
          <t>-</t>
        </is>
      </c>
      <c r="O84" t="inlineStr">
        <is>
          <t>-</t>
        </is>
      </c>
      <c r="P84" t="inlineStr">
        <is>
          <t>-</t>
        </is>
      </c>
      <c r="Q84" t="inlineStr">
        <is>
          <t>-</t>
        </is>
      </c>
      <c r="R84" t="inlineStr">
        <is>
          <t>-</t>
        </is>
      </c>
      <c r="S84" t="inlineStr">
        <is>
          <t>-</t>
        </is>
      </c>
      <c r="T84" t="inlineStr">
        <is>
          <t>-</t>
        </is>
      </c>
      <c r="U84" t="inlineStr">
        <is>
          <t>-</t>
        </is>
      </c>
      <c r="V84" t="inlineStr">
        <is>
          <t>-</t>
        </is>
      </c>
    </row>
    <row r="85">
      <c r="A85" s="5" t="inlineStr">
        <is>
          <t>Op.Cashflow Wachstum 1J in %</t>
        </is>
      </c>
      <c r="B85" s="5" t="inlineStr">
        <is>
          <t>Op.Cashflow Wachstum 1Y in %</t>
        </is>
      </c>
      <c r="C85" t="n">
        <v>-101.07</v>
      </c>
      <c r="D85" t="n">
        <v>-9087.389999999999</v>
      </c>
      <c r="E85" t="n">
        <v>146.93</v>
      </c>
      <c r="F85" t="n">
        <v>-95.15000000000001</v>
      </c>
      <c r="G85" t="n">
        <v>259.4</v>
      </c>
      <c r="H85" t="n">
        <v>188.74</v>
      </c>
      <c r="I85" t="n">
        <v>143.55</v>
      </c>
      <c r="J85" t="n">
        <v>-45.61</v>
      </c>
      <c r="K85" t="n">
        <v>50.66</v>
      </c>
      <c r="L85" t="n">
        <v>41.87</v>
      </c>
      <c r="M85" t="n">
        <v>-82.04000000000001</v>
      </c>
      <c r="N85" t="n">
        <v>200</v>
      </c>
      <c r="O85" t="n">
        <v>22.22</v>
      </c>
      <c r="P85" t="n">
        <v>-54.58</v>
      </c>
      <c r="Q85" t="n">
        <v>481.52</v>
      </c>
      <c r="R85" t="n">
        <v>-7.07</v>
      </c>
      <c r="S85" t="n">
        <v>-72.95</v>
      </c>
      <c r="T85" t="n">
        <v>293.55</v>
      </c>
      <c r="U85" t="n">
        <v>-44.31</v>
      </c>
      <c r="V85" t="inlineStr">
        <is>
          <t>-</t>
        </is>
      </c>
    </row>
    <row r="86">
      <c r="A86" s="5" t="inlineStr">
        <is>
          <t>Op.Cashflow Wachstum 3J in %</t>
        </is>
      </c>
      <c r="B86" s="5" t="inlineStr">
        <is>
          <t>Op.Cashflow Wachstum 3Y in %</t>
        </is>
      </c>
      <c r="C86" t="n">
        <v>-3013.84</v>
      </c>
      <c r="D86" t="n">
        <v>-3011.87</v>
      </c>
      <c r="E86" t="n">
        <v>103.73</v>
      </c>
      <c r="F86" t="n">
        <v>117.66</v>
      </c>
      <c r="G86" t="n">
        <v>197.23</v>
      </c>
      <c r="H86" t="n">
        <v>95.56</v>
      </c>
      <c r="I86" t="n">
        <v>49.53</v>
      </c>
      <c r="J86" t="n">
        <v>15.64</v>
      </c>
      <c r="K86" t="n">
        <v>3.5</v>
      </c>
      <c r="L86" t="n">
        <v>53.28</v>
      </c>
      <c r="M86" t="n">
        <v>46.73</v>
      </c>
      <c r="N86" t="n">
        <v>55.88</v>
      </c>
      <c r="O86" t="n">
        <v>149.72</v>
      </c>
      <c r="P86" t="n">
        <v>139.96</v>
      </c>
      <c r="Q86" t="n">
        <v>133.83</v>
      </c>
      <c r="R86" t="n">
        <v>71.18000000000001</v>
      </c>
      <c r="S86" t="n">
        <v>58.76</v>
      </c>
      <c r="T86" t="inlineStr">
        <is>
          <t>-</t>
        </is>
      </c>
      <c r="U86" t="inlineStr">
        <is>
          <t>-</t>
        </is>
      </c>
      <c r="V86" t="inlineStr">
        <is>
          <t>-</t>
        </is>
      </c>
    </row>
    <row r="87">
      <c r="A87" s="5" t="inlineStr">
        <is>
          <t>Op.Cashflow Wachstum 5J in %</t>
        </is>
      </c>
      <c r="B87" s="5" t="inlineStr">
        <is>
          <t>Op.Cashflow Wachstum 5Y in %</t>
        </is>
      </c>
      <c r="C87" t="n">
        <v>-1775.46</v>
      </c>
      <c r="D87" t="n">
        <v>-1717.49</v>
      </c>
      <c r="E87" t="n">
        <v>128.69</v>
      </c>
      <c r="F87" t="n">
        <v>90.19</v>
      </c>
      <c r="G87" t="n">
        <v>119.35</v>
      </c>
      <c r="H87" t="n">
        <v>75.84</v>
      </c>
      <c r="I87" t="n">
        <v>21.69</v>
      </c>
      <c r="J87" t="n">
        <v>32.98</v>
      </c>
      <c r="K87" t="n">
        <v>46.54</v>
      </c>
      <c r="L87" t="n">
        <v>25.49</v>
      </c>
      <c r="M87" t="n">
        <v>113.42</v>
      </c>
      <c r="N87" t="n">
        <v>128.42</v>
      </c>
      <c r="O87" t="n">
        <v>73.83</v>
      </c>
      <c r="P87" t="n">
        <v>128.09</v>
      </c>
      <c r="Q87" t="n">
        <v>130.15</v>
      </c>
      <c r="R87" t="inlineStr">
        <is>
          <t>-</t>
        </is>
      </c>
      <c r="S87" t="inlineStr">
        <is>
          <t>-</t>
        </is>
      </c>
      <c r="T87" t="inlineStr">
        <is>
          <t>-</t>
        </is>
      </c>
      <c r="U87" t="inlineStr">
        <is>
          <t>-</t>
        </is>
      </c>
      <c r="V87" t="inlineStr">
        <is>
          <t>-</t>
        </is>
      </c>
    </row>
    <row r="88">
      <c r="A88" s="5" t="inlineStr">
        <is>
          <t>Op.Cashflow Wachstum 10J in %</t>
        </is>
      </c>
      <c r="B88" s="5" t="inlineStr">
        <is>
          <t>Op.Cashflow Wachstum 10Y in %</t>
        </is>
      </c>
      <c r="C88" t="n">
        <v>-849.8099999999999</v>
      </c>
      <c r="D88" t="n">
        <v>-847.9</v>
      </c>
      <c r="E88" t="n">
        <v>80.84</v>
      </c>
      <c r="F88" t="n">
        <v>68.36</v>
      </c>
      <c r="G88" t="n">
        <v>72.42</v>
      </c>
      <c r="H88" t="n">
        <v>94.63</v>
      </c>
      <c r="I88" t="n">
        <v>75.05</v>
      </c>
      <c r="J88" t="n">
        <v>53.4</v>
      </c>
      <c r="K88" t="n">
        <v>87.31999999999999</v>
      </c>
      <c r="L88" t="n">
        <v>77.81999999999999</v>
      </c>
      <c r="M88" t="inlineStr">
        <is>
          <t>-</t>
        </is>
      </c>
      <c r="N88" t="inlineStr">
        <is>
          <t>-</t>
        </is>
      </c>
      <c r="O88" t="inlineStr">
        <is>
          <t>-</t>
        </is>
      </c>
      <c r="P88" t="inlineStr">
        <is>
          <t>-</t>
        </is>
      </c>
      <c r="Q88" t="inlineStr">
        <is>
          <t>-</t>
        </is>
      </c>
      <c r="R88" t="inlineStr">
        <is>
          <t>-</t>
        </is>
      </c>
      <c r="S88" t="inlineStr">
        <is>
          <t>-</t>
        </is>
      </c>
      <c r="T88" t="inlineStr">
        <is>
          <t>-</t>
        </is>
      </c>
      <c r="U88" t="inlineStr">
        <is>
          <t>-</t>
        </is>
      </c>
      <c r="V88" t="inlineStr">
        <is>
          <t>-</t>
        </is>
      </c>
    </row>
    <row r="89">
      <c r="A89" s="5" t="inlineStr">
        <is>
          <t>Verschuldungsgrad in %</t>
        </is>
      </c>
      <c r="B89" s="5" t="inlineStr">
        <is>
          <t>Finance Gearing in %</t>
        </is>
      </c>
      <c r="C89" t="n">
        <v>739.91</v>
      </c>
      <c r="D89" t="n">
        <v>854.39</v>
      </c>
      <c r="E89" t="n">
        <v>804.58</v>
      </c>
      <c r="F89" t="n">
        <v>955.74</v>
      </c>
      <c r="G89" t="n">
        <v>949.21</v>
      </c>
      <c r="H89" t="n">
        <v>971.9</v>
      </c>
      <c r="I89" t="n">
        <v>1023</v>
      </c>
      <c r="J89" t="n">
        <v>1405</v>
      </c>
      <c r="K89" t="n">
        <v>3162</v>
      </c>
      <c r="L89" t="n">
        <v>2122</v>
      </c>
      <c r="M89" t="n">
        <v>1955</v>
      </c>
      <c r="N89" t="n">
        <v>1927</v>
      </c>
      <c r="O89" t="n">
        <v>1815</v>
      </c>
      <c r="P89" t="n">
        <v>2090</v>
      </c>
      <c r="Q89" t="n">
        <v>2326</v>
      </c>
      <c r="R89" t="n">
        <v>2661</v>
      </c>
      <c r="S89" t="n">
        <v>2710</v>
      </c>
      <c r="T89" t="n">
        <v>2476</v>
      </c>
      <c r="U89" t="n">
        <v>2141</v>
      </c>
      <c r="V89" t="n">
        <v>1853</v>
      </c>
      <c r="W89" t="inlineStr">
        <is>
          <t>-</t>
        </is>
      </c>
    </row>
  </sheetData>
  <pageMargins bottom="1" footer="0.5" header="0.5" left="0.75" right="0.75" top="1"/>
</worksheet>
</file>

<file path=xl/worksheets/sheet17.xml><?xml version="1.0" encoding="utf-8"?>
<worksheet xmlns="http://schemas.openxmlformats.org/spreadsheetml/2006/main">
  <sheetPr>
    <outlinePr summaryBelow="1" summaryRight="1"/>
    <pageSetUpPr/>
  </sheetPr>
  <dimension ref="A1:W97"/>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20"/>
    <col customWidth="1" max="13" min="13" width="11"/>
    <col customWidth="1" max="14" min="14" width="20"/>
    <col customWidth="1" max="15" min="15" width="19"/>
    <col customWidth="1" max="16" min="16" width="22"/>
    <col customWidth="1" max="17" min="17" width="11"/>
    <col customWidth="1" max="18" min="18" width="20"/>
    <col customWidth="1" max="19" min="19" width="10"/>
    <col customWidth="1" max="20" min="20" width="10"/>
    <col customWidth="1" max="21" min="21" width="10"/>
    <col customWidth="1" max="22" min="22" width="10"/>
    <col customWidth="1" max="23" min="23" width="10"/>
  </cols>
  <sheetData>
    <row r="1">
      <c r="A1" s="1" t="inlineStr">
        <is>
          <t xml:space="preserve">VERBUND </t>
        </is>
      </c>
      <c r="B1" s="2" t="inlineStr">
        <is>
          <t>WKN: 877738  ISIN: AT0000746409  US-Symbol:OEZVF  Typ: Aktie</t>
        </is>
      </c>
      <c r="C1" s="2" t="inlineStr"/>
      <c r="D1" s="2" t="inlineStr"/>
      <c r="E1" s="2" t="inlineStr"/>
      <c r="F1" s="2">
        <f>HYPERLINK("atx_Stock_Data_EUR.xlsx#INDEX!A1", "Back to INDEX")</f>
        <v/>
      </c>
      <c r="G1" s="2" t="inlineStr"/>
      <c r="H1" s="2" t="inlineStr"/>
      <c r="I1" s="2" t="inlineStr"/>
      <c r="J1" s="2" t="inlineStr"/>
      <c r="K1" s="2" t="inlineStr"/>
      <c r="L1" s="2" t="inlineStr"/>
      <c r="M1" s="2" t="inlineStr"/>
      <c r="N1" s="2" t="inlineStr"/>
      <c r="O1" s="2" t="inlineStr"/>
      <c r="P1" s="2" t="inlineStr"/>
      <c r="Q1" s="2" t="inlineStr"/>
      <c r="R1" s="2" t="inlineStr"/>
      <c r="S1" s="2" t="inlineStr"/>
      <c r="T1" s="2" t="inlineStr"/>
      <c r="U1" s="2" t="inlineStr"/>
      <c r="V1" s="2" t="inlineStr"/>
      <c r="W1" s="2" t="inlineStr"/>
    </row>
    <row r="2">
      <c r="A2" s="3" t="inlineStr"/>
      <c r="B2" s="4" t="inlineStr"/>
      <c r="C2" s="4" t="inlineStr"/>
      <c r="D2" s="4" t="inlineStr"/>
      <c r="E2" s="4" t="inlineStr"/>
      <c r="F2" s="4" t="inlineStr"/>
      <c r="G2" s="4" t="inlineStr"/>
      <c r="H2" s="4" t="inlineStr"/>
      <c r="I2" s="4" t="inlineStr"/>
      <c r="J2" s="4" t="inlineStr"/>
      <c r="K2" s="4" t="inlineStr"/>
      <c r="L2" s="4" t="inlineStr"/>
      <c r="M2" s="4" t="inlineStr"/>
      <c r="N2" s="4" t="inlineStr"/>
      <c r="O2" s="4" t="inlineStr"/>
      <c r="P2" s="4" t="inlineStr"/>
      <c r="Q2" s="4" t="inlineStr"/>
      <c r="R2" s="4" t="inlineStr"/>
      <c r="S2" s="4" t="inlineStr"/>
      <c r="T2" s="4" t="inlineStr"/>
      <c r="U2" s="4" t="inlineStr"/>
      <c r="V2" s="4" t="inlineStr"/>
      <c r="W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1947</t>
        </is>
      </c>
      <c r="C4" s="5" t="inlineStr">
        <is>
          <t>Telefon / Phone</t>
        </is>
      </c>
      <c r="D4" s="5" t="inlineStr"/>
      <c r="E4" t="inlineStr">
        <is>
          <t>+43-50313-0</t>
        </is>
      </c>
      <c r="G4" t="inlineStr">
        <is>
          <t>18.03.2020</t>
        </is>
      </c>
      <c r="H4" t="inlineStr">
        <is>
          <t>Publication Of Annual Report</t>
        </is>
      </c>
      <c r="J4" t="inlineStr">
        <is>
          <t>Republik Österreich</t>
        </is>
      </c>
      <c r="L4" t="inlineStr">
        <is>
          <t>51,00%</t>
        </is>
      </c>
    </row>
    <row r="5">
      <c r="A5" s="5" t="inlineStr">
        <is>
          <t>Ticker</t>
        </is>
      </c>
      <c r="B5" t="inlineStr">
        <is>
          <t>OEWA</t>
        </is>
      </c>
      <c r="C5" s="5" t="inlineStr">
        <is>
          <t>Fax</t>
        </is>
      </c>
      <c r="D5" s="5" t="inlineStr"/>
      <c r="E5" t="inlineStr">
        <is>
          <t>-</t>
        </is>
      </c>
      <c r="G5" t="inlineStr">
        <is>
          <t>13.05.2020</t>
        </is>
      </c>
      <c r="H5" t="inlineStr">
        <is>
          <t>Result Q1</t>
        </is>
      </c>
      <c r="J5" t="inlineStr">
        <is>
          <t>Syndikat EVN und Wiener Stadtwerke</t>
        </is>
      </c>
      <c r="L5" t="inlineStr">
        <is>
          <t>25,00%</t>
        </is>
      </c>
    </row>
    <row r="6">
      <c r="A6" s="5" t="inlineStr">
        <is>
          <t>Gelistet Seit / Listed Since</t>
        </is>
      </c>
      <c r="B6" t="inlineStr">
        <is>
          <t>-</t>
        </is>
      </c>
      <c r="C6" s="5" t="inlineStr">
        <is>
          <t>Internet</t>
        </is>
      </c>
      <c r="D6" s="5" t="inlineStr"/>
      <c r="E6" t="inlineStr">
        <is>
          <t>http://www.verbund.com/</t>
        </is>
      </c>
      <c r="G6" t="inlineStr">
        <is>
          <t>16.06.2020</t>
        </is>
      </c>
      <c r="H6" t="inlineStr">
        <is>
          <t>Annual General Meeting</t>
        </is>
      </c>
      <c r="J6" t="inlineStr">
        <is>
          <t>TIWAG</t>
        </is>
      </c>
      <c r="L6" t="inlineStr">
        <is>
          <t>5,00%</t>
        </is>
      </c>
    </row>
    <row r="7">
      <c r="A7" s="5" t="inlineStr">
        <is>
          <t>Nominalwert / Nominal Value</t>
        </is>
      </c>
      <c r="B7" t="inlineStr">
        <is>
          <t>-</t>
        </is>
      </c>
      <c r="C7" s="5" t="inlineStr">
        <is>
          <t>E-Mail</t>
        </is>
      </c>
      <c r="D7" s="5" t="inlineStr"/>
      <c r="E7" t="inlineStr">
        <is>
          <t>information@verbund.com</t>
        </is>
      </c>
      <c r="G7" t="inlineStr">
        <is>
          <t>23.06.2020</t>
        </is>
      </c>
      <c r="H7" t="inlineStr">
        <is>
          <t>Ex Dividend</t>
        </is>
      </c>
      <c r="J7" t="inlineStr">
        <is>
          <t>Freefloat</t>
        </is>
      </c>
      <c r="L7" t="inlineStr">
        <is>
          <t>19,00%</t>
        </is>
      </c>
    </row>
    <row r="8">
      <c r="A8" s="5" t="inlineStr">
        <is>
          <t>Land / Country</t>
        </is>
      </c>
      <c r="B8" t="inlineStr">
        <is>
          <t>Österreich</t>
        </is>
      </c>
      <c r="C8" s="5" t="inlineStr">
        <is>
          <t>Inv. Relations Telefon / Phone</t>
        </is>
      </c>
      <c r="D8" s="5" t="inlineStr"/>
      <c r="E8" t="inlineStr">
        <is>
          <t>+43-50313-52616</t>
        </is>
      </c>
      <c r="G8" t="inlineStr">
        <is>
          <t>06.07.2020</t>
        </is>
      </c>
      <c r="H8" t="inlineStr">
        <is>
          <t>Dividend Payout</t>
        </is>
      </c>
    </row>
    <row r="9">
      <c r="A9" s="5" t="inlineStr">
        <is>
          <t>Währung / Currency</t>
        </is>
      </c>
      <c r="B9" t="inlineStr">
        <is>
          <t>EUR</t>
        </is>
      </c>
      <c r="C9" s="5" t="inlineStr">
        <is>
          <t>Inv. Relations E-Mail</t>
        </is>
      </c>
      <c r="D9" s="5" t="inlineStr"/>
      <c r="E9" t="inlineStr">
        <is>
          <t>investor-relations@verbund.com</t>
        </is>
      </c>
      <c r="G9" t="inlineStr">
        <is>
          <t>30.07.2020</t>
        </is>
      </c>
      <c r="H9" t="inlineStr">
        <is>
          <t>Score Half Year</t>
        </is>
      </c>
    </row>
    <row r="10">
      <c r="A10" s="5" t="inlineStr">
        <is>
          <t>Branche / Industry</t>
        </is>
      </c>
      <c r="B10" t="inlineStr">
        <is>
          <t>Utilities</t>
        </is>
      </c>
      <c r="C10" s="5" t="inlineStr">
        <is>
          <t>Kontaktperson / Contact Person</t>
        </is>
      </c>
      <c r="D10" s="5" t="inlineStr"/>
      <c r="E10" t="inlineStr">
        <is>
          <t>Ana Triska</t>
        </is>
      </c>
      <c r="G10" t="inlineStr">
        <is>
          <t>05.11.2020</t>
        </is>
      </c>
      <c r="H10" t="inlineStr">
        <is>
          <t>Q3 Earnings</t>
        </is>
      </c>
    </row>
    <row r="11">
      <c r="A11" s="5" t="inlineStr">
        <is>
          <t>Sektor / Sector</t>
        </is>
      </c>
      <c r="B11" t="inlineStr">
        <is>
          <t>Provider</t>
        </is>
      </c>
    </row>
    <row r="12">
      <c r="A12" s="5" t="inlineStr">
        <is>
          <t>Typ / Genre</t>
        </is>
      </c>
      <c r="B12" t="inlineStr">
        <is>
          <t>Inhaberaktie</t>
        </is>
      </c>
    </row>
    <row r="13">
      <c r="A13" s="5" t="inlineStr">
        <is>
          <t>Adresse / Address</t>
        </is>
      </c>
      <c r="B13" t="inlineStr">
        <is>
          <t>VERBUND AGAm Hof 6a  A-1010 Wien</t>
        </is>
      </c>
    </row>
    <row r="14">
      <c r="A14" s="5" t="inlineStr">
        <is>
          <t>Management</t>
        </is>
      </c>
      <c r="B14" t="inlineStr">
        <is>
          <t>Wolfgang Anzengruber, Michael Strugl, Peter F. Kollmann, Achim Kaspar</t>
        </is>
      </c>
    </row>
    <row r="15">
      <c r="A15" s="5" t="inlineStr">
        <is>
          <t>Aufsichtsrat / Board</t>
        </is>
      </c>
      <c r="B15" t="inlineStr">
        <is>
          <t>Thomas Schmid, Martin Ohneberg, Elisabeth Engelbrechtsmüller-Strauß, Harald Kaszanits, Werner Muhm, Susanne Riess, Jürgen Roth, Stefan Szyszkowitz, Christa Wagner, Peter Weinelt, Kurt Christof, Doris Dangl, Isabella Hönlinger, Wolfgang Liebscher, Veronika Neugeboren</t>
        </is>
      </c>
    </row>
    <row r="16">
      <c r="A16" s="5" t="inlineStr">
        <is>
          <t>Beschreibung</t>
        </is>
      </c>
      <c r="B16" t="inlineStr">
        <is>
          <t>Die VERBUND AG ist die Holdinggesellschaft von VERBUND, dem größten Stromproduzenten und -transporteur Österreichs. Der Verbund deckt rund 50% des regionalen Strombedarfs ab. Der Konzern setzt sich aus der Verbundgesellschaft und ihren Tochterunternehmen zusammen und wurde 1947 als staatliches Unternehmen gegründet und im Jahr 1998 teilprivatisiert. Seither sind 51% im Besitz der Republik Österreich und 49% im privaten Streubesitz bzw. im Besitz von institutionellen Anlegern. Der Verbund weist eine der umweltfreundlichsten Erzeugungsstrukturen in der Europäischen Union auf. Im vieljährigen Durchschnitt stammen 90% des erzeugten Stroms aus Wasserkraft und bis zu 10% aus umweltverträglicher Wärmekraft. Selbst in Trockenjahren kann garantiert und mit Zertifikat nachgewiesen werden, dass 16.000 GWh aus reiner Wasserkraft stammen. Vorrangig beliefert der Konzern Landeselektrizitätsgesellschaften, große Industriebetriebe und Stadtwerke im In- und Ausland sowie die Österreichischen Bundesbahnen. Das Unternehmen betreibt das gesamte überregionale österreichische Hochspannungsnetz mit seinen wichtigen Auslandsanbindungen. Copyright 2014 FINANCE BASE AG</t>
        </is>
      </c>
    </row>
    <row r="17">
      <c r="A17" s="5" t="inlineStr">
        <is>
          <t>Profile</t>
        </is>
      </c>
      <c r="B17" t="inlineStr">
        <is>
          <t>VERBUND AG is the holding company of Verbund, the largest electricity producer and transporter of Austria. The composite covers about 50% of the region's electricity needs. The group is made up of the composite company and its subsidiaries, was established in 1947 as a state-owned company and partially privatized in the year 1998th Since then, 51% owned by the Republic of Austria and 49% in the private float or owned by institutional investors. The composite has one of the most environmentally friendly production structures in the European Union. In the long-term average 90% are of the generated electricity from hydropower and up to 10% of environmentally friendly thermal power. Even in dry years can be guaranteed and proven with a certificate that 16,000 GWh come from pure hydropower. Primarily supplies the consolidated state power companies, large industrial companies and municipal utilities in Germany and abroad as well as the Austrian Federal Railways. The company operates the entire nationwide Austrian high-voltage grid, with its key foreign connections.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c r="M18" s="4" t="inlineStr"/>
      <c r="N18" s="4" t="inlineStr"/>
      <c r="O18" s="4" t="inlineStr"/>
      <c r="P18" s="4" t="inlineStr"/>
      <c r="Q18" s="4" t="inlineStr"/>
      <c r="R18" s="4" t="inlineStr"/>
      <c r="S18" s="4" t="inlineStr"/>
      <c r="T18" s="4" t="inlineStr"/>
      <c r="U18" s="4" t="inlineStr"/>
      <c r="V18" s="4" t="inlineStr"/>
      <c r="W18" s="4" t="inlineStr"/>
    </row>
    <row r="19">
      <c r="A19" s="5" t="inlineStr">
        <is>
          <t>Bilanz in Mio.  EUR per  31.12</t>
        </is>
      </c>
      <c r="B19" s="5" t="inlineStr">
        <is>
          <t>Balance Sheet in M  EUR per  31.12</t>
        </is>
      </c>
      <c r="C19" s="5" t="n">
        <v>2019</v>
      </c>
      <c r="D19" s="5" t="n">
        <v>2018</v>
      </c>
      <c r="E19" s="5" t="n">
        <v>2017</v>
      </c>
      <c r="F19" s="5" t="n">
        <v>2016</v>
      </c>
      <c r="G19" s="5" t="n">
        <v>2015</v>
      </c>
      <c r="H19" s="5" t="n">
        <v>2014</v>
      </c>
      <c r="I19" s="5" t="n">
        <v>2013</v>
      </c>
      <c r="J19" s="5" t="n">
        <v>2012</v>
      </c>
      <c r="K19" s="5" t="n">
        <v>2011</v>
      </c>
      <c r="L19" s="5" t="n">
        <v>2010</v>
      </c>
      <c r="M19" s="5" t="n">
        <v>2009</v>
      </c>
      <c r="N19" s="5" t="n">
        <v>2008</v>
      </c>
      <c r="O19" s="5" t="n">
        <v>2007</v>
      </c>
      <c r="P19" s="5" t="n">
        <v>2006</v>
      </c>
      <c r="Q19" s="5" t="n">
        <v>2005</v>
      </c>
      <c r="R19" s="5" t="n">
        <v>2004</v>
      </c>
      <c r="S19" s="5" t="n">
        <v>2003</v>
      </c>
      <c r="T19" s="5" t="n">
        <v>2002</v>
      </c>
      <c r="U19" s="5" t="n">
        <v>2001</v>
      </c>
      <c r="V19" s="5" t="n">
        <v>2000</v>
      </c>
      <c r="W19" s="5" t="n">
        <v>1999</v>
      </c>
    </row>
    <row r="20">
      <c r="A20" s="5" t="inlineStr">
        <is>
          <t>Umsatz</t>
        </is>
      </c>
      <c r="B20" s="5" t="inlineStr">
        <is>
          <t>Revenue</t>
        </is>
      </c>
      <c r="C20" t="n">
        <v>3895</v>
      </c>
      <c r="D20" t="n">
        <v>2848</v>
      </c>
      <c r="E20" t="n">
        <v>2913</v>
      </c>
      <c r="F20" t="n">
        <v>2796</v>
      </c>
      <c r="G20" t="n">
        <v>2970</v>
      </c>
      <c r="H20" t="n">
        <v>2826</v>
      </c>
      <c r="I20" t="n">
        <v>3182</v>
      </c>
      <c r="J20" t="n">
        <v>3174</v>
      </c>
      <c r="K20" t="n">
        <v>3865</v>
      </c>
      <c r="L20" t="n">
        <v>3308</v>
      </c>
      <c r="M20" t="n">
        <v>3483</v>
      </c>
      <c r="N20" t="n">
        <v>3745</v>
      </c>
      <c r="O20" t="n">
        <v>3038</v>
      </c>
      <c r="P20" t="n">
        <v>2878</v>
      </c>
      <c r="Q20" t="n">
        <v>2507</v>
      </c>
      <c r="R20" t="n">
        <v>3078</v>
      </c>
      <c r="S20" t="n">
        <v>2478</v>
      </c>
      <c r="T20" t="n">
        <v>2072</v>
      </c>
      <c r="U20" t="n">
        <v>1685</v>
      </c>
      <c r="V20" t="n">
        <v>1300</v>
      </c>
      <c r="W20" t="n">
        <v>1426</v>
      </c>
    </row>
    <row r="21">
      <c r="A21" s="5" t="inlineStr">
        <is>
          <t>Operatives Ergebnis (EBIT)</t>
        </is>
      </c>
      <c r="B21" s="5" t="inlineStr">
        <is>
          <t>EBIT Earning Before Interest &amp; Tax</t>
        </is>
      </c>
      <c r="C21" t="n">
        <v>865.9</v>
      </c>
      <c r="D21" t="n">
        <v>655.1</v>
      </c>
      <c r="E21" t="n">
        <v>400.1</v>
      </c>
      <c r="F21" t="n">
        <v>615.1</v>
      </c>
      <c r="G21" t="n">
        <v>410.6</v>
      </c>
      <c r="H21" t="n">
        <v>411.9</v>
      </c>
      <c r="I21" t="n">
        <v>498.4</v>
      </c>
      <c r="J21" t="n">
        <v>900.2</v>
      </c>
      <c r="K21" t="n">
        <v>1002</v>
      </c>
      <c r="L21" t="n">
        <v>828.5</v>
      </c>
      <c r="M21" t="n">
        <v>1042</v>
      </c>
      <c r="N21" t="n">
        <v>1139</v>
      </c>
      <c r="O21" t="n">
        <v>916.1</v>
      </c>
      <c r="P21" t="n">
        <v>806.5</v>
      </c>
      <c r="Q21" t="n">
        <v>526.5</v>
      </c>
      <c r="R21" t="n">
        <v>385.5</v>
      </c>
      <c r="S21" t="n">
        <v>321.6</v>
      </c>
      <c r="T21" t="n">
        <v>331.1</v>
      </c>
      <c r="U21" t="n">
        <v>316.7</v>
      </c>
      <c r="V21" t="n">
        <v>301.2</v>
      </c>
      <c r="W21" t="n">
        <v>332.9</v>
      </c>
    </row>
    <row r="22">
      <c r="A22" s="5" t="inlineStr">
        <is>
          <t>Finanzergebnis</t>
        </is>
      </c>
      <c r="B22" s="5" t="inlineStr">
        <is>
          <t>Financial Result</t>
        </is>
      </c>
      <c r="C22" t="n">
        <v>-53.4</v>
      </c>
      <c r="D22" t="n">
        <v>-52.1</v>
      </c>
      <c r="E22" t="n">
        <v>-21.6</v>
      </c>
      <c r="F22" t="n">
        <v>-58.3</v>
      </c>
      <c r="G22" t="n">
        <v>-106.8</v>
      </c>
      <c r="H22" t="n">
        <v>-158.1</v>
      </c>
      <c r="I22" t="n">
        <v>377.5</v>
      </c>
      <c r="J22" t="n">
        <v>-239.7</v>
      </c>
      <c r="K22" t="n">
        <v>-360.7</v>
      </c>
      <c r="L22" t="n">
        <v>-195.7</v>
      </c>
      <c r="M22" t="n">
        <v>-60.5</v>
      </c>
      <c r="N22" t="n">
        <v>-113.7</v>
      </c>
      <c r="O22" t="n">
        <v>-33.7</v>
      </c>
      <c r="P22" t="n">
        <v>-20.2</v>
      </c>
      <c r="Q22" t="n">
        <v>-19</v>
      </c>
      <c r="R22" t="n">
        <v>-48.1</v>
      </c>
      <c r="S22" t="n">
        <v>-5.9</v>
      </c>
      <c r="T22" t="n">
        <v>-123.2</v>
      </c>
      <c r="U22" t="n">
        <v>-122.2</v>
      </c>
      <c r="V22" t="n">
        <v>-172</v>
      </c>
      <c r="W22" t="n">
        <v>-187.5</v>
      </c>
    </row>
    <row r="23">
      <c r="A23" s="5" t="inlineStr">
        <is>
          <t>Ergebnis vor Steuer (EBT)</t>
        </is>
      </c>
      <c r="B23" s="5" t="inlineStr">
        <is>
          <t>EBT Earning Before Tax</t>
        </is>
      </c>
      <c r="C23" t="n">
        <v>812.5</v>
      </c>
      <c r="D23" t="n">
        <v>603</v>
      </c>
      <c r="E23" t="n">
        <v>378.5</v>
      </c>
      <c r="F23" t="n">
        <v>556.8</v>
      </c>
      <c r="G23" t="n">
        <v>303.8</v>
      </c>
      <c r="H23" t="n">
        <v>253.8</v>
      </c>
      <c r="I23" t="n">
        <v>875.9</v>
      </c>
      <c r="J23" t="n">
        <v>660.5</v>
      </c>
      <c r="K23" t="n">
        <v>640.9</v>
      </c>
      <c r="L23" t="n">
        <v>632.8</v>
      </c>
      <c r="M23" t="n">
        <v>981.8</v>
      </c>
      <c r="N23" t="n">
        <v>1025</v>
      </c>
      <c r="O23" t="n">
        <v>882.4</v>
      </c>
      <c r="P23" t="n">
        <v>786.3</v>
      </c>
      <c r="Q23" t="n">
        <v>507.5</v>
      </c>
      <c r="R23" t="n">
        <v>337.4</v>
      </c>
      <c r="S23" t="n">
        <v>315.7</v>
      </c>
      <c r="T23" t="n">
        <v>207.9</v>
      </c>
      <c r="U23" t="n">
        <v>194.5</v>
      </c>
      <c r="V23" t="n">
        <v>129.2</v>
      </c>
      <c r="W23" t="n">
        <v>145.4</v>
      </c>
    </row>
    <row r="24">
      <c r="A24" s="5" t="inlineStr">
        <is>
          <t>Steuern auf Einkommen und Ertrag</t>
        </is>
      </c>
      <c r="B24" s="5" t="inlineStr">
        <is>
          <t>Taxes on income and earnings</t>
        </is>
      </c>
      <c r="C24" t="n">
        <v>171.8</v>
      </c>
      <c r="D24" t="n">
        <v>126.8</v>
      </c>
      <c r="E24" t="n">
        <v>77</v>
      </c>
      <c r="F24" t="n">
        <v>97.2</v>
      </c>
      <c r="G24" t="n">
        <v>53.5</v>
      </c>
      <c r="H24" t="n">
        <v>98.3</v>
      </c>
      <c r="I24" t="n">
        <v>-121</v>
      </c>
      <c r="J24" t="n">
        <v>161.5</v>
      </c>
      <c r="K24" t="n">
        <v>178.6</v>
      </c>
      <c r="L24" t="n">
        <v>148.4</v>
      </c>
      <c r="M24" t="n">
        <v>228.9</v>
      </c>
      <c r="N24" t="n">
        <v>234.1</v>
      </c>
      <c r="O24" t="n">
        <v>217.3</v>
      </c>
      <c r="P24" t="n">
        <v>177.6</v>
      </c>
      <c r="Q24" t="n">
        <v>105.4</v>
      </c>
      <c r="R24" t="n">
        <v>68.5</v>
      </c>
      <c r="S24" t="n">
        <v>98.09999999999999</v>
      </c>
      <c r="T24" t="n">
        <v>44.9</v>
      </c>
      <c r="U24" t="n">
        <v>71.8</v>
      </c>
      <c r="V24" t="n">
        <v>40.2</v>
      </c>
      <c r="W24" t="n">
        <v>46.2</v>
      </c>
    </row>
    <row r="25">
      <c r="A25" s="5" t="inlineStr">
        <is>
          <t>Ergebnis nach Steuer</t>
        </is>
      </c>
      <c r="B25" s="5" t="inlineStr">
        <is>
          <t>Earnings after tax</t>
        </is>
      </c>
      <c r="C25" t="n">
        <v>640.7</v>
      </c>
      <c r="D25" t="n">
        <v>476.2</v>
      </c>
      <c r="E25" t="n">
        <v>301.6</v>
      </c>
      <c r="F25" t="n">
        <v>459.6</v>
      </c>
      <c r="G25" t="n">
        <v>250.3</v>
      </c>
      <c r="H25" t="n">
        <v>155.5</v>
      </c>
      <c r="I25" t="n">
        <v>997</v>
      </c>
      <c r="J25" t="n">
        <v>499</v>
      </c>
      <c r="K25" t="n">
        <v>462.3</v>
      </c>
      <c r="L25" t="n">
        <v>484.4</v>
      </c>
      <c r="M25" t="n">
        <v>752.8</v>
      </c>
      <c r="N25" t="n">
        <v>790.7</v>
      </c>
      <c r="O25" t="n">
        <v>665.1</v>
      </c>
      <c r="P25" t="n">
        <v>608.7</v>
      </c>
      <c r="Q25" t="n">
        <v>402.1</v>
      </c>
      <c r="R25" t="n">
        <v>268.8</v>
      </c>
      <c r="S25" t="n">
        <v>217.6</v>
      </c>
      <c r="T25" t="n">
        <v>163</v>
      </c>
      <c r="U25" t="n">
        <v>122.7</v>
      </c>
      <c r="V25" t="n">
        <v>89</v>
      </c>
      <c r="W25" t="n">
        <v>99.2</v>
      </c>
    </row>
    <row r="26">
      <c r="A26" s="5" t="inlineStr">
        <is>
          <t>Minderheitenanteil</t>
        </is>
      </c>
      <c r="B26" s="5" t="inlineStr">
        <is>
          <t>Minority Share</t>
        </is>
      </c>
      <c r="C26" t="n">
        <v>-85.90000000000001</v>
      </c>
      <c r="D26" t="n">
        <v>-43.1</v>
      </c>
      <c r="E26" t="n">
        <v>-0.1</v>
      </c>
      <c r="F26" t="n">
        <v>-35.1</v>
      </c>
      <c r="G26" t="n">
        <v>-42.6</v>
      </c>
      <c r="H26" t="n">
        <v>-54.4</v>
      </c>
      <c r="I26" t="n">
        <v>-65.7</v>
      </c>
      <c r="J26" t="n">
        <v>-109.7</v>
      </c>
      <c r="K26" t="n">
        <v>-109.6</v>
      </c>
      <c r="L26" t="n">
        <v>-84.5</v>
      </c>
      <c r="M26" t="n">
        <v>-108.5</v>
      </c>
      <c r="N26" t="n">
        <v>-104.1</v>
      </c>
      <c r="O26" t="n">
        <v>-86</v>
      </c>
      <c r="P26" t="n">
        <v>-107.7</v>
      </c>
      <c r="Q26" t="n">
        <v>-52.8</v>
      </c>
      <c r="R26" t="n">
        <v>-33.4</v>
      </c>
      <c r="S26" t="n">
        <v>-17.5</v>
      </c>
      <c r="T26" t="n">
        <v>-8.1</v>
      </c>
      <c r="U26" t="n">
        <v>-7.4</v>
      </c>
      <c r="V26" t="n">
        <v>-5.5</v>
      </c>
      <c r="W26" t="n">
        <v>-17.1</v>
      </c>
    </row>
    <row r="27">
      <c r="A27" s="5" t="inlineStr">
        <is>
          <t>Jahresüberschuss/-fehlbetrag</t>
        </is>
      </c>
      <c r="B27" s="5" t="inlineStr">
        <is>
          <t>Net Profit</t>
        </is>
      </c>
      <c r="C27" t="n">
        <v>554.8</v>
      </c>
      <c r="D27" t="n">
        <v>433.2</v>
      </c>
      <c r="E27" t="n">
        <v>301.4</v>
      </c>
      <c r="F27" t="n">
        <v>424.4</v>
      </c>
      <c r="G27" t="n">
        <v>207.7</v>
      </c>
      <c r="H27" t="n">
        <v>126.1</v>
      </c>
      <c r="I27" t="n">
        <v>579.9</v>
      </c>
      <c r="J27" t="n">
        <v>389.3</v>
      </c>
      <c r="K27" t="n">
        <v>352.6</v>
      </c>
      <c r="L27" t="n">
        <v>400.8</v>
      </c>
      <c r="M27" t="n">
        <v>644.4</v>
      </c>
      <c r="N27" t="n">
        <v>686.6</v>
      </c>
      <c r="O27" t="n">
        <v>579.2</v>
      </c>
      <c r="P27" t="n">
        <v>501.1</v>
      </c>
      <c r="Q27" t="n">
        <v>349.3</v>
      </c>
      <c r="R27" t="n">
        <v>235.4</v>
      </c>
      <c r="S27" t="n">
        <v>200.1</v>
      </c>
      <c r="T27" t="n">
        <v>154.9</v>
      </c>
      <c r="U27" t="n">
        <v>115.3</v>
      </c>
      <c r="V27" t="n">
        <v>83.5</v>
      </c>
      <c r="W27" t="n">
        <v>82.09999999999999</v>
      </c>
    </row>
    <row r="28">
      <c r="A28" s="5" t="inlineStr">
        <is>
          <t>Summe Umlaufvermögen</t>
        </is>
      </c>
      <c r="B28" s="5" t="inlineStr">
        <is>
          <t>Current Assets</t>
        </is>
      </c>
      <c r="C28" t="n">
        <v>776.7</v>
      </c>
      <c r="D28" t="n">
        <v>1002</v>
      </c>
      <c r="E28" t="n">
        <v>622.1</v>
      </c>
      <c r="F28" t="n">
        <v>604.6</v>
      </c>
      <c r="G28" t="n">
        <v>678</v>
      </c>
      <c r="H28" t="n">
        <v>1071</v>
      </c>
      <c r="I28" t="n">
        <v>1626</v>
      </c>
      <c r="J28" t="n">
        <v>1274</v>
      </c>
      <c r="K28" t="n">
        <v>1559</v>
      </c>
      <c r="L28" t="n">
        <v>1569</v>
      </c>
      <c r="M28" t="n">
        <v>981.1</v>
      </c>
      <c r="N28" t="n">
        <v>967.4</v>
      </c>
      <c r="O28" t="n">
        <v>1017</v>
      </c>
      <c r="P28" t="n">
        <v>565.8</v>
      </c>
      <c r="Q28" t="n">
        <v>588.7</v>
      </c>
      <c r="R28" t="n">
        <v>384.8</v>
      </c>
      <c r="S28" t="n">
        <v>279</v>
      </c>
      <c r="T28" t="n">
        <v>363.3</v>
      </c>
      <c r="U28" t="n">
        <v>589.3</v>
      </c>
      <c r="V28" t="n">
        <v>400.4</v>
      </c>
      <c r="W28" t="n">
        <v>425.9</v>
      </c>
    </row>
    <row r="29">
      <c r="A29" s="5" t="inlineStr">
        <is>
          <t>Summe Anlagevermögen</t>
        </is>
      </c>
      <c r="B29" s="5" t="inlineStr">
        <is>
          <t>Fixed Assets</t>
        </is>
      </c>
      <c r="C29" t="n">
        <v>11062</v>
      </c>
      <c r="D29" t="n">
        <v>10703</v>
      </c>
      <c r="E29" t="n">
        <v>10662</v>
      </c>
      <c r="F29" t="n">
        <v>10934</v>
      </c>
      <c r="G29" t="n">
        <v>11085</v>
      </c>
      <c r="H29" t="n">
        <v>11177</v>
      </c>
      <c r="I29" t="n">
        <v>11182</v>
      </c>
      <c r="J29" t="n">
        <v>11114</v>
      </c>
      <c r="K29" t="n">
        <v>10301</v>
      </c>
      <c r="L29" t="n">
        <v>9722</v>
      </c>
      <c r="M29" t="n">
        <v>9364</v>
      </c>
      <c r="N29" t="n">
        <v>7326</v>
      </c>
      <c r="O29" t="n">
        <v>6323</v>
      </c>
      <c r="P29" t="n">
        <v>5874</v>
      </c>
      <c r="Q29" t="n">
        <v>6008</v>
      </c>
      <c r="R29" t="n">
        <v>5853</v>
      </c>
      <c r="S29" t="n">
        <v>5929</v>
      </c>
      <c r="T29" t="n">
        <v>6555</v>
      </c>
      <c r="U29" t="n">
        <v>6412</v>
      </c>
      <c r="V29" t="n">
        <v>6375</v>
      </c>
      <c r="W29" t="n">
        <v>6297</v>
      </c>
    </row>
    <row r="30">
      <c r="A30" s="5" t="inlineStr">
        <is>
          <t>Summe Aktiva</t>
        </is>
      </c>
      <c r="B30" s="5" t="inlineStr">
        <is>
          <t>Total Assets</t>
        </is>
      </c>
      <c r="C30" t="n">
        <v>11839</v>
      </c>
      <c r="D30" t="n">
        <v>11705</v>
      </c>
      <c r="E30" t="n">
        <v>11284</v>
      </c>
      <c r="F30" t="n">
        <v>11538</v>
      </c>
      <c r="G30" t="n">
        <v>11763</v>
      </c>
      <c r="H30" t="n">
        <v>12247</v>
      </c>
      <c r="I30" t="n">
        <v>12809</v>
      </c>
      <c r="J30" t="n">
        <v>12387</v>
      </c>
      <c r="K30" t="n">
        <v>11859</v>
      </c>
      <c r="L30" t="n">
        <v>11291</v>
      </c>
      <c r="M30" t="n">
        <v>10345</v>
      </c>
      <c r="N30" t="n">
        <v>8294</v>
      </c>
      <c r="O30" t="n">
        <v>7340</v>
      </c>
      <c r="P30" t="n">
        <v>6440</v>
      </c>
      <c r="Q30" t="n">
        <v>6597</v>
      </c>
      <c r="R30" t="n">
        <v>6237</v>
      </c>
      <c r="S30" t="n">
        <v>6208</v>
      </c>
      <c r="T30" t="n">
        <v>6918</v>
      </c>
      <c r="U30" t="n">
        <v>7080</v>
      </c>
      <c r="V30" t="n">
        <v>6898</v>
      </c>
      <c r="W30" t="n">
        <v>6876</v>
      </c>
    </row>
    <row r="31">
      <c r="A31" s="5" t="inlineStr">
        <is>
          <t>Summe kurzfristiges Fremdkapital</t>
        </is>
      </c>
      <c r="B31" s="5" t="inlineStr">
        <is>
          <t>Short-Term Debt</t>
        </is>
      </c>
      <c r="C31" t="n">
        <v>1163</v>
      </c>
      <c r="D31" t="n">
        <v>1796</v>
      </c>
      <c r="E31" t="n">
        <v>1008</v>
      </c>
      <c r="F31" t="n">
        <v>1101</v>
      </c>
      <c r="G31" t="n">
        <v>979.9</v>
      </c>
      <c r="H31" t="n">
        <v>1573</v>
      </c>
      <c r="I31" t="n">
        <v>1512</v>
      </c>
      <c r="J31" t="n">
        <v>1242</v>
      </c>
      <c r="K31" t="n">
        <v>1044</v>
      </c>
      <c r="L31" t="n">
        <v>876.8</v>
      </c>
      <c r="M31" t="n">
        <v>978.7</v>
      </c>
      <c r="N31" t="n">
        <v>1350</v>
      </c>
      <c r="O31" t="n">
        <v>985.2</v>
      </c>
      <c r="P31" t="n">
        <v>1108</v>
      </c>
      <c r="Q31" t="n">
        <v>1046</v>
      </c>
      <c r="R31" t="n">
        <v>927.8</v>
      </c>
      <c r="S31" t="n">
        <v>914.5</v>
      </c>
      <c r="T31" t="n">
        <v>1131</v>
      </c>
      <c r="U31" t="n">
        <v>829.1</v>
      </c>
      <c r="V31" t="n">
        <v>911.6</v>
      </c>
      <c r="W31" t="n">
        <v>1255</v>
      </c>
    </row>
    <row r="32">
      <c r="A32" s="5" t="inlineStr">
        <is>
          <t>Summe langfristiges Fremdkapital</t>
        </is>
      </c>
      <c r="B32" s="5" t="inlineStr">
        <is>
          <t>Long-Term Debt</t>
        </is>
      </c>
      <c r="C32" t="n">
        <v>4107</v>
      </c>
      <c r="D32" t="n">
        <v>3968</v>
      </c>
      <c r="E32" t="n">
        <v>4585</v>
      </c>
      <c r="F32" t="n">
        <v>4908</v>
      </c>
      <c r="G32" t="n">
        <v>5350</v>
      </c>
      <c r="H32" t="n">
        <v>5394</v>
      </c>
      <c r="I32" t="n">
        <v>5750</v>
      </c>
      <c r="J32" t="n">
        <v>6046</v>
      </c>
      <c r="K32" t="n">
        <v>5886</v>
      </c>
      <c r="L32" t="n">
        <v>6042</v>
      </c>
      <c r="M32" t="n">
        <v>5957</v>
      </c>
      <c r="N32" t="n">
        <v>3816</v>
      </c>
      <c r="O32" t="n">
        <v>3680</v>
      </c>
      <c r="P32" t="n">
        <v>2932</v>
      </c>
      <c r="Q32" t="n">
        <v>3585</v>
      </c>
      <c r="R32" t="n">
        <v>3661</v>
      </c>
      <c r="S32" t="n">
        <v>3856</v>
      </c>
      <c r="T32" t="n">
        <v>4524</v>
      </c>
      <c r="U32" t="n">
        <v>5113</v>
      </c>
      <c r="V32" t="n">
        <v>4085</v>
      </c>
      <c r="W32" t="n">
        <v>3965</v>
      </c>
    </row>
    <row r="33">
      <c r="A33" s="5" t="inlineStr">
        <is>
          <t>Summe Fremdkapital</t>
        </is>
      </c>
      <c r="B33" s="5" t="inlineStr">
        <is>
          <t>Total Liabilities</t>
        </is>
      </c>
      <c r="C33" t="n">
        <v>5271</v>
      </c>
      <c r="D33" t="n">
        <v>5764</v>
      </c>
      <c r="E33" t="n">
        <v>5593</v>
      </c>
      <c r="F33" t="n">
        <v>6009</v>
      </c>
      <c r="G33" t="n">
        <v>6330</v>
      </c>
      <c r="H33" t="n">
        <v>6967</v>
      </c>
      <c r="I33" t="n">
        <v>7262</v>
      </c>
      <c r="J33" t="n">
        <v>7288</v>
      </c>
      <c r="K33" t="n">
        <v>6930</v>
      </c>
      <c r="L33" t="n">
        <v>6919</v>
      </c>
      <c r="M33" t="n">
        <v>6936</v>
      </c>
      <c r="N33" t="n">
        <v>5166</v>
      </c>
      <c r="O33" t="n">
        <v>4665</v>
      </c>
      <c r="P33" t="n">
        <v>4040</v>
      </c>
      <c r="Q33" t="n">
        <v>4631</v>
      </c>
      <c r="R33" t="n">
        <v>4589</v>
      </c>
      <c r="S33" t="n">
        <v>4771</v>
      </c>
      <c r="T33" t="n">
        <v>5655</v>
      </c>
      <c r="U33" t="n">
        <v>5943</v>
      </c>
      <c r="V33" t="n">
        <v>5826</v>
      </c>
      <c r="W33" t="n">
        <v>5849</v>
      </c>
    </row>
    <row r="34">
      <c r="A34" s="5" t="inlineStr">
        <is>
          <t>Minderheitenanteil</t>
        </is>
      </c>
      <c r="B34" s="5" t="inlineStr">
        <is>
          <t>Minority Share</t>
        </is>
      </c>
      <c r="C34" t="n">
        <v>680.2</v>
      </c>
      <c r="D34" t="n">
        <v>635.7</v>
      </c>
      <c r="E34" t="n">
        <v>626.8</v>
      </c>
      <c r="F34" t="n">
        <v>565.3</v>
      </c>
      <c r="G34" t="n">
        <v>573.7</v>
      </c>
      <c r="H34" t="n">
        <v>591.4</v>
      </c>
      <c r="I34" t="n">
        <v>605.6</v>
      </c>
      <c r="J34" t="n">
        <v>641</v>
      </c>
      <c r="K34" t="n">
        <v>605.9</v>
      </c>
      <c r="L34" t="n">
        <v>336.4</v>
      </c>
      <c r="M34" t="n">
        <v>291.8</v>
      </c>
      <c r="N34" t="n">
        <v>260.3</v>
      </c>
      <c r="O34" t="n">
        <v>267.2</v>
      </c>
      <c r="P34" t="n">
        <v>329.2</v>
      </c>
      <c r="Q34" t="n">
        <v>242.3</v>
      </c>
      <c r="R34" t="n">
        <v>189.4</v>
      </c>
      <c r="S34" t="n">
        <v>157</v>
      </c>
      <c r="T34" t="n">
        <v>140.6</v>
      </c>
      <c r="U34" t="n">
        <v>127.8</v>
      </c>
      <c r="V34" t="n">
        <v>124.2</v>
      </c>
      <c r="W34" t="n">
        <v>156.7</v>
      </c>
    </row>
    <row r="35">
      <c r="A35" s="5" t="inlineStr">
        <is>
          <t>Summe Eigenkapital</t>
        </is>
      </c>
      <c r="B35" s="5" t="inlineStr">
        <is>
          <t>Equity</t>
        </is>
      </c>
      <c r="C35" t="n">
        <v>5888</v>
      </c>
      <c r="D35" t="n">
        <v>5305</v>
      </c>
      <c r="E35" t="n">
        <v>5064</v>
      </c>
      <c r="F35" t="n">
        <v>4964</v>
      </c>
      <c r="G35" t="n">
        <v>4860</v>
      </c>
      <c r="H35" t="n">
        <v>4689</v>
      </c>
      <c r="I35" t="n">
        <v>4941</v>
      </c>
      <c r="J35" t="n">
        <v>4458</v>
      </c>
      <c r="K35" t="n">
        <v>4324</v>
      </c>
      <c r="L35" t="n">
        <v>4036</v>
      </c>
      <c r="M35" t="n">
        <v>3118</v>
      </c>
      <c r="N35" t="n">
        <v>2868</v>
      </c>
      <c r="O35" t="n">
        <v>2408</v>
      </c>
      <c r="P35" t="n">
        <v>2071</v>
      </c>
      <c r="Q35" t="n">
        <v>1723</v>
      </c>
      <c r="R35" t="n">
        <v>1459</v>
      </c>
      <c r="S35" t="n">
        <v>1281</v>
      </c>
      <c r="T35" t="n">
        <v>1122</v>
      </c>
      <c r="U35" t="n">
        <v>1010</v>
      </c>
      <c r="V35" t="n">
        <v>947.7</v>
      </c>
      <c r="W35" t="n">
        <v>870.1</v>
      </c>
    </row>
    <row r="36">
      <c r="A36" s="5" t="inlineStr">
        <is>
          <t>Summe Passiva</t>
        </is>
      </c>
      <c r="B36" s="5" t="inlineStr">
        <is>
          <t>Liabilities &amp; Shareholder Equity</t>
        </is>
      </c>
      <c r="C36" t="n">
        <v>11839</v>
      </c>
      <c r="D36" t="n">
        <v>11705</v>
      </c>
      <c r="E36" t="n">
        <v>11284</v>
      </c>
      <c r="F36" t="n">
        <v>11538</v>
      </c>
      <c r="G36" t="n">
        <v>11763</v>
      </c>
      <c r="H36" t="n">
        <v>12247</v>
      </c>
      <c r="I36" t="n">
        <v>12809</v>
      </c>
      <c r="J36" t="n">
        <v>12387</v>
      </c>
      <c r="K36" t="n">
        <v>11859</v>
      </c>
      <c r="L36" t="n">
        <v>11291</v>
      </c>
      <c r="M36" t="n">
        <v>10345</v>
      </c>
      <c r="N36" t="n">
        <v>8294</v>
      </c>
      <c r="O36" t="n">
        <v>7340</v>
      </c>
      <c r="P36" t="n">
        <v>6440</v>
      </c>
      <c r="Q36" t="n">
        <v>6597</v>
      </c>
      <c r="R36" t="n">
        <v>6237</v>
      </c>
      <c r="S36" t="n">
        <v>6208</v>
      </c>
      <c r="T36" t="n">
        <v>6918</v>
      </c>
      <c r="U36" t="n">
        <v>7080</v>
      </c>
      <c r="V36" t="n">
        <v>6898</v>
      </c>
      <c r="W36" t="n">
        <v>6876</v>
      </c>
    </row>
    <row r="37">
      <c r="A37" s="5" t="inlineStr">
        <is>
          <t>Mio.Aktien im Umlauf</t>
        </is>
      </c>
      <c r="B37" s="5" t="inlineStr">
        <is>
          <t>Million shares outstanding</t>
        </is>
      </c>
      <c r="C37" t="n">
        <v>347.42</v>
      </c>
      <c r="D37" t="n">
        <v>347.42</v>
      </c>
      <c r="E37" t="n">
        <v>347.42</v>
      </c>
      <c r="F37" t="n">
        <v>347.42</v>
      </c>
      <c r="G37" t="n">
        <v>347.42</v>
      </c>
      <c r="H37" t="n">
        <v>347.42</v>
      </c>
      <c r="I37" t="n">
        <v>347.42</v>
      </c>
      <c r="J37" t="n">
        <v>347.42</v>
      </c>
      <c r="K37" t="n">
        <v>347.4</v>
      </c>
      <c r="L37" t="n">
        <v>347.4</v>
      </c>
      <c r="M37" t="n">
        <v>308.2</v>
      </c>
      <c r="N37" t="n">
        <v>308.2</v>
      </c>
      <c r="O37" t="n">
        <v>308.2</v>
      </c>
      <c r="P37" t="n">
        <v>308.2</v>
      </c>
      <c r="Q37" t="n">
        <v>308</v>
      </c>
      <c r="R37" t="n">
        <v>308</v>
      </c>
      <c r="S37" t="n">
        <v>308</v>
      </c>
      <c r="T37" t="n">
        <v>308</v>
      </c>
      <c r="U37" t="n">
        <v>308</v>
      </c>
      <c r="V37" t="n">
        <v>308</v>
      </c>
      <c r="W37" t="n">
        <v>308</v>
      </c>
    </row>
    <row r="38">
      <c r="A38" s="5" t="inlineStr">
        <is>
          <t>Ergebnis je Aktie (brutto)</t>
        </is>
      </c>
      <c r="B38" s="5" t="inlineStr">
        <is>
          <t>Earnings per share</t>
        </is>
      </c>
      <c r="C38" t="n">
        <v>2.34</v>
      </c>
      <c r="D38" t="n">
        <v>1.74</v>
      </c>
      <c r="E38" t="n">
        <v>1.09</v>
      </c>
      <c r="F38" t="n">
        <v>1.6</v>
      </c>
      <c r="G38" t="n">
        <v>0.87</v>
      </c>
      <c r="H38" t="n">
        <v>0.73</v>
      </c>
      <c r="I38" t="n">
        <v>2.52</v>
      </c>
      <c r="J38" t="n">
        <v>1.9</v>
      </c>
      <c r="K38" t="n">
        <v>1.84</v>
      </c>
      <c r="L38" t="n">
        <v>1.82</v>
      </c>
      <c r="M38" t="n">
        <v>3.19</v>
      </c>
      <c r="N38" t="n">
        <v>3.33</v>
      </c>
      <c r="O38" t="n">
        <v>2.86</v>
      </c>
      <c r="P38" t="n">
        <v>2.55</v>
      </c>
      <c r="Q38" t="n">
        <v>1.65</v>
      </c>
      <c r="R38" t="n">
        <v>1.1</v>
      </c>
      <c r="S38" t="n">
        <v>1.03</v>
      </c>
      <c r="T38" t="n">
        <v>0.68</v>
      </c>
      <c r="U38" t="n">
        <v>0.63</v>
      </c>
      <c r="V38" t="n">
        <v>0.42</v>
      </c>
      <c r="W38" t="n">
        <v>0.47</v>
      </c>
    </row>
    <row r="39">
      <c r="A39" s="5" t="inlineStr">
        <is>
          <t>Ergebnis je Aktie (unverwässert)</t>
        </is>
      </c>
      <c r="B39" s="5" t="inlineStr">
        <is>
          <t>Basic Earnings per share</t>
        </is>
      </c>
      <c r="C39" t="n">
        <v>1.6</v>
      </c>
      <c r="D39" t="n">
        <v>1.25</v>
      </c>
      <c r="E39" t="n">
        <v>0.87</v>
      </c>
      <c r="F39" t="n">
        <v>1.22</v>
      </c>
      <c r="G39" t="n">
        <v>0.6</v>
      </c>
      <c r="H39" t="n">
        <v>0.36</v>
      </c>
      <c r="I39" t="n">
        <v>1.67</v>
      </c>
      <c r="J39" t="n">
        <v>1.12</v>
      </c>
      <c r="K39" t="n">
        <v>1.01</v>
      </c>
      <c r="L39" t="n">
        <v>1.28</v>
      </c>
      <c r="M39" t="n">
        <v>2.09</v>
      </c>
      <c r="N39" t="n">
        <v>2.23</v>
      </c>
      <c r="O39" t="n">
        <v>1.88</v>
      </c>
      <c r="P39" t="n">
        <v>1.63</v>
      </c>
      <c r="Q39" t="n">
        <v>1.13</v>
      </c>
      <c r="R39" t="n">
        <v>0.76</v>
      </c>
      <c r="S39" t="n">
        <v>0.65</v>
      </c>
      <c r="T39" t="n">
        <v>0.5</v>
      </c>
      <c r="U39" t="n">
        <v>0.37</v>
      </c>
      <c r="V39" t="n">
        <v>0.27</v>
      </c>
      <c r="W39" t="n">
        <v>0.27</v>
      </c>
    </row>
    <row r="40">
      <c r="A40" s="5" t="inlineStr">
        <is>
          <t>Ergebnis je Aktie (verwässert)</t>
        </is>
      </c>
      <c r="B40" s="5" t="inlineStr">
        <is>
          <t>Diluted Earnings per share</t>
        </is>
      </c>
      <c r="C40" t="n">
        <v>1.6</v>
      </c>
      <c r="D40" t="n">
        <v>1.25</v>
      </c>
      <c r="E40" t="n">
        <v>0.87</v>
      </c>
      <c r="F40" t="n">
        <v>1.22</v>
      </c>
      <c r="G40" t="n">
        <v>0.6</v>
      </c>
      <c r="H40" t="n">
        <v>0.36</v>
      </c>
      <c r="I40" t="n">
        <v>1.67</v>
      </c>
      <c r="J40" t="n">
        <v>1.12</v>
      </c>
      <c r="K40" t="n">
        <v>1.01</v>
      </c>
      <c r="L40" t="n">
        <v>1.28</v>
      </c>
      <c r="M40" t="n">
        <v>2.09</v>
      </c>
      <c r="N40" t="n">
        <v>2.23</v>
      </c>
      <c r="O40" t="n">
        <v>1.88</v>
      </c>
      <c r="P40" t="n">
        <v>1.63</v>
      </c>
      <c r="Q40" t="n">
        <v>1.13</v>
      </c>
      <c r="R40" t="n">
        <v>0.76</v>
      </c>
      <c r="S40" t="n">
        <v>0.65</v>
      </c>
      <c r="T40" t="n">
        <v>0.5</v>
      </c>
      <c r="U40" t="n">
        <v>0.37</v>
      </c>
      <c r="V40" t="n">
        <v>0.27</v>
      </c>
      <c r="W40" t="n">
        <v>0.27</v>
      </c>
    </row>
    <row r="41">
      <c r="A41" s="5" t="inlineStr">
        <is>
          <t>Dividende je Aktie</t>
        </is>
      </c>
      <c r="B41" s="5" t="inlineStr">
        <is>
          <t>Dividend per share</t>
        </is>
      </c>
      <c r="C41" t="n">
        <v>0.6899999999999999</v>
      </c>
      <c r="D41" t="n">
        <v>0.42</v>
      </c>
      <c r="E41" t="n">
        <v>0.42</v>
      </c>
      <c r="F41" t="n">
        <v>0.29</v>
      </c>
      <c r="G41" t="n">
        <v>0.35</v>
      </c>
      <c r="H41" t="n">
        <v>0.29</v>
      </c>
      <c r="I41" t="n">
        <v>0.55</v>
      </c>
      <c r="J41" t="n">
        <v>0.6</v>
      </c>
      <c r="K41" t="n">
        <v>0.55</v>
      </c>
      <c r="L41" t="n">
        <v>0.55</v>
      </c>
      <c r="M41" t="n">
        <v>1.25</v>
      </c>
      <c r="N41" t="n">
        <v>1.05</v>
      </c>
      <c r="O41" t="n">
        <v>0.9</v>
      </c>
      <c r="P41" t="n">
        <v>0.75</v>
      </c>
      <c r="Q41" t="n">
        <v>0.5</v>
      </c>
      <c r="R41" t="n">
        <v>0.3</v>
      </c>
      <c r="S41" t="n">
        <v>0.2</v>
      </c>
      <c r="T41" t="n">
        <v>0.14</v>
      </c>
      <c r="U41" t="n">
        <v>0.13</v>
      </c>
      <c r="V41" t="n">
        <v>0.12</v>
      </c>
      <c r="W41" t="n">
        <v>0.12</v>
      </c>
    </row>
    <row r="42">
      <c r="A42" s="5" t="inlineStr">
        <is>
          <t>Sonderdividende je Aktie</t>
        </is>
      </c>
      <c r="B42" s="5" t="inlineStr">
        <is>
          <t>Special Dividend per share</t>
        </is>
      </c>
      <c r="C42" t="inlineStr">
        <is>
          <t>-</t>
        </is>
      </c>
      <c r="D42" t="inlineStr">
        <is>
          <t>-</t>
        </is>
      </c>
      <c r="E42" t="inlineStr">
        <is>
          <t>-</t>
        </is>
      </c>
      <c r="F42" t="inlineStr">
        <is>
          <t>-</t>
        </is>
      </c>
      <c r="G42" t="inlineStr">
        <is>
          <t>-</t>
        </is>
      </c>
      <c r="H42" t="inlineStr">
        <is>
          <t>-</t>
        </is>
      </c>
      <c r="I42" t="n">
        <v>0.45</v>
      </c>
      <c r="J42" t="inlineStr">
        <is>
          <t>-</t>
        </is>
      </c>
      <c r="K42" t="inlineStr">
        <is>
          <t>-</t>
        </is>
      </c>
      <c r="L42" t="inlineStr">
        <is>
          <t>-</t>
        </is>
      </c>
      <c r="M42" t="inlineStr">
        <is>
          <t>-</t>
        </is>
      </c>
      <c r="N42" t="inlineStr">
        <is>
          <t>-</t>
        </is>
      </c>
      <c r="O42" t="inlineStr">
        <is>
          <t>-</t>
        </is>
      </c>
      <c r="P42" t="inlineStr">
        <is>
          <t>-</t>
        </is>
      </c>
      <c r="Q42" t="inlineStr">
        <is>
          <t>-</t>
        </is>
      </c>
      <c r="R42" t="inlineStr">
        <is>
          <t>-</t>
        </is>
      </c>
      <c r="S42" t="inlineStr">
        <is>
          <t>-</t>
        </is>
      </c>
      <c r="T42" t="inlineStr">
        <is>
          <t>-</t>
        </is>
      </c>
      <c r="U42" t="inlineStr">
        <is>
          <t>-</t>
        </is>
      </c>
      <c r="V42" t="inlineStr">
        <is>
          <t>-</t>
        </is>
      </c>
      <c r="W42" t="inlineStr">
        <is>
          <t>-</t>
        </is>
      </c>
    </row>
    <row r="43">
      <c r="A43" s="5" t="inlineStr">
        <is>
          <t>Dividendenausschüttung in Mio</t>
        </is>
      </c>
      <c r="B43" s="5" t="inlineStr">
        <is>
          <t>Dividend Payment in M</t>
        </is>
      </c>
      <c r="C43" t="inlineStr">
        <is>
          <t>-</t>
        </is>
      </c>
      <c r="D43" t="n">
        <v>178.1</v>
      </c>
      <c r="E43" t="n">
        <v>178.1</v>
      </c>
      <c r="F43" t="n">
        <v>122.6</v>
      </c>
      <c r="G43" t="n">
        <v>165</v>
      </c>
      <c r="H43" t="n">
        <v>165</v>
      </c>
      <c r="I43" t="n">
        <v>208.4</v>
      </c>
      <c r="J43" t="n">
        <v>208.5</v>
      </c>
      <c r="K43" t="n">
        <v>191.1</v>
      </c>
      <c r="L43" t="n">
        <v>191.1</v>
      </c>
      <c r="M43" t="n">
        <v>385.3</v>
      </c>
      <c r="N43" t="n">
        <v>323.6</v>
      </c>
      <c r="O43" t="n">
        <v>277.4</v>
      </c>
      <c r="P43" t="n">
        <v>231.2</v>
      </c>
      <c r="Q43" t="n">
        <v>154.1</v>
      </c>
      <c r="R43" t="n">
        <v>92.5</v>
      </c>
      <c r="S43" t="n">
        <v>61.6</v>
      </c>
      <c r="T43" t="n">
        <v>45</v>
      </c>
      <c r="U43" t="inlineStr">
        <is>
          <t>-</t>
        </is>
      </c>
      <c r="V43" t="inlineStr">
        <is>
          <t>-</t>
        </is>
      </c>
      <c r="W43" t="inlineStr">
        <is>
          <t>-</t>
        </is>
      </c>
    </row>
    <row r="44">
      <c r="A44" s="5" t="inlineStr">
        <is>
          <t>Umsatz</t>
        </is>
      </c>
      <c r="B44" s="5" t="inlineStr">
        <is>
          <t>Revenue</t>
        </is>
      </c>
      <c r="C44" t="n">
        <v>11.21</v>
      </c>
      <c r="D44" t="n">
        <v>8.199999999999999</v>
      </c>
      <c r="E44" t="n">
        <v>8.390000000000001</v>
      </c>
      <c r="F44" t="n">
        <v>8.050000000000001</v>
      </c>
      <c r="G44" t="n">
        <v>8.550000000000001</v>
      </c>
      <c r="H44" t="n">
        <v>8.130000000000001</v>
      </c>
      <c r="I44" t="n">
        <v>9.16</v>
      </c>
      <c r="J44" t="n">
        <v>9.140000000000001</v>
      </c>
      <c r="K44" t="n">
        <v>11.13</v>
      </c>
      <c r="L44" t="n">
        <v>9.52</v>
      </c>
      <c r="M44" t="n">
        <v>11.3</v>
      </c>
      <c r="N44" t="n">
        <v>12.15</v>
      </c>
      <c r="O44" t="n">
        <v>9.859999999999999</v>
      </c>
      <c r="P44" t="n">
        <v>9.34</v>
      </c>
      <c r="Q44" t="n">
        <v>8.140000000000001</v>
      </c>
      <c r="R44" t="n">
        <v>9.99</v>
      </c>
      <c r="S44" t="n">
        <v>8.050000000000001</v>
      </c>
      <c r="T44" t="n">
        <v>6.73</v>
      </c>
      <c r="U44" t="n">
        <v>5.47</v>
      </c>
      <c r="V44" t="n">
        <v>4.22</v>
      </c>
      <c r="W44" t="n">
        <v>4.63</v>
      </c>
    </row>
    <row r="45">
      <c r="A45" s="5" t="inlineStr">
        <is>
          <t>Buchwert je Aktie</t>
        </is>
      </c>
      <c r="B45" s="5" t="inlineStr">
        <is>
          <t>Book value per share</t>
        </is>
      </c>
      <c r="C45" t="n">
        <v>16.95</v>
      </c>
      <c r="D45" t="n">
        <v>15.27</v>
      </c>
      <c r="E45" t="n">
        <v>14.58</v>
      </c>
      <c r="F45" t="n">
        <v>14.29</v>
      </c>
      <c r="G45" t="n">
        <v>13.99</v>
      </c>
      <c r="H45" t="n">
        <v>13.5</v>
      </c>
      <c r="I45" t="n">
        <v>14.22</v>
      </c>
      <c r="J45" t="n">
        <v>12.83</v>
      </c>
      <c r="K45" t="n">
        <v>12.45</v>
      </c>
      <c r="L45" t="n">
        <v>11.62</v>
      </c>
      <c r="M45" t="n">
        <v>10.12</v>
      </c>
      <c r="N45" t="n">
        <v>9.300000000000001</v>
      </c>
      <c r="O45" t="n">
        <v>7.81</v>
      </c>
      <c r="P45" t="n">
        <v>6.72</v>
      </c>
      <c r="Q45" t="n">
        <v>5.59</v>
      </c>
      <c r="R45" t="n">
        <v>4.74</v>
      </c>
      <c r="S45" t="n">
        <v>4.16</v>
      </c>
      <c r="T45" t="n">
        <v>3.64</v>
      </c>
      <c r="U45" t="n">
        <v>3.28</v>
      </c>
      <c r="V45" t="n">
        <v>3.08</v>
      </c>
      <c r="W45" t="n">
        <v>2.83</v>
      </c>
    </row>
    <row r="46">
      <c r="A46" s="5" t="inlineStr">
        <is>
          <t>Cashflow je Aktie</t>
        </is>
      </c>
      <c r="B46" s="5" t="inlineStr">
        <is>
          <t>Cashflow per share</t>
        </is>
      </c>
      <c r="C46" t="n">
        <v>3.47</v>
      </c>
      <c r="D46" t="n">
        <v>1.91</v>
      </c>
      <c r="E46" t="n">
        <v>1.84</v>
      </c>
      <c r="F46" t="n">
        <v>2.32</v>
      </c>
      <c r="G46" t="n">
        <v>1.94</v>
      </c>
      <c r="H46" t="n">
        <v>2.07</v>
      </c>
      <c r="I46" t="n">
        <v>2.41</v>
      </c>
      <c r="J46" t="n">
        <v>2.98</v>
      </c>
      <c r="K46" t="n">
        <v>2.39</v>
      </c>
      <c r="L46" t="n">
        <v>2.24</v>
      </c>
      <c r="M46" t="n">
        <v>3.14</v>
      </c>
      <c r="N46" t="n">
        <v>3.03</v>
      </c>
      <c r="O46" t="n">
        <v>2.62</v>
      </c>
      <c r="P46" t="n">
        <v>2.45</v>
      </c>
      <c r="Q46" t="n">
        <v>2.21</v>
      </c>
      <c r="R46" t="n">
        <v>1.42</v>
      </c>
      <c r="S46" t="n">
        <v>1.33</v>
      </c>
      <c r="T46" t="n">
        <v>1.02</v>
      </c>
      <c r="U46" t="n">
        <v>0.91</v>
      </c>
      <c r="V46" t="n">
        <v>0.78</v>
      </c>
      <c r="W46" t="n">
        <v>0.89</v>
      </c>
    </row>
    <row r="47">
      <c r="A47" s="5" t="inlineStr">
        <is>
          <t>Bilanzsumme je Aktie</t>
        </is>
      </c>
      <c r="B47" s="5" t="inlineStr">
        <is>
          <t>Total assets per share</t>
        </is>
      </c>
      <c r="C47" t="n">
        <v>34.08</v>
      </c>
      <c r="D47" t="n">
        <v>33.69</v>
      </c>
      <c r="E47" t="n">
        <v>32.48</v>
      </c>
      <c r="F47" t="n">
        <v>33.21</v>
      </c>
      <c r="G47" t="n">
        <v>33.86</v>
      </c>
      <c r="H47" t="n">
        <v>35.25</v>
      </c>
      <c r="I47" t="n">
        <v>36.87</v>
      </c>
      <c r="J47" t="n">
        <v>35.66</v>
      </c>
      <c r="K47" t="n">
        <v>34.14</v>
      </c>
      <c r="L47" t="n">
        <v>32.5</v>
      </c>
      <c r="M47" t="n">
        <v>33.57</v>
      </c>
      <c r="N47" t="n">
        <v>26.91</v>
      </c>
      <c r="O47" t="n">
        <v>23.82</v>
      </c>
      <c r="P47" t="n">
        <v>20.9</v>
      </c>
      <c r="Q47" t="n">
        <v>21.42</v>
      </c>
      <c r="R47" t="n">
        <v>20.25</v>
      </c>
      <c r="S47" t="n">
        <v>20.16</v>
      </c>
      <c r="T47" t="n">
        <v>22.46</v>
      </c>
      <c r="U47" t="n">
        <v>22.99</v>
      </c>
      <c r="V47" t="n">
        <v>22.39</v>
      </c>
      <c r="W47" t="inlineStr">
        <is>
          <t>-</t>
        </is>
      </c>
    </row>
    <row r="48">
      <c r="A48" s="5" t="inlineStr">
        <is>
          <t>Personal am Ende des Jahres</t>
        </is>
      </c>
      <c r="B48" s="5" t="inlineStr">
        <is>
          <t>Staff at the end of year</t>
        </is>
      </c>
      <c r="C48" t="n">
        <v>2772</v>
      </c>
      <c r="D48" t="n">
        <v>2742</v>
      </c>
      <c r="E48" t="n">
        <v>2819</v>
      </c>
      <c r="F48" t="n">
        <v>2923</v>
      </c>
      <c r="G48" t="n">
        <v>3089</v>
      </c>
      <c r="H48" t="n">
        <v>3245</v>
      </c>
      <c r="I48" t="n">
        <v>3256</v>
      </c>
      <c r="J48" t="n">
        <v>3100</v>
      </c>
      <c r="K48" t="n">
        <v>3045</v>
      </c>
      <c r="L48" t="n">
        <v>3015</v>
      </c>
      <c r="M48" t="n">
        <v>2820</v>
      </c>
      <c r="N48" t="n">
        <v>2541</v>
      </c>
      <c r="O48" t="n">
        <v>2441</v>
      </c>
      <c r="P48" t="n">
        <v>2438</v>
      </c>
      <c r="Q48" t="n">
        <v>2436</v>
      </c>
      <c r="R48" t="n">
        <v>2500</v>
      </c>
      <c r="S48" t="n">
        <v>2680</v>
      </c>
      <c r="T48" t="n">
        <v>2827</v>
      </c>
      <c r="U48" t="n">
        <v>3053</v>
      </c>
      <c r="V48" t="n">
        <v>3387</v>
      </c>
      <c r="W48" t="n">
        <v>3747</v>
      </c>
    </row>
    <row r="49">
      <c r="A49" s="5" t="inlineStr">
        <is>
          <t>Personalaufwand in Mio. EUR</t>
        </is>
      </c>
      <c r="B49" s="5" t="inlineStr">
        <is>
          <t>Personnel expenses in M</t>
        </is>
      </c>
      <c r="C49" t="n">
        <v>332.4</v>
      </c>
      <c r="D49" t="n">
        <v>322.8</v>
      </c>
      <c r="E49" t="n">
        <v>313.6</v>
      </c>
      <c r="F49" t="n">
        <v>313.6</v>
      </c>
      <c r="G49" t="n">
        <v>332.9</v>
      </c>
      <c r="H49" t="n">
        <v>359.3</v>
      </c>
      <c r="I49" t="n">
        <v>357.6</v>
      </c>
      <c r="J49" t="n">
        <v>319.6</v>
      </c>
      <c r="K49" t="n">
        <v>330.8</v>
      </c>
      <c r="L49" t="n">
        <v>308.4</v>
      </c>
      <c r="M49" t="n">
        <v>304</v>
      </c>
      <c r="N49" t="n">
        <v>306.2</v>
      </c>
      <c r="O49" t="n">
        <v>262</v>
      </c>
      <c r="P49" t="n">
        <v>276.4</v>
      </c>
      <c r="Q49" t="n">
        <v>343.5</v>
      </c>
      <c r="R49" t="n">
        <v>279.6</v>
      </c>
      <c r="S49" t="n">
        <v>263.7</v>
      </c>
      <c r="T49" t="n">
        <v>267.5</v>
      </c>
      <c r="U49" t="n">
        <v>298.1</v>
      </c>
      <c r="V49" t="n">
        <v>278.9</v>
      </c>
      <c r="W49" t="n">
        <v>253.6</v>
      </c>
    </row>
    <row r="50">
      <c r="A50" s="5" t="inlineStr">
        <is>
          <t>Aufwand je Mitarbeiter in EUR</t>
        </is>
      </c>
      <c r="B50" s="5" t="inlineStr">
        <is>
          <t>Effort per employee</t>
        </is>
      </c>
      <c r="C50" t="n">
        <v>119913</v>
      </c>
      <c r="D50" t="n">
        <v>117724</v>
      </c>
      <c r="E50" t="n">
        <v>111245</v>
      </c>
      <c r="F50" t="n">
        <v>107287</v>
      </c>
      <c r="G50" t="n">
        <v>107770</v>
      </c>
      <c r="H50" t="n">
        <v>110724</v>
      </c>
      <c r="I50" t="n">
        <v>109828</v>
      </c>
      <c r="J50" t="n">
        <v>103097</v>
      </c>
      <c r="K50" t="n">
        <v>108637</v>
      </c>
      <c r="L50" t="n">
        <v>102289</v>
      </c>
      <c r="M50" t="n">
        <v>107801</v>
      </c>
      <c r="N50" t="n">
        <v>120504</v>
      </c>
      <c r="O50" t="n">
        <v>107333</v>
      </c>
      <c r="P50" t="n">
        <v>113372</v>
      </c>
      <c r="Q50" t="n">
        <v>141010</v>
      </c>
      <c r="R50" t="n">
        <v>111840</v>
      </c>
      <c r="S50" t="n">
        <v>98396</v>
      </c>
      <c r="T50" t="n">
        <v>94623</v>
      </c>
      <c r="U50" t="n">
        <v>97642</v>
      </c>
      <c r="V50" t="n">
        <v>82344</v>
      </c>
      <c r="W50" t="inlineStr">
        <is>
          <t>-</t>
        </is>
      </c>
    </row>
    <row r="51">
      <c r="A51" s="5" t="inlineStr">
        <is>
          <t>Umsatz je Aktie</t>
        </is>
      </c>
      <c r="B51" s="5" t="inlineStr">
        <is>
          <t>Revenue per share</t>
        </is>
      </c>
      <c r="C51" t="n">
        <v>1410000</v>
      </c>
      <c r="D51" t="n">
        <v>1040000</v>
      </c>
      <c r="E51" t="n">
        <v>1030000</v>
      </c>
      <c r="F51" t="n">
        <v>956502</v>
      </c>
      <c r="G51" t="n">
        <v>961363</v>
      </c>
      <c r="H51" t="n">
        <v>870734</v>
      </c>
      <c r="I51" t="n">
        <v>977145</v>
      </c>
      <c r="J51" t="n">
        <v>1020000</v>
      </c>
      <c r="K51" t="n">
        <v>1270000</v>
      </c>
      <c r="L51" t="n">
        <v>1100000</v>
      </c>
      <c r="M51" t="n">
        <v>1240000</v>
      </c>
      <c r="N51" t="n">
        <v>1470000</v>
      </c>
      <c r="O51" t="n">
        <v>1240000</v>
      </c>
      <c r="P51" t="n">
        <v>1180000</v>
      </c>
      <c r="Q51" t="n">
        <v>1030000</v>
      </c>
      <c r="R51" t="n">
        <v>1230000</v>
      </c>
      <c r="S51" t="n">
        <v>924664</v>
      </c>
      <c r="T51" t="n">
        <v>733003</v>
      </c>
      <c r="U51" t="n">
        <v>551850</v>
      </c>
      <c r="V51" t="n">
        <v>497431</v>
      </c>
      <c r="W51" t="n">
        <v>398825</v>
      </c>
    </row>
    <row r="52">
      <c r="A52" s="5" t="inlineStr">
        <is>
          <t>Bruttoergebnis je Mitarbeiter in EUR</t>
        </is>
      </c>
      <c r="B52" s="5" t="inlineStr">
        <is>
          <t>Gross Profit per employee</t>
        </is>
      </c>
      <c r="C52" t="inlineStr">
        <is>
          <t>-</t>
        </is>
      </c>
      <c r="D52" t="inlineStr">
        <is>
          <t>-</t>
        </is>
      </c>
      <c r="E52" t="inlineStr">
        <is>
          <t>-</t>
        </is>
      </c>
      <c r="F52" t="inlineStr">
        <is>
          <t>-</t>
        </is>
      </c>
      <c r="G52" t="inlineStr">
        <is>
          <t>-</t>
        </is>
      </c>
      <c r="H52" t="inlineStr">
        <is>
          <t>-</t>
        </is>
      </c>
      <c r="I52" t="inlineStr">
        <is>
          <t>-</t>
        </is>
      </c>
      <c r="J52" t="inlineStr">
        <is>
          <t>-</t>
        </is>
      </c>
      <c r="K52" t="inlineStr">
        <is>
          <t>-</t>
        </is>
      </c>
      <c r="L52" t="inlineStr">
        <is>
          <t>-</t>
        </is>
      </c>
      <c r="M52" t="inlineStr">
        <is>
          <t>-</t>
        </is>
      </c>
      <c r="N52" t="inlineStr">
        <is>
          <t>-</t>
        </is>
      </c>
      <c r="O52" t="inlineStr">
        <is>
          <t>-</t>
        </is>
      </c>
      <c r="P52" t="inlineStr">
        <is>
          <t>-</t>
        </is>
      </c>
      <c r="Q52" t="inlineStr">
        <is>
          <t>-</t>
        </is>
      </c>
      <c r="R52" t="inlineStr">
        <is>
          <t>-</t>
        </is>
      </c>
      <c r="S52" t="inlineStr">
        <is>
          <t>-</t>
        </is>
      </c>
      <c r="T52" t="inlineStr">
        <is>
          <t>-</t>
        </is>
      </c>
      <c r="U52" t="inlineStr">
        <is>
          <t>-</t>
        </is>
      </c>
      <c r="V52" t="inlineStr">
        <is>
          <t>-</t>
        </is>
      </c>
      <c r="W52" t="inlineStr">
        <is>
          <t>-</t>
        </is>
      </c>
    </row>
    <row r="53">
      <c r="A53" s="5" t="inlineStr">
        <is>
          <t>Gewinn je Mitarbeiter in EUR</t>
        </is>
      </c>
      <c r="B53" s="5" t="inlineStr">
        <is>
          <t>Earnings per employee</t>
        </is>
      </c>
      <c r="C53" t="n">
        <v>200144</v>
      </c>
      <c r="D53" t="n">
        <v>157987</v>
      </c>
      <c r="E53" t="n">
        <v>106917</v>
      </c>
      <c r="F53" t="n">
        <v>145193</v>
      </c>
      <c r="G53" t="n">
        <v>67239</v>
      </c>
      <c r="H53" t="n">
        <v>38860</v>
      </c>
      <c r="I53" t="n">
        <v>178102</v>
      </c>
      <c r="J53" t="n">
        <v>125581</v>
      </c>
      <c r="K53" t="n">
        <v>115796</v>
      </c>
      <c r="L53" t="n">
        <v>132935</v>
      </c>
      <c r="M53" t="n">
        <v>228511</v>
      </c>
      <c r="N53" t="n">
        <v>270209</v>
      </c>
      <c r="O53" t="n">
        <v>237280</v>
      </c>
      <c r="P53" t="n">
        <v>205537</v>
      </c>
      <c r="Q53" t="n">
        <v>143391</v>
      </c>
      <c r="R53" t="n">
        <v>94160</v>
      </c>
      <c r="S53" t="n">
        <v>74664</v>
      </c>
      <c r="T53" t="n">
        <v>54793</v>
      </c>
      <c r="U53" t="n">
        <v>37766</v>
      </c>
      <c r="V53" t="n">
        <v>24653</v>
      </c>
      <c r="W53" t="n">
        <v>21911</v>
      </c>
    </row>
    <row r="54">
      <c r="A54" s="5" t="inlineStr">
        <is>
          <t>KGV (Kurs/Gewinn)</t>
        </is>
      </c>
      <c r="B54" s="5" t="inlineStr">
        <is>
          <t>PE (price/earnings)</t>
        </is>
      </c>
      <c r="C54" t="n">
        <v>28</v>
      </c>
      <c r="D54" t="n">
        <v>29.8</v>
      </c>
      <c r="E54" t="n">
        <v>23.2</v>
      </c>
      <c r="F54" t="n">
        <v>12.4</v>
      </c>
      <c r="G54" t="n">
        <v>19.8</v>
      </c>
      <c r="H54" t="n">
        <v>42.5</v>
      </c>
      <c r="I54" t="n">
        <v>9.300000000000001</v>
      </c>
      <c r="J54" t="n">
        <v>16.8</v>
      </c>
      <c r="K54" t="n">
        <v>20.6</v>
      </c>
      <c r="L54" t="n">
        <v>21.7</v>
      </c>
      <c r="M54" t="n">
        <v>14.3</v>
      </c>
      <c r="N54" t="n">
        <v>14.6</v>
      </c>
      <c r="O54" t="n">
        <v>25.5</v>
      </c>
      <c r="P54" t="n">
        <v>24.8</v>
      </c>
      <c r="Q54" t="n">
        <v>26.7</v>
      </c>
      <c r="R54" t="n">
        <v>21.8</v>
      </c>
      <c r="S54" t="n">
        <v>14.2</v>
      </c>
      <c r="T54" t="n">
        <v>16.2</v>
      </c>
      <c r="U54" t="n">
        <v>22.7</v>
      </c>
      <c r="V54" t="n">
        <v>40</v>
      </c>
      <c r="W54" t="n">
        <v>51.7</v>
      </c>
    </row>
    <row r="55">
      <c r="A55" s="5" t="inlineStr">
        <is>
          <t>KUV (Kurs/Umsatz)</t>
        </is>
      </c>
      <c r="B55" s="5" t="inlineStr">
        <is>
          <t>PS (price/sales)</t>
        </is>
      </c>
      <c r="C55" t="n">
        <v>3.99</v>
      </c>
      <c r="D55" t="n">
        <v>4.54</v>
      </c>
      <c r="E55" t="n">
        <v>2.4</v>
      </c>
      <c r="F55" t="n">
        <v>1.89</v>
      </c>
      <c r="G55" t="n">
        <v>1.39</v>
      </c>
      <c r="H55" t="n">
        <v>1.88</v>
      </c>
      <c r="I55" t="n">
        <v>1.69</v>
      </c>
      <c r="J55" t="n">
        <v>2.05</v>
      </c>
      <c r="K55" t="n">
        <v>1.87</v>
      </c>
      <c r="L55" t="n">
        <v>2.92</v>
      </c>
      <c r="M55" t="n">
        <v>2.64</v>
      </c>
      <c r="N55" t="n">
        <v>2.68</v>
      </c>
      <c r="O55" t="n">
        <v>4.86</v>
      </c>
      <c r="P55" t="n">
        <v>4.33</v>
      </c>
      <c r="Q55" t="n">
        <v>3.7</v>
      </c>
      <c r="R55" t="n">
        <v>1.66</v>
      </c>
      <c r="S55" t="n">
        <v>1.15</v>
      </c>
      <c r="T55" t="n">
        <v>1.21</v>
      </c>
      <c r="U55" t="n">
        <v>1.54</v>
      </c>
      <c r="V55" t="n">
        <v>2.56</v>
      </c>
      <c r="W55" t="n">
        <v>3.01</v>
      </c>
    </row>
    <row r="56">
      <c r="A56" s="5" t="inlineStr">
        <is>
          <t>KBV (Kurs/Buchwert)</t>
        </is>
      </c>
      <c r="B56" s="5" t="inlineStr">
        <is>
          <t>PB (price/book value)</t>
        </is>
      </c>
      <c r="C56" t="n">
        <v>2.64</v>
      </c>
      <c r="D56" t="n">
        <v>2.44</v>
      </c>
      <c r="E56" t="n">
        <v>1.38</v>
      </c>
      <c r="F56" t="n">
        <v>1.06</v>
      </c>
      <c r="G56" t="n">
        <v>0.85</v>
      </c>
      <c r="H56" t="n">
        <v>1.13</v>
      </c>
      <c r="I56" t="n">
        <v>1.09</v>
      </c>
      <c r="J56" t="n">
        <v>1.46</v>
      </c>
      <c r="K56" t="n">
        <v>1.67</v>
      </c>
      <c r="L56" t="n">
        <v>2.4</v>
      </c>
      <c r="M56" t="n">
        <v>2.95</v>
      </c>
      <c r="N56" t="n">
        <v>3.5</v>
      </c>
      <c r="O56" t="n">
        <v>6.13</v>
      </c>
      <c r="P56" t="n">
        <v>6.01</v>
      </c>
      <c r="Q56" t="n">
        <v>5.39</v>
      </c>
      <c r="R56" t="n">
        <v>3.49</v>
      </c>
      <c r="S56" t="n">
        <v>2.23</v>
      </c>
      <c r="T56" t="n">
        <v>2.23</v>
      </c>
      <c r="U56" t="n">
        <v>2.56</v>
      </c>
      <c r="V56" t="n">
        <v>3.51</v>
      </c>
      <c r="W56" t="n">
        <v>4.94</v>
      </c>
    </row>
    <row r="57">
      <c r="A57" s="5" t="inlineStr">
        <is>
          <t>KCV (Kurs/Cashflow)</t>
        </is>
      </c>
      <c r="B57" s="5" t="inlineStr">
        <is>
          <t>PC (price/cashflow)</t>
        </is>
      </c>
      <c r="C57" t="n">
        <v>12.91</v>
      </c>
      <c r="D57" t="n">
        <v>19.48</v>
      </c>
      <c r="E57" t="n">
        <v>10.93</v>
      </c>
      <c r="F57" t="n">
        <v>6.56</v>
      </c>
      <c r="G57" t="n">
        <v>6.11</v>
      </c>
      <c r="H57" t="n">
        <v>7.41</v>
      </c>
      <c r="I57" t="n">
        <v>6.44</v>
      </c>
      <c r="J57" t="n">
        <v>6.3</v>
      </c>
      <c r="K57" t="n">
        <v>8.710000000000001</v>
      </c>
      <c r="L57" t="n">
        <v>12.42</v>
      </c>
      <c r="M57" t="n">
        <v>9.5</v>
      </c>
      <c r="N57" t="n">
        <v>10.74</v>
      </c>
      <c r="O57" t="n">
        <v>18.27</v>
      </c>
      <c r="P57" t="n">
        <v>16.52</v>
      </c>
      <c r="Q57" t="n">
        <v>13.64</v>
      </c>
      <c r="R57" t="n">
        <v>11.63</v>
      </c>
      <c r="S57" t="n">
        <v>6.95</v>
      </c>
      <c r="T57" t="n">
        <v>7.93</v>
      </c>
      <c r="U57" t="n">
        <v>9.25</v>
      </c>
      <c r="V57" t="n">
        <v>13.78</v>
      </c>
      <c r="W57" t="n">
        <v>15.68</v>
      </c>
    </row>
    <row r="58">
      <c r="A58" s="5" t="inlineStr">
        <is>
          <t>Dividendenrendite in %</t>
        </is>
      </c>
      <c r="B58" s="5" t="inlineStr">
        <is>
          <t>Dividend Yield in %</t>
        </is>
      </c>
      <c r="C58" t="n">
        <v>1.54</v>
      </c>
      <c r="D58" t="n">
        <v>1.13</v>
      </c>
      <c r="E58" t="n">
        <v>2.08</v>
      </c>
      <c r="F58" t="n">
        <v>1.91</v>
      </c>
      <c r="G58" t="n">
        <v>2.95</v>
      </c>
      <c r="H58" t="n">
        <v>1.9</v>
      </c>
      <c r="I58" t="n">
        <v>3.54</v>
      </c>
      <c r="J58" t="n">
        <v>3.2</v>
      </c>
      <c r="K58" t="n">
        <v>2.64</v>
      </c>
      <c r="L58" t="n">
        <v>1.98</v>
      </c>
      <c r="M58" t="n">
        <v>4.19</v>
      </c>
      <c r="N58" t="n">
        <v>3.22</v>
      </c>
      <c r="O58" t="n">
        <v>1.88</v>
      </c>
      <c r="P58" t="n">
        <v>1.86</v>
      </c>
      <c r="Q58" t="n">
        <v>1.66</v>
      </c>
      <c r="R58" t="n">
        <v>1.81</v>
      </c>
      <c r="S58" t="n">
        <v>2.16</v>
      </c>
      <c r="T58" t="n">
        <v>1.73</v>
      </c>
      <c r="U58" t="n">
        <v>1.55</v>
      </c>
      <c r="V58" t="n">
        <v>1.11</v>
      </c>
      <c r="W58" t="n">
        <v>0.86</v>
      </c>
    </row>
    <row r="59">
      <c r="A59" s="5" t="inlineStr">
        <is>
          <t>Gewinnrendite in %</t>
        </is>
      </c>
      <c r="B59" s="5" t="inlineStr">
        <is>
          <t>Return on profit in %</t>
        </is>
      </c>
      <c r="C59" t="n">
        <v>3.6</v>
      </c>
      <c r="D59" t="n">
        <v>3.4</v>
      </c>
      <c r="E59" t="n">
        <v>4.3</v>
      </c>
      <c r="F59" t="n">
        <v>8</v>
      </c>
      <c r="G59" t="n">
        <v>5.1</v>
      </c>
      <c r="H59" t="n">
        <v>2.4</v>
      </c>
      <c r="I59" t="n">
        <v>10.8</v>
      </c>
      <c r="J59" t="n">
        <v>6</v>
      </c>
      <c r="K59" t="n">
        <v>4.9</v>
      </c>
      <c r="L59" t="n">
        <v>4.6</v>
      </c>
      <c r="M59" t="n">
        <v>7</v>
      </c>
      <c r="N59" t="n">
        <v>6.8</v>
      </c>
      <c r="O59" t="n">
        <v>3.9</v>
      </c>
      <c r="P59" t="n">
        <v>4</v>
      </c>
      <c r="Q59" t="n">
        <v>3.8</v>
      </c>
      <c r="R59" t="n">
        <v>4.6</v>
      </c>
      <c r="S59" t="n">
        <v>7</v>
      </c>
      <c r="T59" t="n">
        <v>6.2</v>
      </c>
      <c r="U59" t="n">
        <v>4.4</v>
      </c>
      <c r="V59" t="n">
        <v>2.5</v>
      </c>
      <c r="W59" t="n">
        <v>1.9</v>
      </c>
    </row>
    <row r="60">
      <c r="A60" s="5" t="inlineStr">
        <is>
          <t>Eigenkapitalrendite in %</t>
        </is>
      </c>
      <c r="B60" s="5" t="inlineStr">
        <is>
          <t>Return on Equity in %</t>
        </is>
      </c>
      <c r="C60" t="n">
        <v>9.42</v>
      </c>
      <c r="D60" t="n">
        <v>8.17</v>
      </c>
      <c r="E60" t="n">
        <v>5.95</v>
      </c>
      <c r="F60" t="n">
        <v>8.550000000000001</v>
      </c>
      <c r="G60" t="n">
        <v>4.27</v>
      </c>
      <c r="H60" t="n">
        <v>2.69</v>
      </c>
      <c r="I60" t="n">
        <v>11.74</v>
      </c>
      <c r="J60" t="n">
        <v>8.73</v>
      </c>
      <c r="K60" t="n">
        <v>8.16</v>
      </c>
      <c r="L60" t="n">
        <v>9.93</v>
      </c>
      <c r="M60" t="n">
        <v>20.67</v>
      </c>
      <c r="N60" t="n">
        <v>23.94</v>
      </c>
      <c r="O60" t="n">
        <v>24.06</v>
      </c>
      <c r="P60" t="n">
        <v>24.19</v>
      </c>
      <c r="Q60" t="n">
        <v>20.27</v>
      </c>
      <c r="R60" t="n">
        <v>16.13</v>
      </c>
      <c r="S60" t="n">
        <v>15.63</v>
      </c>
      <c r="T60" t="n">
        <v>13.8</v>
      </c>
      <c r="U60" t="n">
        <v>11.42</v>
      </c>
      <c r="V60" t="n">
        <v>8.81</v>
      </c>
      <c r="W60" t="n">
        <v>9.44</v>
      </c>
    </row>
    <row r="61">
      <c r="A61" s="5" t="inlineStr">
        <is>
          <t>Umsatzrendite in %</t>
        </is>
      </c>
      <c r="B61" s="5" t="inlineStr">
        <is>
          <t>Return on sales in %</t>
        </is>
      </c>
      <c r="C61" t="n">
        <v>14.24</v>
      </c>
      <c r="D61" t="n">
        <v>15.21</v>
      </c>
      <c r="E61" t="n">
        <v>10.35</v>
      </c>
      <c r="F61" t="n">
        <v>15.18</v>
      </c>
      <c r="G61" t="n">
        <v>6.99</v>
      </c>
      <c r="H61" t="n">
        <v>4.46</v>
      </c>
      <c r="I61" t="n">
        <v>18.23</v>
      </c>
      <c r="J61" t="n">
        <v>12.26</v>
      </c>
      <c r="K61" t="n">
        <v>9.119999999999999</v>
      </c>
      <c r="L61" t="n">
        <v>12.12</v>
      </c>
      <c r="M61" t="n">
        <v>18.5</v>
      </c>
      <c r="N61" t="n">
        <v>18.34</v>
      </c>
      <c r="O61" t="n">
        <v>19.06</v>
      </c>
      <c r="P61" t="n">
        <v>17.41</v>
      </c>
      <c r="Q61" t="n">
        <v>13.93</v>
      </c>
      <c r="R61" t="n">
        <v>7.65</v>
      </c>
      <c r="S61" t="n">
        <v>8.07</v>
      </c>
      <c r="T61" t="n">
        <v>7.48</v>
      </c>
      <c r="U61" t="n">
        <v>6.84</v>
      </c>
      <c r="V61" t="n">
        <v>6.43</v>
      </c>
      <c r="W61" t="n">
        <v>5.76</v>
      </c>
    </row>
    <row r="62">
      <c r="A62" s="5" t="inlineStr">
        <is>
          <t>Gesamtkapitalrendite in %</t>
        </is>
      </c>
      <c r="B62" s="5" t="inlineStr">
        <is>
          <t>Total Return on Investment in %</t>
        </is>
      </c>
      <c r="C62" t="n">
        <v>5.62</v>
      </c>
      <c r="D62" t="n">
        <v>4.79</v>
      </c>
      <c r="E62" t="n">
        <v>3.82</v>
      </c>
      <c r="F62" t="n">
        <v>4.85</v>
      </c>
      <c r="G62" t="n">
        <v>3.33</v>
      </c>
      <c r="H62" t="n">
        <v>2.64</v>
      </c>
      <c r="I62" t="n">
        <v>5.99</v>
      </c>
      <c r="J62" t="n">
        <v>4.62</v>
      </c>
      <c r="K62" t="n">
        <v>4.65</v>
      </c>
      <c r="L62" t="n">
        <v>3.55</v>
      </c>
      <c r="M62" t="n">
        <v>6.23</v>
      </c>
      <c r="N62" t="n">
        <v>8.279999999999999</v>
      </c>
      <c r="O62" t="n">
        <v>7.89</v>
      </c>
      <c r="P62" t="n">
        <v>7.78</v>
      </c>
      <c r="Q62" t="n">
        <v>5.3</v>
      </c>
      <c r="R62" t="n">
        <v>3.77</v>
      </c>
      <c r="S62" t="n">
        <v>3.22</v>
      </c>
      <c r="T62" t="n">
        <v>2.24</v>
      </c>
      <c r="U62" t="n">
        <v>1.63</v>
      </c>
      <c r="V62" t="n">
        <v>1.21</v>
      </c>
      <c r="W62" t="n">
        <v>1.19</v>
      </c>
    </row>
    <row r="63">
      <c r="A63" s="5" t="inlineStr">
        <is>
          <t>Return on Investment in %</t>
        </is>
      </c>
      <c r="B63" s="5" t="inlineStr">
        <is>
          <t>Return on Investment in %</t>
        </is>
      </c>
      <c r="C63" t="n">
        <v>4.69</v>
      </c>
      <c r="D63" t="n">
        <v>3.7</v>
      </c>
      <c r="E63" t="n">
        <v>2.67</v>
      </c>
      <c r="F63" t="n">
        <v>3.68</v>
      </c>
      <c r="G63" t="n">
        <v>1.77</v>
      </c>
      <c r="H63" t="n">
        <v>1.03</v>
      </c>
      <c r="I63" t="n">
        <v>4.53</v>
      </c>
      <c r="J63" t="n">
        <v>3.14</v>
      </c>
      <c r="K63" t="n">
        <v>2.97</v>
      </c>
      <c r="L63" t="n">
        <v>3.55</v>
      </c>
      <c r="M63" t="n">
        <v>6.23</v>
      </c>
      <c r="N63" t="n">
        <v>8.279999999999999</v>
      </c>
      <c r="O63" t="n">
        <v>7.89</v>
      </c>
      <c r="P63" t="n">
        <v>7.78</v>
      </c>
      <c r="Q63" t="n">
        <v>5.3</v>
      </c>
      <c r="R63" t="n">
        <v>3.77</v>
      </c>
      <c r="S63" t="n">
        <v>3.22</v>
      </c>
      <c r="T63" t="n">
        <v>2.24</v>
      </c>
      <c r="U63" t="n">
        <v>1.63</v>
      </c>
      <c r="V63" t="n">
        <v>1.21</v>
      </c>
      <c r="W63" t="n">
        <v>1.19</v>
      </c>
    </row>
    <row r="64">
      <c r="A64" s="5" t="inlineStr">
        <is>
          <t>Arbeitsintensität in %</t>
        </is>
      </c>
      <c r="B64" s="5" t="inlineStr">
        <is>
          <t>Work Intensity in %</t>
        </is>
      </c>
      <c r="C64" t="n">
        <v>6.56</v>
      </c>
      <c r="D64" t="n">
        <v>8.56</v>
      </c>
      <c r="E64" t="n">
        <v>5.51</v>
      </c>
      <c r="F64" t="n">
        <v>5.24</v>
      </c>
      <c r="G64" t="n">
        <v>5.76</v>
      </c>
      <c r="H64" t="n">
        <v>8.74</v>
      </c>
      <c r="I64" t="n">
        <v>12.7</v>
      </c>
      <c r="J64" t="n">
        <v>10.28</v>
      </c>
      <c r="K64" t="n">
        <v>13.14</v>
      </c>
      <c r="L64" t="n">
        <v>13.89</v>
      </c>
      <c r="M64" t="n">
        <v>9.48</v>
      </c>
      <c r="N64" t="n">
        <v>11.66</v>
      </c>
      <c r="O64" t="n">
        <v>13.85</v>
      </c>
      <c r="P64" t="n">
        <v>8.789999999999999</v>
      </c>
      <c r="Q64" t="n">
        <v>8.92</v>
      </c>
      <c r="R64" t="n">
        <v>6.17</v>
      </c>
      <c r="S64" t="n">
        <v>4.49</v>
      </c>
      <c r="T64" t="n">
        <v>5.25</v>
      </c>
      <c r="U64" t="n">
        <v>8.32</v>
      </c>
      <c r="V64" t="n">
        <v>5.81</v>
      </c>
      <c r="W64" t="n">
        <v>6.19</v>
      </c>
    </row>
    <row r="65">
      <c r="A65" s="5" t="inlineStr">
        <is>
          <t>Eigenkapitalquote in %</t>
        </is>
      </c>
      <c r="B65" s="5" t="inlineStr">
        <is>
          <t>Equity Ratio in %</t>
        </is>
      </c>
      <c r="C65" t="n">
        <v>49.73</v>
      </c>
      <c r="D65" t="n">
        <v>45.33</v>
      </c>
      <c r="E65" t="n">
        <v>44.88</v>
      </c>
      <c r="F65" t="n">
        <v>43.02</v>
      </c>
      <c r="G65" t="n">
        <v>41.31</v>
      </c>
      <c r="H65" t="n">
        <v>38.29</v>
      </c>
      <c r="I65" t="n">
        <v>38.57</v>
      </c>
      <c r="J65" t="n">
        <v>35.99</v>
      </c>
      <c r="K65" t="n">
        <v>36.46</v>
      </c>
      <c r="L65" t="n">
        <v>35.75</v>
      </c>
      <c r="M65" t="n">
        <v>30.14</v>
      </c>
      <c r="N65" t="n">
        <v>34.58</v>
      </c>
      <c r="O65" t="n">
        <v>32.8</v>
      </c>
      <c r="P65" t="n">
        <v>32.16</v>
      </c>
      <c r="Q65" t="n">
        <v>26.12</v>
      </c>
      <c r="R65" t="n">
        <v>23.4</v>
      </c>
      <c r="S65" t="n">
        <v>20.63</v>
      </c>
      <c r="T65" t="n">
        <v>16.22</v>
      </c>
      <c r="U65" t="n">
        <v>14.26</v>
      </c>
      <c r="V65" t="n">
        <v>13.74</v>
      </c>
      <c r="W65" t="n">
        <v>12.65</v>
      </c>
    </row>
    <row r="66">
      <c r="A66" s="5" t="inlineStr">
        <is>
          <t>Fremdkapitalquote in %</t>
        </is>
      </c>
      <c r="B66" s="5" t="inlineStr">
        <is>
          <t>Debt Ratio in %</t>
        </is>
      </c>
      <c r="C66" t="n">
        <v>50.27</v>
      </c>
      <c r="D66" t="n">
        <v>54.67</v>
      </c>
      <c r="E66" t="n">
        <v>55.12</v>
      </c>
      <c r="F66" t="n">
        <v>56.98</v>
      </c>
      <c r="G66" t="n">
        <v>58.69</v>
      </c>
      <c r="H66" t="n">
        <v>61.71</v>
      </c>
      <c r="I66" t="n">
        <v>61.43</v>
      </c>
      <c r="J66" t="n">
        <v>64.01000000000001</v>
      </c>
      <c r="K66" t="n">
        <v>63.54</v>
      </c>
      <c r="L66" t="n">
        <v>64.25</v>
      </c>
      <c r="M66" t="n">
        <v>69.86</v>
      </c>
      <c r="N66" t="n">
        <v>65.42</v>
      </c>
      <c r="O66" t="n">
        <v>67.2</v>
      </c>
      <c r="P66" t="n">
        <v>67.84</v>
      </c>
      <c r="Q66" t="n">
        <v>73.88</v>
      </c>
      <c r="R66" t="n">
        <v>76.59999999999999</v>
      </c>
      <c r="S66" t="n">
        <v>79.37</v>
      </c>
      <c r="T66" t="n">
        <v>83.78</v>
      </c>
      <c r="U66" t="n">
        <v>85.73999999999999</v>
      </c>
      <c r="V66" t="n">
        <v>86.26000000000001</v>
      </c>
      <c r="W66" t="n">
        <v>87.34999999999999</v>
      </c>
    </row>
    <row r="67">
      <c r="A67" s="5" t="inlineStr">
        <is>
          <t>Verschuldungsgrad in %</t>
        </is>
      </c>
      <c r="B67" s="5" t="inlineStr">
        <is>
          <t>Finance Gearing in %</t>
        </is>
      </c>
      <c r="C67" t="n">
        <v>101.07</v>
      </c>
      <c r="D67" t="n">
        <v>120.62</v>
      </c>
      <c r="E67" t="n">
        <v>122.82</v>
      </c>
      <c r="F67" t="n">
        <v>132.42</v>
      </c>
      <c r="G67" t="n">
        <v>142.06</v>
      </c>
      <c r="H67" t="n">
        <v>161.19</v>
      </c>
      <c r="I67" t="n">
        <v>159.24</v>
      </c>
      <c r="J67" t="n">
        <v>177.84</v>
      </c>
      <c r="K67" t="n">
        <v>174.3</v>
      </c>
      <c r="L67" t="n">
        <v>179.76</v>
      </c>
      <c r="M67" t="n">
        <v>231.8</v>
      </c>
      <c r="N67" t="n">
        <v>189.2</v>
      </c>
      <c r="O67" t="n">
        <v>204.87</v>
      </c>
      <c r="P67" t="n">
        <v>210.96</v>
      </c>
      <c r="Q67" t="n">
        <v>282.82</v>
      </c>
      <c r="R67" t="n">
        <v>327.39</v>
      </c>
      <c r="S67" t="n">
        <v>384.8</v>
      </c>
      <c r="T67" t="n">
        <v>516.37</v>
      </c>
      <c r="U67" t="n">
        <v>601.02</v>
      </c>
      <c r="V67" t="n">
        <v>627.8099999999999</v>
      </c>
      <c r="W67" t="n">
        <v>690.27</v>
      </c>
    </row>
    <row r="68">
      <c r="A68" s="5" t="inlineStr"/>
      <c r="B68" s="5" t="inlineStr"/>
    </row>
    <row r="69">
      <c r="A69" s="5" t="inlineStr">
        <is>
          <t>Kurzfristige Vermögensquote in %</t>
        </is>
      </c>
      <c r="B69" s="5" t="inlineStr">
        <is>
          <t>Current Assets Ratio in %</t>
        </is>
      </c>
      <c r="C69" t="n">
        <v>6.56</v>
      </c>
      <c r="D69" t="n">
        <v>8.56</v>
      </c>
      <c r="E69" t="n">
        <v>5.51</v>
      </c>
      <c r="F69" t="n">
        <v>5.24</v>
      </c>
      <c r="G69" t="n">
        <v>5.76</v>
      </c>
      <c r="H69" t="n">
        <v>8.74</v>
      </c>
      <c r="I69" t="n">
        <v>12.69</v>
      </c>
      <c r="J69" t="n">
        <v>10.28</v>
      </c>
      <c r="K69" t="n">
        <v>13.15</v>
      </c>
      <c r="L69" t="n">
        <v>13.9</v>
      </c>
      <c r="M69" t="n">
        <v>9.48</v>
      </c>
      <c r="N69" t="n">
        <v>11.66</v>
      </c>
      <c r="O69" t="n">
        <v>13.86</v>
      </c>
      <c r="P69" t="n">
        <v>8.789999999999999</v>
      </c>
      <c r="Q69" t="n">
        <v>8.92</v>
      </c>
      <c r="R69" t="n">
        <v>6.17</v>
      </c>
      <c r="S69" t="n">
        <v>4.49</v>
      </c>
      <c r="T69" t="n">
        <v>5.25</v>
      </c>
      <c r="U69" t="n">
        <v>8.32</v>
      </c>
      <c r="V69" t="n">
        <v>5.8</v>
      </c>
    </row>
    <row r="70">
      <c r="A70" s="5" t="inlineStr">
        <is>
          <t>Nettogewinn Marge in %</t>
        </is>
      </c>
      <c r="B70" s="5" t="inlineStr">
        <is>
          <t>Net Profit Marge in %</t>
        </is>
      </c>
      <c r="C70" t="n">
        <v>4949.15</v>
      </c>
      <c r="D70" t="n">
        <v>5282.93</v>
      </c>
      <c r="E70" t="n">
        <v>3592.37</v>
      </c>
      <c r="F70" t="n">
        <v>5272.05</v>
      </c>
      <c r="G70" t="n">
        <v>2429.24</v>
      </c>
      <c r="H70" t="n">
        <v>1551.05</v>
      </c>
      <c r="I70" t="n">
        <v>6330.79</v>
      </c>
      <c r="J70" t="n">
        <v>4259.3</v>
      </c>
      <c r="K70" t="n">
        <v>3168.01</v>
      </c>
      <c r="L70" t="n">
        <v>4210.08</v>
      </c>
      <c r="M70" t="n">
        <v>5702.65</v>
      </c>
      <c r="N70" t="n">
        <v>5651.03</v>
      </c>
      <c r="O70" t="n">
        <v>5874.24</v>
      </c>
      <c r="P70" t="n">
        <v>5365.1</v>
      </c>
      <c r="Q70" t="n">
        <v>4291.15</v>
      </c>
      <c r="R70" t="n">
        <v>2356.36</v>
      </c>
      <c r="S70" t="n">
        <v>2485.71</v>
      </c>
      <c r="T70" t="n">
        <v>2301.63</v>
      </c>
      <c r="U70" t="n">
        <v>2107.86</v>
      </c>
      <c r="V70" t="n">
        <v>1978.67</v>
      </c>
    </row>
    <row r="71">
      <c r="A71" s="5" t="inlineStr">
        <is>
          <t>Operative Ergebnis Marge in %</t>
        </is>
      </c>
      <c r="B71" s="5" t="inlineStr">
        <is>
          <t>EBIT Marge in %</t>
        </is>
      </c>
      <c r="C71" t="n">
        <v>7724.35</v>
      </c>
      <c r="D71" t="n">
        <v>7989.02</v>
      </c>
      <c r="E71" t="n">
        <v>4768.77</v>
      </c>
      <c r="F71" t="n">
        <v>7640.99</v>
      </c>
      <c r="G71" t="n">
        <v>4802.34</v>
      </c>
      <c r="H71" t="n">
        <v>5066.42</v>
      </c>
      <c r="I71" t="n">
        <v>5441.05</v>
      </c>
      <c r="J71" t="n">
        <v>9849.02</v>
      </c>
      <c r="K71" t="n">
        <v>9002.700000000001</v>
      </c>
      <c r="L71" t="n">
        <v>8702.73</v>
      </c>
      <c r="M71" t="n">
        <v>9221.24</v>
      </c>
      <c r="N71" t="n">
        <v>9374.49</v>
      </c>
      <c r="O71" t="n">
        <v>9291.08</v>
      </c>
      <c r="P71" t="n">
        <v>8634.9</v>
      </c>
      <c r="Q71" t="n">
        <v>6468.06</v>
      </c>
      <c r="R71" t="n">
        <v>3858.86</v>
      </c>
      <c r="S71" t="n">
        <v>3995.03</v>
      </c>
      <c r="T71" t="n">
        <v>4919.76</v>
      </c>
      <c r="U71" t="n">
        <v>5789.76</v>
      </c>
      <c r="V71" t="n">
        <v>7137.44</v>
      </c>
    </row>
    <row r="72">
      <c r="A72" s="5" t="inlineStr">
        <is>
          <t>Vermögensumsschlag in %</t>
        </is>
      </c>
      <c r="B72" s="5" t="inlineStr">
        <is>
          <t>Asset Turnover in %</t>
        </is>
      </c>
      <c r="C72" t="n">
        <v>0.09</v>
      </c>
      <c r="D72" t="n">
        <v>0.07000000000000001</v>
      </c>
      <c r="E72" t="n">
        <v>0.07000000000000001</v>
      </c>
      <c r="F72" t="n">
        <v>0.07000000000000001</v>
      </c>
      <c r="G72" t="n">
        <v>0.07000000000000001</v>
      </c>
      <c r="H72" t="n">
        <v>0.07000000000000001</v>
      </c>
      <c r="I72" t="n">
        <v>0.07000000000000001</v>
      </c>
      <c r="J72" t="n">
        <v>0.07000000000000001</v>
      </c>
      <c r="K72" t="n">
        <v>0.09</v>
      </c>
      <c r="L72" t="n">
        <v>0.08</v>
      </c>
      <c r="M72" t="n">
        <v>0.11</v>
      </c>
      <c r="N72" t="n">
        <v>0.15</v>
      </c>
      <c r="O72" t="n">
        <v>0.13</v>
      </c>
      <c r="P72" t="n">
        <v>0.15</v>
      </c>
      <c r="Q72" t="n">
        <v>0.12</v>
      </c>
      <c r="R72" t="n">
        <v>0.16</v>
      </c>
      <c r="S72" t="n">
        <v>0.13</v>
      </c>
      <c r="T72" t="n">
        <v>0.1</v>
      </c>
      <c r="U72" t="n">
        <v>0.08</v>
      </c>
      <c r="V72" t="n">
        <v>0.06</v>
      </c>
    </row>
    <row r="73">
      <c r="A73" s="5" t="inlineStr">
        <is>
          <t>Langfristige Vermögensquote in %</t>
        </is>
      </c>
      <c r="B73" s="5" t="inlineStr">
        <is>
          <t>Non-Current Assets Ratio in %</t>
        </is>
      </c>
      <c r="C73" t="n">
        <v>93.44</v>
      </c>
      <c r="D73" t="n">
        <v>91.44</v>
      </c>
      <c r="E73" t="n">
        <v>94.48999999999999</v>
      </c>
      <c r="F73" t="n">
        <v>94.77</v>
      </c>
      <c r="G73" t="n">
        <v>94.23999999999999</v>
      </c>
      <c r="H73" t="n">
        <v>91.26000000000001</v>
      </c>
      <c r="I73" t="n">
        <v>87.3</v>
      </c>
      <c r="J73" t="n">
        <v>89.72</v>
      </c>
      <c r="K73" t="n">
        <v>86.86</v>
      </c>
      <c r="L73" t="n">
        <v>86.09999999999999</v>
      </c>
      <c r="M73" t="n">
        <v>90.52</v>
      </c>
      <c r="N73" t="n">
        <v>88.33</v>
      </c>
      <c r="O73" t="n">
        <v>86.14</v>
      </c>
      <c r="P73" t="n">
        <v>91.20999999999999</v>
      </c>
      <c r="Q73" t="n">
        <v>91.06999999999999</v>
      </c>
      <c r="R73" t="n">
        <v>93.84</v>
      </c>
      <c r="S73" t="n">
        <v>95.51000000000001</v>
      </c>
      <c r="T73" t="n">
        <v>94.75</v>
      </c>
      <c r="U73" t="n">
        <v>90.56</v>
      </c>
      <c r="V73" t="n">
        <v>92.42</v>
      </c>
    </row>
    <row r="74">
      <c r="A74" s="5" t="inlineStr">
        <is>
          <t>Gesamtkapitalrentabilität</t>
        </is>
      </c>
      <c r="B74" s="5" t="inlineStr">
        <is>
          <t>ROA Return on Assets in %</t>
        </is>
      </c>
      <c r="C74" t="n">
        <v>4.69</v>
      </c>
      <c r="D74" t="n">
        <v>3.7</v>
      </c>
      <c r="E74" t="n">
        <v>2.67</v>
      </c>
      <c r="F74" t="n">
        <v>3.68</v>
      </c>
      <c r="G74" t="n">
        <v>1.77</v>
      </c>
      <c r="H74" t="n">
        <v>1.03</v>
      </c>
      <c r="I74" t="n">
        <v>4.53</v>
      </c>
      <c r="J74" t="n">
        <v>3.14</v>
      </c>
      <c r="K74" t="n">
        <v>2.97</v>
      </c>
      <c r="L74" t="n">
        <v>3.55</v>
      </c>
      <c r="M74" t="n">
        <v>6.23</v>
      </c>
      <c r="N74" t="n">
        <v>8.279999999999999</v>
      </c>
      <c r="O74" t="n">
        <v>7.89</v>
      </c>
      <c r="P74" t="n">
        <v>7.78</v>
      </c>
      <c r="Q74" t="n">
        <v>5.29</v>
      </c>
      <c r="R74" t="n">
        <v>3.77</v>
      </c>
      <c r="S74" t="n">
        <v>3.22</v>
      </c>
      <c r="T74" t="n">
        <v>2.24</v>
      </c>
      <c r="U74" t="n">
        <v>1.63</v>
      </c>
      <c r="V74" t="n">
        <v>1.21</v>
      </c>
    </row>
    <row r="75">
      <c r="A75" s="5" t="inlineStr">
        <is>
          <t>Ertrag des eingesetzten Kapitals</t>
        </is>
      </c>
      <c r="B75" s="5" t="inlineStr">
        <is>
          <t>ROCE Return on Cap. Empl. in %</t>
        </is>
      </c>
      <c r="C75" t="n">
        <v>8.109999999999999</v>
      </c>
      <c r="D75" t="n">
        <v>6.61</v>
      </c>
      <c r="E75" t="n">
        <v>3.89</v>
      </c>
      <c r="F75" t="n">
        <v>5.89</v>
      </c>
      <c r="G75" t="n">
        <v>3.81</v>
      </c>
      <c r="H75" t="n">
        <v>3.86</v>
      </c>
      <c r="I75" t="n">
        <v>4.41</v>
      </c>
      <c r="J75" t="n">
        <v>8.08</v>
      </c>
      <c r="K75" t="n">
        <v>9.26</v>
      </c>
      <c r="L75" t="n">
        <v>7.96</v>
      </c>
      <c r="M75" t="n">
        <v>11.12</v>
      </c>
      <c r="N75" t="n">
        <v>16.4</v>
      </c>
      <c r="O75" t="n">
        <v>14.42</v>
      </c>
      <c r="P75" t="n">
        <v>15.13</v>
      </c>
      <c r="Q75" t="n">
        <v>9.48</v>
      </c>
      <c r="R75" t="n">
        <v>7.26</v>
      </c>
      <c r="S75" t="n">
        <v>6.08</v>
      </c>
      <c r="T75" t="n">
        <v>5.72</v>
      </c>
      <c r="U75" t="n">
        <v>5.07</v>
      </c>
      <c r="V75" t="n">
        <v>5.03</v>
      </c>
    </row>
    <row r="76">
      <c r="A76" s="5" t="inlineStr">
        <is>
          <t>Eigenkapital zu Anlagevermögen</t>
        </is>
      </c>
      <c r="B76" s="5" t="inlineStr">
        <is>
          <t>Equity to Fixed Assets in %</t>
        </is>
      </c>
      <c r="C76" t="n">
        <v>53.23</v>
      </c>
      <c r="D76" t="n">
        <v>49.57</v>
      </c>
      <c r="E76" t="n">
        <v>47.5</v>
      </c>
      <c r="F76" t="n">
        <v>45.4</v>
      </c>
      <c r="G76" t="n">
        <v>43.84</v>
      </c>
      <c r="H76" t="n">
        <v>41.95</v>
      </c>
      <c r="I76" t="n">
        <v>44.19</v>
      </c>
      <c r="J76" t="n">
        <v>40.11</v>
      </c>
      <c r="K76" t="n">
        <v>41.98</v>
      </c>
      <c r="L76" t="n">
        <v>41.51</v>
      </c>
      <c r="M76" t="n">
        <v>33.3</v>
      </c>
      <c r="N76" t="n">
        <v>39.15</v>
      </c>
      <c r="O76" t="n">
        <v>38.08</v>
      </c>
      <c r="P76" t="n">
        <v>35.26</v>
      </c>
      <c r="Q76" t="n">
        <v>28.68</v>
      </c>
      <c r="R76" t="n">
        <v>24.93</v>
      </c>
      <c r="S76" t="n">
        <v>21.61</v>
      </c>
      <c r="T76" t="n">
        <v>17.12</v>
      </c>
      <c r="U76" t="n">
        <v>15.75</v>
      </c>
      <c r="V76" t="n">
        <v>14.87</v>
      </c>
    </row>
    <row r="77">
      <c r="A77" s="5" t="inlineStr">
        <is>
          <t>Liquidität Dritten Grades</t>
        </is>
      </c>
      <c r="B77" s="5" t="inlineStr">
        <is>
          <t>Current Ratio in %</t>
        </is>
      </c>
      <c r="C77" t="n">
        <v>66.78</v>
      </c>
      <c r="D77" t="n">
        <v>55.79</v>
      </c>
      <c r="E77" t="n">
        <v>61.72</v>
      </c>
      <c r="F77" t="n">
        <v>54.91</v>
      </c>
      <c r="G77" t="n">
        <v>69.19</v>
      </c>
      <c r="H77" t="n">
        <v>68.09</v>
      </c>
      <c r="I77" t="n">
        <v>107.54</v>
      </c>
      <c r="J77" t="n">
        <v>102.58</v>
      </c>
      <c r="K77" t="n">
        <v>149.33</v>
      </c>
      <c r="L77" t="n">
        <v>178.95</v>
      </c>
      <c r="M77" t="n">
        <v>100.25</v>
      </c>
      <c r="N77" t="n">
        <v>71.66</v>
      </c>
      <c r="O77" t="n">
        <v>103.23</v>
      </c>
      <c r="P77" t="n">
        <v>51.06</v>
      </c>
      <c r="Q77" t="n">
        <v>56.28</v>
      </c>
      <c r="R77" t="n">
        <v>41.47</v>
      </c>
      <c r="S77" t="n">
        <v>30.51</v>
      </c>
      <c r="T77" t="n">
        <v>32.12</v>
      </c>
      <c r="U77" t="n">
        <v>71.08</v>
      </c>
      <c r="V77" t="n">
        <v>43.92</v>
      </c>
    </row>
    <row r="78">
      <c r="A78" s="5" t="inlineStr">
        <is>
          <t>Operativer Cashflow</t>
        </is>
      </c>
      <c r="B78" s="5" t="inlineStr">
        <is>
          <t>Operating Cashflow in M</t>
        </is>
      </c>
      <c r="C78" t="n">
        <v>4485.1922</v>
      </c>
      <c r="D78" t="n">
        <v>6767.7416</v>
      </c>
      <c r="E78" t="n">
        <v>3797.3006</v>
      </c>
      <c r="F78" t="n">
        <v>2279.0752</v>
      </c>
      <c r="G78" t="n">
        <v>2122.7362</v>
      </c>
      <c r="H78" t="n">
        <v>2574.3822</v>
      </c>
      <c r="I78" t="n">
        <v>2237.3848</v>
      </c>
      <c r="J78" t="n">
        <v>2188.746</v>
      </c>
      <c r="K78" t="n">
        <v>3025.854</v>
      </c>
      <c r="L78" t="n">
        <v>4314.708</v>
      </c>
      <c r="M78" t="n">
        <v>2927.9</v>
      </c>
      <c r="N78" t="n">
        <v>3310.068</v>
      </c>
      <c r="O78" t="n">
        <v>5630.813999999999</v>
      </c>
      <c r="P78" t="n">
        <v>5091.464</v>
      </c>
      <c r="Q78" t="n">
        <v>4201.12</v>
      </c>
      <c r="R78" t="n">
        <v>3582.04</v>
      </c>
      <c r="S78" t="n">
        <v>2140.6</v>
      </c>
      <c r="T78" t="n">
        <v>2442.44</v>
      </c>
      <c r="U78" t="n">
        <v>2849</v>
      </c>
      <c r="V78" t="n">
        <v>4244.24</v>
      </c>
    </row>
    <row r="79">
      <c r="A79" s="5" t="inlineStr">
        <is>
          <t>Aktienrückkauf</t>
        </is>
      </c>
      <c r="B79" s="5" t="inlineStr">
        <is>
          <t>Share Buyback in M</t>
        </is>
      </c>
      <c r="C79" t="n">
        <v>0</v>
      </c>
      <c r="D79" t="n">
        <v>0</v>
      </c>
      <c r="E79" t="n">
        <v>0</v>
      </c>
      <c r="F79" t="n">
        <v>0</v>
      </c>
      <c r="G79" t="n">
        <v>0</v>
      </c>
      <c r="H79" t="n">
        <v>0</v>
      </c>
      <c r="I79" t="n">
        <v>0</v>
      </c>
      <c r="J79" t="n">
        <v>-0.02000000000003865</v>
      </c>
      <c r="K79" t="n">
        <v>0</v>
      </c>
      <c r="L79" t="n">
        <v>-39.19999999999999</v>
      </c>
      <c r="M79" t="n">
        <v>0</v>
      </c>
      <c r="N79" t="n">
        <v>0</v>
      </c>
      <c r="O79" t="n">
        <v>0</v>
      </c>
      <c r="P79" t="n">
        <v>-0.1999999999999886</v>
      </c>
      <c r="Q79" t="n">
        <v>0</v>
      </c>
      <c r="R79" t="n">
        <v>0</v>
      </c>
      <c r="S79" t="n">
        <v>0</v>
      </c>
      <c r="T79" t="n">
        <v>0</v>
      </c>
      <c r="U79" t="n">
        <v>0</v>
      </c>
      <c r="V79" t="n">
        <v>0</v>
      </c>
    </row>
    <row r="80">
      <c r="A80" s="5" t="inlineStr">
        <is>
          <t>Umsatzwachstum 1J in %</t>
        </is>
      </c>
      <c r="B80" s="5" t="inlineStr">
        <is>
          <t>Revenue Growth 1Y in %</t>
        </is>
      </c>
      <c r="C80" t="n">
        <v>36.71</v>
      </c>
      <c r="D80" t="n">
        <v>-2.26</v>
      </c>
      <c r="E80" t="n">
        <v>4.22</v>
      </c>
      <c r="F80" t="n">
        <v>-5.85</v>
      </c>
      <c r="G80" t="n">
        <v>5.17</v>
      </c>
      <c r="H80" t="n">
        <v>-11.24</v>
      </c>
      <c r="I80" t="n">
        <v>0.22</v>
      </c>
      <c r="J80" t="n">
        <v>-17.88</v>
      </c>
      <c r="K80" t="n">
        <v>16.91</v>
      </c>
      <c r="L80" t="n">
        <v>-15.75</v>
      </c>
      <c r="M80" t="n">
        <v>-7</v>
      </c>
      <c r="N80" t="n">
        <v>23.23</v>
      </c>
      <c r="O80" t="n">
        <v>5.57</v>
      </c>
      <c r="P80" t="n">
        <v>14.74</v>
      </c>
      <c r="Q80" t="n">
        <v>-18.52</v>
      </c>
      <c r="R80" t="n">
        <v>24.1</v>
      </c>
      <c r="S80" t="n">
        <v>19.61</v>
      </c>
      <c r="T80" t="n">
        <v>23.03</v>
      </c>
      <c r="U80" t="n">
        <v>29.62</v>
      </c>
      <c r="V80" t="n">
        <v>-8.859999999999999</v>
      </c>
    </row>
    <row r="81">
      <c r="A81" s="5" t="inlineStr">
        <is>
          <t>Umsatzwachstum 3J in %</t>
        </is>
      </c>
      <c r="B81" s="5" t="inlineStr">
        <is>
          <t>Revenue Growth 3Y in %</t>
        </is>
      </c>
      <c r="C81" t="n">
        <v>12.89</v>
      </c>
      <c r="D81" t="n">
        <v>-1.3</v>
      </c>
      <c r="E81" t="n">
        <v>1.18</v>
      </c>
      <c r="F81" t="n">
        <v>-3.97</v>
      </c>
      <c r="G81" t="n">
        <v>-1.95</v>
      </c>
      <c r="H81" t="n">
        <v>-9.630000000000001</v>
      </c>
      <c r="I81" t="n">
        <v>-0.25</v>
      </c>
      <c r="J81" t="n">
        <v>-5.57</v>
      </c>
      <c r="K81" t="n">
        <v>-1.95</v>
      </c>
      <c r="L81" t="n">
        <v>0.16</v>
      </c>
      <c r="M81" t="n">
        <v>7.27</v>
      </c>
      <c r="N81" t="n">
        <v>14.51</v>
      </c>
      <c r="O81" t="n">
        <v>0.6</v>
      </c>
      <c r="P81" t="n">
        <v>6.77</v>
      </c>
      <c r="Q81" t="n">
        <v>8.4</v>
      </c>
      <c r="R81" t="n">
        <v>22.25</v>
      </c>
      <c r="S81" t="n">
        <v>24.09</v>
      </c>
      <c r="T81" t="n">
        <v>14.6</v>
      </c>
      <c r="U81" t="inlineStr">
        <is>
          <t>-</t>
        </is>
      </c>
      <c r="V81" t="inlineStr">
        <is>
          <t>-</t>
        </is>
      </c>
    </row>
    <row r="82">
      <c r="A82" s="5" t="inlineStr">
        <is>
          <t>Umsatzwachstum 5J in %</t>
        </is>
      </c>
      <c r="B82" s="5" t="inlineStr">
        <is>
          <t>Revenue Growth 5Y in %</t>
        </is>
      </c>
      <c r="C82" t="n">
        <v>7.6</v>
      </c>
      <c r="D82" t="n">
        <v>-1.99</v>
      </c>
      <c r="E82" t="n">
        <v>-1.5</v>
      </c>
      <c r="F82" t="n">
        <v>-5.92</v>
      </c>
      <c r="G82" t="n">
        <v>-1.36</v>
      </c>
      <c r="H82" t="n">
        <v>-5.55</v>
      </c>
      <c r="I82" t="n">
        <v>-4.7</v>
      </c>
      <c r="J82" t="n">
        <v>-0.1</v>
      </c>
      <c r="K82" t="n">
        <v>4.59</v>
      </c>
      <c r="L82" t="n">
        <v>4.16</v>
      </c>
      <c r="M82" t="n">
        <v>3.6</v>
      </c>
      <c r="N82" t="n">
        <v>9.82</v>
      </c>
      <c r="O82" t="n">
        <v>9.1</v>
      </c>
      <c r="P82" t="n">
        <v>12.59</v>
      </c>
      <c r="Q82" t="n">
        <v>15.57</v>
      </c>
      <c r="R82" t="n">
        <v>17.5</v>
      </c>
      <c r="S82" t="inlineStr">
        <is>
          <t>-</t>
        </is>
      </c>
      <c r="T82" t="inlineStr">
        <is>
          <t>-</t>
        </is>
      </c>
      <c r="U82" t="inlineStr">
        <is>
          <t>-</t>
        </is>
      </c>
      <c r="V82" t="inlineStr">
        <is>
          <t>-</t>
        </is>
      </c>
    </row>
    <row r="83">
      <c r="A83" s="5" t="inlineStr">
        <is>
          <t>Umsatzwachstum 10J in %</t>
        </is>
      </c>
      <c r="B83" s="5" t="inlineStr">
        <is>
          <t>Revenue Growth 10Y in %</t>
        </is>
      </c>
      <c r="C83" t="n">
        <v>1.02</v>
      </c>
      <c r="D83" t="n">
        <v>-3.35</v>
      </c>
      <c r="E83" t="n">
        <v>-0.8</v>
      </c>
      <c r="F83" t="n">
        <v>-0.66</v>
      </c>
      <c r="G83" t="n">
        <v>1.4</v>
      </c>
      <c r="H83" t="n">
        <v>-0.97</v>
      </c>
      <c r="I83" t="n">
        <v>2.56</v>
      </c>
      <c r="J83" t="n">
        <v>4.5</v>
      </c>
      <c r="K83" t="n">
        <v>8.59</v>
      </c>
      <c r="L83" t="n">
        <v>9.859999999999999</v>
      </c>
      <c r="M83" t="n">
        <v>10.55</v>
      </c>
      <c r="N83" t="inlineStr">
        <is>
          <t>-</t>
        </is>
      </c>
      <c r="O83" t="inlineStr">
        <is>
          <t>-</t>
        </is>
      </c>
      <c r="P83" t="inlineStr">
        <is>
          <t>-</t>
        </is>
      </c>
      <c r="Q83" t="inlineStr">
        <is>
          <t>-</t>
        </is>
      </c>
      <c r="R83" t="inlineStr">
        <is>
          <t>-</t>
        </is>
      </c>
      <c r="S83" t="inlineStr">
        <is>
          <t>-</t>
        </is>
      </c>
      <c r="T83" t="inlineStr">
        <is>
          <t>-</t>
        </is>
      </c>
      <c r="U83" t="inlineStr">
        <is>
          <t>-</t>
        </is>
      </c>
      <c r="V83" t="inlineStr">
        <is>
          <t>-</t>
        </is>
      </c>
    </row>
    <row r="84">
      <c r="A84" s="5" t="inlineStr">
        <is>
          <t>Gewinnwachstum 1J in %</t>
        </is>
      </c>
      <c r="B84" s="5" t="inlineStr">
        <is>
          <t>Earnings Growth 1Y in %</t>
        </is>
      </c>
      <c r="C84" t="n">
        <v>28.07</v>
      </c>
      <c r="D84" t="n">
        <v>43.73</v>
      </c>
      <c r="E84" t="n">
        <v>-28.98</v>
      </c>
      <c r="F84" t="n">
        <v>104.33</v>
      </c>
      <c r="G84" t="n">
        <v>64.70999999999999</v>
      </c>
      <c r="H84" t="n">
        <v>-78.25</v>
      </c>
      <c r="I84" t="n">
        <v>48.96</v>
      </c>
      <c r="J84" t="n">
        <v>10.41</v>
      </c>
      <c r="K84" t="n">
        <v>-12.03</v>
      </c>
      <c r="L84" t="n">
        <v>-37.8</v>
      </c>
      <c r="M84" t="n">
        <v>-6.15</v>
      </c>
      <c r="N84" t="n">
        <v>18.54</v>
      </c>
      <c r="O84" t="n">
        <v>15.59</v>
      </c>
      <c r="P84" t="n">
        <v>43.46</v>
      </c>
      <c r="Q84" t="n">
        <v>48.39</v>
      </c>
      <c r="R84" t="n">
        <v>17.64</v>
      </c>
      <c r="S84" t="n">
        <v>29.18</v>
      </c>
      <c r="T84" t="n">
        <v>34.35</v>
      </c>
      <c r="U84" t="n">
        <v>38.08</v>
      </c>
      <c r="V84" t="n">
        <v>1.71</v>
      </c>
    </row>
    <row r="85">
      <c r="A85" s="5" t="inlineStr">
        <is>
          <t>Gewinnwachstum 3J in %</t>
        </is>
      </c>
      <c r="B85" s="5" t="inlineStr">
        <is>
          <t>Earnings Growth 3Y in %</t>
        </is>
      </c>
      <c r="C85" t="n">
        <v>14.27</v>
      </c>
      <c r="D85" t="n">
        <v>39.69</v>
      </c>
      <c r="E85" t="n">
        <v>46.69</v>
      </c>
      <c r="F85" t="n">
        <v>30.26</v>
      </c>
      <c r="G85" t="n">
        <v>11.81</v>
      </c>
      <c r="H85" t="n">
        <v>-6.29</v>
      </c>
      <c r="I85" t="n">
        <v>15.78</v>
      </c>
      <c r="J85" t="n">
        <v>-13.14</v>
      </c>
      <c r="K85" t="n">
        <v>-18.66</v>
      </c>
      <c r="L85" t="n">
        <v>-8.470000000000001</v>
      </c>
      <c r="M85" t="n">
        <v>9.33</v>
      </c>
      <c r="N85" t="n">
        <v>25.86</v>
      </c>
      <c r="O85" t="n">
        <v>35.81</v>
      </c>
      <c r="P85" t="n">
        <v>36.5</v>
      </c>
      <c r="Q85" t="n">
        <v>31.74</v>
      </c>
      <c r="R85" t="n">
        <v>27.06</v>
      </c>
      <c r="S85" t="n">
        <v>33.87</v>
      </c>
      <c r="T85" t="n">
        <v>24.71</v>
      </c>
      <c r="U85" t="inlineStr">
        <is>
          <t>-</t>
        </is>
      </c>
      <c r="V85" t="inlineStr">
        <is>
          <t>-</t>
        </is>
      </c>
    </row>
    <row r="86">
      <c r="A86" s="5" t="inlineStr">
        <is>
          <t>Gewinnwachstum 5J in %</t>
        </is>
      </c>
      <c r="B86" s="5" t="inlineStr">
        <is>
          <t>Earnings Growth 5Y in %</t>
        </is>
      </c>
      <c r="C86" t="n">
        <v>42.37</v>
      </c>
      <c r="D86" t="n">
        <v>21.11</v>
      </c>
      <c r="E86" t="n">
        <v>22.15</v>
      </c>
      <c r="F86" t="n">
        <v>30.03</v>
      </c>
      <c r="G86" t="n">
        <v>6.76</v>
      </c>
      <c r="H86" t="n">
        <v>-13.74</v>
      </c>
      <c r="I86" t="n">
        <v>0.68</v>
      </c>
      <c r="J86" t="n">
        <v>-5.41</v>
      </c>
      <c r="K86" t="n">
        <v>-4.37</v>
      </c>
      <c r="L86" t="n">
        <v>6.73</v>
      </c>
      <c r="M86" t="n">
        <v>23.97</v>
      </c>
      <c r="N86" t="n">
        <v>28.72</v>
      </c>
      <c r="O86" t="n">
        <v>30.85</v>
      </c>
      <c r="P86" t="n">
        <v>34.6</v>
      </c>
      <c r="Q86" t="n">
        <v>33.53</v>
      </c>
      <c r="R86" t="n">
        <v>24.19</v>
      </c>
      <c r="S86" t="inlineStr">
        <is>
          <t>-</t>
        </is>
      </c>
      <c r="T86" t="inlineStr">
        <is>
          <t>-</t>
        </is>
      </c>
      <c r="U86" t="inlineStr">
        <is>
          <t>-</t>
        </is>
      </c>
      <c r="V86" t="inlineStr">
        <is>
          <t>-</t>
        </is>
      </c>
    </row>
    <row r="87">
      <c r="A87" s="5" t="inlineStr">
        <is>
          <t>Gewinnwachstum 10J in %</t>
        </is>
      </c>
      <c r="B87" s="5" t="inlineStr">
        <is>
          <t>Earnings Growth 10Y in %</t>
        </is>
      </c>
      <c r="C87" t="n">
        <v>14.31</v>
      </c>
      <c r="D87" t="n">
        <v>10.89</v>
      </c>
      <c r="E87" t="n">
        <v>8.369999999999999</v>
      </c>
      <c r="F87" t="n">
        <v>12.83</v>
      </c>
      <c r="G87" t="n">
        <v>6.74</v>
      </c>
      <c r="H87" t="n">
        <v>5.11</v>
      </c>
      <c r="I87" t="n">
        <v>14.7</v>
      </c>
      <c r="J87" t="n">
        <v>12.72</v>
      </c>
      <c r="K87" t="n">
        <v>15.12</v>
      </c>
      <c r="L87" t="n">
        <v>20.13</v>
      </c>
      <c r="M87" t="n">
        <v>24.08</v>
      </c>
      <c r="N87" t="inlineStr">
        <is>
          <t>-</t>
        </is>
      </c>
      <c r="O87" t="inlineStr">
        <is>
          <t>-</t>
        </is>
      </c>
      <c r="P87" t="inlineStr">
        <is>
          <t>-</t>
        </is>
      </c>
      <c r="Q87" t="inlineStr">
        <is>
          <t>-</t>
        </is>
      </c>
      <c r="R87" t="inlineStr">
        <is>
          <t>-</t>
        </is>
      </c>
      <c r="S87" t="inlineStr">
        <is>
          <t>-</t>
        </is>
      </c>
      <c r="T87" t="inlineStr">
        <is>
          <t>-</t>
        </is>
      </c>
      <c r="U87" t="inlineStr">
        <is>
          <t>-</t>
        </is>
      </c>
      <c r="V87" t="inlineStr">
        <is>
          <t>-</t>
        </is>
      </c>
    </row>
    <row r="88">
      <c r="A88" s="5" t="inlineStr">
        <is>
          <t>PEG Ratio</t>
        </is>
      </c>
      <c r="B88" s="5" t="inlineStr">
        <is>
          <t>KGW Kurs/Gewinn/Wachstum</t>
        </is>
      </c>
      <c r="C88" t="n">
        <v>0.66</v>
      </c>
      <c r="D88" t="n">
        <v>1.41</v>
      </c>
      <c r="E88" t="n">
        <v>1.05</v>
      </c>
      <c r="F88" t="n">
        <v>0.41</v>
      </c>
      <c r="G88" t="n">
        <v>2.93</v>
      </c>
      <c r="H88" t="n">
        <v>-3.09</v>
      </c>
      <c r="I88" t="n">
        <v>13.68</v>
      </c>
      <c r="J88" t="n">
        <v>-3.11</v>
      </c>
      <c r="K88" t="n">
        <v>-4.71</v>
      </c>
      <c r="L88" t="n">
        <v>3.22</v>
      </c>
      <c r="M88" t="n">
        <v>0.6</v>
      </c>
      <c r="N88" t="n">
        <v>0.51</v>
      </c>
      <c r="O88" t="n">
        <v>0.83</v>
      </c>
      <c r="P88" t="n">
        <v>0.72</v>
      </c>
      <c r="Q88" t="n">
        <v>0.8</v>
      </c>
      <c r="R88" t="n">
        <v>0.9</v>
      </c>
      <c r="S88" t="inlineStr">
        <is>
          <t>-</t>
        </is>
      </c>
      <c r="T88" t="inlineStr">
        <is>
          <t>-</t>
        </is>
      </c>
      <c r="U88" t="inlineStr">
        <is>
          <t>-</t>
        </is>
      </c>
      <c r="V88" t="inlineStr">
        <is>
          <t>-</t>
        </is>
      </c>
    </row>
    <row r="89">
      <c r="A89" s="5" t="inlineStr">
        <is>
          <t>EBIT-Wachstum 1J in %</t>
        </is>
      </c>
      <c r="B89" s="5" t="inlineStr">
        <is>
          <t>EBIT Growth 1Y in %</t>
        </is>
      </c>
      <c r="C89" t="n">
        <v>32.18</v>
      </c>
      <c r="D89" t="n">
        <v>63.73</v>
      </c>
      <c r="E89" t="n">
        <v>-34.95</v>
      </c>
      <c r="F89" t="n">
        <v>49.81</v>
      </c>
      <c r="G89" t="n">
        <v>-0.32</v>
      </c>
      <c r="H89" t="n">
        <v>-17.36</v>
      </c>
      <c r="I89" t="n">
        <v>-44.63</v>
      </c>
      <c r="J89" t="n">
        <v>-10.16</v>
      </c>
      <c r="K89" t="n">
        <v>20.94</v>
      </c>
      <c r="L89" t="n">
        <v>-20.49</v>
      </c>
      <c r="M89" t="n">
        <v>-8.52</v>
      </c>
      <c r="N89" t="n">
        <v>24.33</v>
      </c>
      <c r="O89" t="n">
        <v>13.59</v>
      </c>
      <c r="P89" t="n">
        <v>53.18</v>
      </c>
      <c r="Q89" t="n">
        <v>36.58</v>
      </c>
      <c r="R89" t="n">
        <v>19.87</v>
      </c>
      <c r="S89" t="n">
        <v>-2.87</v>
      </c>
      <c r="T89" t="n">
        <v>4.55</v>
      </c>
      <c r="U89" t="n">
        <v>5.15</v>
      </c>
      <c r="V89" t="n">
        <v>-9.52</v>
      </c>
    </row>
    <row r="90">
      <c r="A90" s="5" t="inlineStr">
        <is>
          <t>EBIT-Wachstum 3J in %</t>
        </is>
      </c>
      <c r="B90" s="5" t="inlineStr">
        <is>
          <t>EBIT Growth 3Y in %</t>
        </is>
      </c>
      <c r="C90" t="n">
        <v>20.32</v>
      </c>
      <c r="D90" t="n">
        <v>26.2</v>
      </c>
      <c r="E90" t="n">
        <v>4.85</v>
      </c>
      <c r="F90" t="n">
        <v>10.71</v>
      </c>
      <c r="G90" t="n">
        <v>-20.77</v>
      </c>
      <c r="H90" t="n">
        <v>-24.05</v>
      </c>
      <c r="I90" t="n">
        <v>-11.28</v>
      </c>
      <c r="J90" t="n">
        <v>-3.24</v>
      </c>
      <c r="K90" t="n">
        <v>-2.69</v>
      </c>
      <c r="L90" t="n">
        <v>-1.56</v>
      </c>
      <c r="M90" t="n">
        <v>9.800000000000001</v>
      </c>
      <c r="N90" t="n">
        <v>30.37</v>
      </c>
      <c r="O90" t="n">
        <v>34.45</v>
      </c>
      <c r="P90" t="n">
        <v>36.54</v>
      </c>
      <c r="Q90" t="n">
        <v>17.86</v>
      </c>
      <c r="R90" t="n">
        <v>7.18</v>
      </c>
      <c r="S90" t="n">
        <v>2.28</v>
      </c>
      <c r="T90" t="n">
        <v>0.06</v>
      </c>
      <c r="U90" t="inlineStr">
        <is>
          <t>-</t>
        </is>
      </c>
      <c r="V90" t="inlineStr">
        <is>
          <t>-</t>
        </is>
      </c>
    </row>
    <row r="91">
      <c r="A91" s="5" t="inlineStr">
        <is>
          <t>EBIT-Wachstum 5J in %</t>
        </is>
      </c>
      <c r="B91" s="5" t="inlineStr">
        <is>
          <t>EBIT Growth 5Y in %</t>
        </is>
      </c>
      <c r="C91" t="n">
        <v>22.09</v>
      </c>
      <c r="D91" t="n">
        <v>12.18</v>
      </c>
      <c r="E91" t="n">
        <v>-9.49</v>
      </c>
      <c r="F91" t="n">
        <v>-4.53</v>
      </c>
      <c r="G91" t="n">
        <v>-10.31</v>
      </c>
      <c r="H91" t="n">
        <v>-14.34</v>
      </c>
      <c r="I91" t="n">
        <v>-12.57</v>
      </c>
      <c r="J91" t="n">
        <v>1.22</v>
      </c>
      <c r="K91" t="n">
        <v>5.97</v>
      </c>
      <c r="L91" t="n">
        <v>12.42</v>
      </c>
      <c r="M91" t="n">
        <v>23.83</v>
      </c>
      <c r="N91" t="n">
        <v>29.51</v>
      </c>
      <c r="O91" t="n">
        <v>24.07</v>
      </c>
      <c r="P91" t="n">
        <v>22.26</v>
      </c>
      <c r="Q91" t="n">
        <v>12.66</v>
      </c>
      <c r="R91" t="n">
        <v>3.44</v>
      </c>
      <c r="S91" t="inlineStr">
        <is>
          <t>-</t>
        </is>
      </c>
      <c r="T91" t="inlineStr">
        <is>
          <t>-</t>
        </is>
      </c>
      <c r="U91" t="inlineStr">
        <is>
          <t>-</t>
        </is>
      </c>
      <c r="V91" t="inlineStr">
        <is>
          <t>-</t>
        </is>
      </c>
    </row>
    <row r="92">
      <c r="A92" s="5" t="inlineStr">
        <is>
          <t>EBIT-Wachstum 10J in %</t>
        </is>
      </c>
      <c r="B92" s="5" t="inlineStr">
        <is>
          <t>EBIT Growth 10Y in %</t>
        </is>
      </c>
      <c r="C92" t="n">
        <v>3.88</v>
      </c>
      <c r="D92" t="n">
        <v>-0.19</v>
      </c>
      <c r="E92" t="n">
        <v>-4.13</v>
      </c>
      <c r="F92" t="n">
        <v>0.72</v>
      </c>
      <c r="G92" t="n">
        <v>1.06</v>
      </c>
      <c r="H92" t="n">
        <v>4.75</v>
      </c>
      <c r="I92" t="n">
        <v>8.470000000000001</v>
      </c>
      <c r="J92" t="n">
        <v>12.64</v>
      </c>
      <c r="K92" t="n">
        <v>14.12</v>
      </c>
      <c r="L92" t="n">
        <v>12.54</v>
      </c>
      <c r="M92" t="n">
        <v>13.63</v>
      </c>
      <c r="N92" t="inlineStr">
        <is>
          <t>-</t>
        </is>
      </c>
      <c r="O92" t="inlineStr">
        <is>
          <t>-</t>
        </is>
      </c>
      <c r="P92" t="inlineStr">
        <is>
          <t>-</t>
        </is>
      </c>
      <c r="Q92" t="inlineStr">
        <is>
          <t>-</t>
        </is>
      </c>
      <c r="R92" t="inlineStr">
        <is>
          <t>-</t>
        </is>
      </c>
      <c r="S92" t="inlineStr">
        <is>
          <t>-</t>
        </is>
      </c>
      <c r="T92" t="inlineStr">
        <is>
          <t>-</t>
        </is>
      </c>
      <c r="U92" t="inlineStr">
        <is>
          <t>-</t>
        </is>
      </c>
      <c r="V92" t="inlineStr">
        <is>
          <t>-</t>
        </is>
      </c>
    </row>
    <row r="93">
      <c r="A93" s="5" t="inlineStr">
        <is>
          <t>Op.Cashflow Wachstum 1J in %</t>
        </is>
      </c>
      <c r="B93" s="5" t="inlineStr">
        <is>
          <t>Op.Cashflow Wachstum 1Y in %</t>
        </is>
      </c>
      <c r="C93" t="n">
        <v>-33.73</v>
      </c>
      <c r="D93" t="n">
        <v>78.23</v>
      </c>
      <c r="E93" t="n">
        <v>66.62</v>
      </c>
      <c r="F93" t="n">
        <v>7.36</v>
      </c>
      <c r="G93" t="n">
        <v>-17.54</v>
      </c>
      <c r="H93" t="n">
        <v>15.06</v>
      </c>
      <c r="I93" t="n">
        <v>2.22</v>
      </c>
      <c r="J93" t="n">
        <v>-27.67</v>
      </c>
      <c r="K93" t="n">
        <v>-29.87</v>
      </c>
      <c r="L93" t="n">
        <v>30.74</v>
      </c>
      <c r="M93" t="n">
        <v>-11.55</v>
      </c>
      <c r="N93" t="n">
        <v>-41.22</v>
      </c>
      <c r="O93" t="n">
        <v>10.59</v>
      </c>
      <c r="P93" t="n">
        <v>21.11</v>
      </c>
      <c r="Q93" t="n">
        <v>17.28</v>
      </c>
      <c r="R93" t="n">
        <v>67.34</v>
      </c>
      <c r="S93" t="n">
        <v>-12.36</v>
      </c>
      <c r="T93" t="n">
        <v>-14.27</v>
      </c>
      <c r="U93" t="n">
        <v>-32.87</v>
      </c>
      <c r="V93" t="n">
        <v>-12.12</v>
      </c>
    </row>
    <row r="94">
      <c r="A94" s="5" t="inlineStr">
        <is>
          <t>Op.Cashflow Wachstum 3J in %</t>
        </is>
      </c>
      <c r="B94" s="5" t="inlineStr">
        <is>
          <t>Op.Cashflow Wachstum 3Y in %</t>
        </is>
      </c>
      <c r="C94" t="n">
        <v>37.04</v>
      </c>
      <c r="D94" t="n">
        <v>50.74</v>
      </c>
      <c r="E94" t="n">
        <v>18.81</v>
      </c>
      <c r="F94" t="n">
        <v>1.63</v>
      </c>
      <c r="G94" t="n">
        <v>-0.09</v>
      </c>
      <c r="H94" t="n">
        <v>-3.46</v>
      </c>
      <c r="I94" t="n">
        <v>-18.44</v>
      </c>
      <c r="J94" t="n">
        <v>-8.93</v>
      </c>
      <c r="K94" t="n">
        <v>-3.56</v>
      </c>
      <c r="L94" t="n">
        <v>-7.34</v>
      </c>
      <c r="M94" t="n">
        <v>-14.06</v>
      </c>
      <c r="N94" t="n">
        <v>-3.17</v>
      </c>
      <c r="O94" t="n">
        <v>16.33</v>
      </c>
      <c r="P94" t="n">
        <v>35.24</v>
      </c>
      <c r="Q94" t="n">
        <v>24.09</v>
      </c>
      <c r="R94" t="n">
        <v>13.57</v>
      </c>
      <c r="S94" t="n">
        <v>-19.83</v>
      </c>
      <c r="T94" t="n">
        <v>-19.75</v>
      </c>
      <c r="U94" t="inlineStr">
        <is>
          <t>-</t>
        </is>
      </c>
      <c r="V94" t="inlineStr">
        <is>
          <t>-</t>
        </is>
      </c>
    </row>
    <row r="95">
      <c r="A95" s="5" t="inlineStr">
        <is>
          <t>Op.Cashflow Wachstum 5J in %</t>
        </is>
      </c>
      <c r="B95" s="5" t="inlineStr">
        <is>
          <t>Op.Cashflow Wachstum 5Y in %</t>
        </is>
      </c>
      <c r="C95" t="n">
        <v>20.19</v>
      </c>
      <c r="D95" t="n">
        <v>29.95</v>
      </c>
      <c r="E95" t="n">
        <v>14.74</v>
      </c>
      <c r="F95" t="n">
        <v>-4.11</v>
      </c>
      <c r="G95" t="n">
        <v>-11.56</v>
      </c>
      <c r="H95" t="n">
        <v>-1.9</v>
      </c>
      <c r="I95" t="n">
        <v>-7.23</v>
      </c>
      <c r="J95" t="n">
        <v>-15.91</v>
      </c>
      <c r="K95" t="n">
        <v>-8.26</v>
      </c>
      <c r="L95" t="n">
        <v>1.93</v>
      </c>
      <c r="M95" t="n">
        <v>-0.76</v>
      </c>
      <c r="N95" t="n">
        <v>15.02</v>
      </c>
      <c r="O95" t="n">
        <v>20.79</v>
      </c>
      <c r="P95" t="n">
        <v>15.82</v>
      </c>
      <c r="Q95" t="n">
        <v>5.02</v>
      </c>
      <c r="R95" t="n">
        <v>-0.86</v>
      </c>
      <c r="S95" t="inlineStr">
        <is>
          <t>-</t>
        </is>
      </c>
      <c r="T95" t="inlineStr">
        <is>
          <t>-</t>
        </is>
      </c>
      <c r="U95" t="inlineStr">
        <is>
          <t>-</t>
        </is>
      </c>
      <c r="V95" t="inlineStr">
        <is>
          <t>-</t>
        </is>
      </c>
    </row>
    <row r="96">
      <c r="A96" s="5" t="inlineStr">
        <is>
          <t>Op.Cashflow Wachstum 10J in %</t>
        </is>
      </c>
      <c r="B96" s="5" t="inlineStr">
        <is>
          <t>Op.Cashflow Wachstum 10Y in %</t>
        </is>
      </c>
      <c r="C96" t="n">
        <v>9.140000000000001</v>
      </c>
      <c r="D96" t="n">
        <v>11.36</v>
      </c>
      <c r="E96" t="n">
        <v>-0.59</v>
      </c>
      <c r="F96" t="n">
        <v>-6.19</v>
      </c>
      <c r="G96" t="n">
        <v>-4.81</v>
      </c>
      <c r="H96" t="n">
        <v>-1.33</v>
      </c>
      <c r="I96" t="n">
        <v>3.9</v>
      </c>
      <c r="J96" t="n">
        <v>2.44</v>
      </c>
      <c r="K96" t="n">
        <v>3.78</v>
      </c>
      <c r="L96" t="n">
        <v>3.48</v>
      </c>
      <c r="M96" t="n">
        <v>-0.8100000000000001</v>
      </c>
      <c r="N96" t="inlineStr">
        <is>
          <t>-</t>
        </is>
      </c>
      <c r="O96" t="inlineStr">
        <is>
          <t>-</t>
        </is>
      </c>
      <c r="P96" t="inlineStr">
        <is>
          <t>-</t>
        </is>
      </c>
      <c r="Q96" t="inlineStr">
        <is>
          <t>-</t>
        </is>
      </c>
      <c r="R96" t="inlineStr">
        <is>
          <t>-</t>
        </is>
      </c>
      <c r="S96" t="inlineStr">
        <is>
          <t>-</t>
        </is>
      </c>
      <c r="T96" t="inlineStr">
        <is>
          <t>-</t>
        </is>
      </c>
      <c r="U96" t="inlineStr">
        <is>
          <t>-</t>
        </is>
      </c>
      <c r="V96" t="inlineStr">
        <is>
          <t>-</t>
        </is>
      </c>
    </row>
    <row r="97">
      <c r="A97" s="5" t="inlineStr">
        <is>
          <t>Working Capital in Mio</t>
        </is>
      </c>
      <c r="B97" s="5" t="inlineStr">
        <is>
          <t>Working Capital in M</t>
        </is>
      </c>
      <c r="C97" t="n">
        <v>-386.5</v>
      </c>
      <c r="D97" t="n">
        <v>-793.7</v>
      </c>
      <c r="E97" t="n">
        <v>-386</v>
      </c>
      <c r="F97" t="n">
        <v>-495.9</v>
      </c>
      <c r="G97" t="n">
        <v>-301.9</v>
      </c>
      <c r="H97" t="n">
        <v>-501.8</v>
      </c>
      <c r="I97" t="n">
        <v>114.6</v>
      </c>
      <c r="J97" t="n">
        <v>31.9</v>
      </c>
      <c r="K97" t="n">
        <v>514.8</v>
      </c>
      <c r="L97" t="n">
        <v>691.9</v>
      </c>
      <c r="M97" t="n">
        <v>2.4</v>
      </c>
      <c r="N97" t="n">
        <v>-382.7</v>
      </c>
      <c r="O97" t="n">
        <v>31.3</v>
      </c>
      <c r="P97" t="n">
        <v>-542.6</v>
      </c>
      <c r="Q97" t="n">
        <v>-457.6</v>
      </c>
      <c r="R97" t="n">
        <v>-543</v>
      </c>
      <c r="S97" t="n">
        <v>-635.5</v>
      </c>
      <c r="T97" t="n">
        <v>-767.6</v>
      </c>
      <c r="U97" t="n">
        <v>-239.8</v>
      </c>
      <c r="V97" t="n">
        <v>-511.2</v>
      </c>
      <c r="W97" t="n">
        <v>-828.7</v>
      </c>
    </row>
  </sheetData>
  <pageMargins bottom="1" footer="0.5" header="0.5" left="0.75" right="0.75" top="1"/>
</worksheet>
</file>

<file path=xl/worksheets/sheet18.xml><?xml version="1.0" encoding="utf-8"?>
<worksheet xmlns="http://schemas.openxmlformats.org/spreadsheetml/2006/main">
  <sheetPr>
    <outlinePr summaryBelow="1" summaryRight="1"/>
    <pageSetUpPr/>
  </sheetPr>
  <dimension ref="A1:W89"/>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10"/>
    <col customWidth="1" max="13" min="13" width="10"/>
    <col customWidth="1" max="14" min="14" width="10"/>
    <col customWidth="1" max="15" min="15" width="10"/>
    <col customWidth="1" max="16" min="16" width="10"/>
    <col customWidth="1" max="17" min="17" width="10"/>
    <col customWidth="1" max="18" min="18" width="20"/>
    <col customWidth="1" max="19" min="19" width="10"/>
    <col customWidth="1" max="20" min="20" width="10"/>
    <col customWidth="1" max="21" min="21" width="10"/>
    <col customWidth="1" max="22" min="22" width="10"/>
    <col customWidth="1" max="23" min="23" width="10"/>
  </cols>
  <sheetData>
    <row r="1">
      <c r="A1" s="1" t="inlineStr">
        <is>
          <t xml:space="preserve">VIENNA INSURANCE </t>
        </is>
      </c>
      <c r="B1" s="2" t="inlineStr">
        <is>
          <t>WKN: A0ET17  ISIN: AT0000908504  US-Symbol:VNRGF  Typ: Aktie</t>
        </is>
      </c>
      <c r="C1" s="2" t="inlineStr"/>
      <c r="D1" s="2" t="inlineStr"/>
      <c r="E1" s="2" t="inlineStr"/>
      <c r="F1" s="2">
        <f>HYPERLINK("atx_Stock_Data_EUR.xlsx#INDEX!A1", "Back to INDEX")</f>
        <v/>
      </c>
      <c r="G1" s="2" t="inlineStr"/>
      <c r="H1" s="2" t="inlineStr"/>
      <c r="I1" s="2" t="inlineStr"/>
      <c r="J1" s="2" t="inlineStr"/>
      <c r="K1" s="2" t="inlineStr"/>
      <c r="L1" s="2" t="inlineStr"/>
      <c r="M1" s="2" t="inlineStr"/>
      <c r="N1" s="2" t="inlineStr"/>
      <c r="O1" s="2" t="inlineStr"/>
      <c r="P1" s="2" t="inlineStr"/>
      <c r="Q1" s="2" t="inlineStr"/>
      <c r="R1" s="2" t="inlineStr"/>
      <c r="S1" s="2" t="inlineStr"/>
      <c r="T1" s="2" t="inlineStr"/>
      <c r="U1" s="2" t="inlineStr"/>
      <c r="V1" s="2" t="inlineStr"/>
      <c r="W1" s="2" t="inlineStr"/>
    </row>
    <row r="2">
      <c r="A2" s="3" t="inlineStr"/>
      <c r="B2" s="4" t="inlineStr"/>
      <c r="C2" s="4" t="inlineStr"/>
      <c r="D2" s="4" t="inlineStr"/>
      <c r="E2" s="4" t="inlineStr"/>
      <c r="F2" s="4" t="inlineStr"/>
      <c r="G2" s="4" t="inlineStr"/>
      <c r="H2" s="4" t="inlineStr"/>
      <c r="I2" s="4" t="inlineStr"/>
      <c r="J2" s="4" t="inlineStr"/>
      <c r="K2" s="4" t="inlineStr"/>
      <c r="L2" s="4" t="inlineStr"/>
      <c r="M2" s="4" t="inlineStr"/>
      <c r="N2" s="4" t="inlineStr"/>
      <c r="O2" s="4" t="inlineStr"/>
      <c r="P2" s="4" t="inlineStr"/>
      <c r="Q2" s="4" t="inlineStr"/>
      <c r="R2" s="4" t="inlineStr"/>
      <c r="S2" s="4" t="inlineStr"/>
      <c r="T2" s="4" t="inlineStr"/>
      <c r="U2" s="4" t="inlineStr"/>
      <c r="V2" s="4" t="inlineStr"/>
      <c r="W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1824</t>
        </is>
      </c>
      <c r="C4" s="5" t="inlineStr">
        <is>
          <t>Telefon / Phone</t>
        </is>
      </c>
      <c r="D4" s="5" t="inlineStr"/>
      <c r="E4" t="inlineStr">
        <is>
          <t>+43-50-390-22000</t>
        </is>
      </c>
      <c r="G4" t="inlineStr">
        <is>
          <t>19.03.2020</t>
        </is>
      </c>
      <c r="H4" t="inlineStr">
        <is>
          <t>Preliminary Results</t>
        </is>
      </c>
      <c r="J4" t="inlineStr">
        <is>
          <t>Wiener Städtische Wechselseitige Versicherungsanstalt Vermögensverwaltung</t>
        </is>
      </c>
      <c r="L4" t="inlineStr">
        <is>
          <t>70,00%</t>
        </is>
      </c>
    </row>
    <row r="5">
      <c r="A5" s="5" t="inlineStr">
        <is>
          <t>Ticker</t>
        </is>
      </c>
      <c r="B5" t="inlineStr">
        <is>
          <t>WSV2</t>
        </is>
      </c>
      <c r="C5" s="5" t="inlineStr">
        <is>
          <t>Fax</t>
        </is>
      </c>
      <c r="D5" s="5" t="inlineStr"/>
      <c r="E5" t="inlineStr">
        <is>
          <t>+43-50-390-99-21920</t>
        </is>
      </c>
      <c r="G5" t="inlineStr">
        <is>
          <t>30.04.2020</t>
        </is>
      </c>
      <c r="H5" t="inlineStr">
        <is>
          <t>Publication Of Annual Report</t>
        </is>
      </c>
      <c r="J5" t="inlineStr">
        <is>
          <t>Freefloat</t>
        </is>
      </c>
      <c r="L5" t="inlineStr">
        <is>
          <t>30,00%</t>
        </is>
      </c>
    </row>
    <row r="6">
      <c r="A6" s="5" t="inlineStr">
        <is>
          <t>Gelistet Seit / Listed Since</t>
        </is>
      </c>
      <c r="B6" t="inlineStr">
        <is>
          <t>17.10.1994</t>
        </is>
      </c>
      <c r="C6" s="5" t="inlineStr">
        <is>
          <t>Internet</t>
        </is>
      </c>
      <c r="D6" s="5" t="inlineStr"/>
      <c r="E6" t="inlineStr">
        <is>
          <t>http://www.vig.com</t>
        </is>
      </c>
      <c r="G6" t="inlineStr">
        <is>
          <t>15.05.2020</t>
        </is>
      </c>
      <c r="H6" t="inlineStr">
        <is>
          <t>Annual General Meeting (Postponed)</t>
        </is>
      </c>
    </row>
    <row r="7">
      <c r="A7" s="5" t="inlineStr">
        <is>
          <t>Nominalwert / Nominal Value</t>
        </is>
      </c>
      <c r="B7" t="inlineStr">
        <is>
          <t>-</t>
        </is>
      </c>
      <c r="C7" s="5" t="inlineStr">
        <is>
          <t>E-Mail</t>
        </is>
      </c>
      <c r="D7" s="5" t="inlineStr"/>
      <c r="E7" t="inlineStr">
        <is>
          <t>info@vig.com</t>
        </is>
      </c>
      <c r="G7" t="inlineStr">
        <is>
          <t>20.05.2020</t>
        </is>
      </c>
      <c r="H7" t="inlineStr">
        <is>
          <t>Result Q1</t>
        </is>
      </c>
    </row>
    <row r="8">
      <c r="A8" s="5" t="inlineStr">
        <is>
          <t>Land / Country</t>
        </is>
      </c>
      <c r="B8" t="inlineStr">
        <is>
          <t>Österreich</t>
        </is>
      </c>
      <c r="C8" s="5" t="inlineStr">
        <is>
          <t>Inv. Relations Telefon / Phone</t>
        </is>
      </c>
      <c r="D8" s="5" t="inlineStr"/>
      <c r="E8" t="inlineStr">
        <is>
          <t>+43-50-390-21920</t>
        </is>
      </c>
      <c r="G8" t="inlineStr">
        <is>
          <t>26.08.2020</t>
        </is>
      </c>
      <c r="H8" t="inlineStr">
        <is>
          <t>Score Half Year</t>
        </is>
      </c>
    </row>
    <row r="9">
      <c r="A9" s="5" t="inlineStr">
        <is>
          <t>Währung / Currency</t>
        </is>
      </c>
      <c r="B9" t="inlineStr">
        <is>
          <t>EUR</t>
        </is>
      </c>
      <c r="C9" s="5" t="inlineStr">
        <is>
          <t>Inv. Relations E-Mail</t>
        </is>
      </c>
      <c r="D9" s="5" t="inlineStr"/>
      <c r="E9" t="inlineStr">
        <is>
          <t>investor.relations@vig.com</t>
        </is>
      </c>
      <c r="G9" t="inlineStr">
        <is>
          <t>26.11.2020</t>
        </is>
      </c>
      <c r="H9" t="inlineStr">
        <is>
          <t>Q3 Earnings</t>
        </is>
      </c>
    </row>
    <row r="10">
      <c r="A10" s="5" t="inlineStr">
        <is>
          <t>Branche / Industry</t>
        </is>
      </c>
      <c r="B10" t="inlineStr">
        <is>
          <t>Insurance</t>
        </is>
      </c>
      <c r="C10" s="5" t="inlineStr">
        <is>
          <t>Kontaktperson / Contact Person</t>
        </is>
      </c>
      <c r="D10" s="5" t="inlineStr"/>
      <c r="E10" t="inlineStr">
        <is>
          <t>Nina Higatzberger</t>
        </is>
      </c>
    </row>
    <row r="11">
      <c r="A11" s="5" t="inlineStr">
        <is>
          <t>Sektor / Sector</t>
        </is>
      </c>
      <c r="B11" t="inlineStr">
        <is>
          <t>Financial Sector</t>
        </is>
      </c>
    </row>
    <row r="12">
      <c r="A12" s="5" t="inlineStr">
        <is>
          <t>Typ / Genre</t>
        </is>
      </c>
      <c r="B12" t="inlineStr">
        <is>
          <t>Inhaberaktie</t>
        </is>
      </c>
    </row>
    <row r="13">
      <c r="A13" s="5" t="inlineStr">
        <is>
          <t>Adresse / Address</t>
        </is>
      </c>
      <c r="B13" t="inlineStr">
        <is>
          <t>Vienna Insurance Group AGSchottenring 30  A-1010 Wien</t>
        </is>
      </c>
    </row>
    <row r="14">
      <c r="A14" s="5" t="inlineStr">
        <is>
          <t>Management</t>
        </is>
      </c>
      <c r="B14" t="inlineStr">
        <is>
          <t>Prof. Elisabeth Stadler, Liane Hirner, Franz Fuchs, Peter Höfinger, Gerhard Lahner, Gábor Lehel, Harald Riener, Dr. Peter Thirring</t>
        </is>
      </c>
    </row>
    <row r="15">
      <c r="A15" s="5" t="inlineStr">
        <is>
          <t>Aufsichtsrat / Board</t>
        </is>
      </c>
      <c r="B15" t="inlineStr">
        <is>
          <t>Dr. Günter Geyer, Dr. Rudolf Ertl, Maria Kubitschek, Martina Dobringer, Dr. Gerhard Fabisch, Prof. Dr. Peter Mihók, Heinz Öhler, Dr. Georg Riedl, Gabriele Semmelrock-Werzer, Dr. Gertrude Tumpel-Gugerell</t>
        </is>
      </c>
    </row>
    <row r="16">
      <c r="A16" s="5" t="inlineStr">
        <is>
          <t>Beschreibung</t>
        </is>
      </c>
      <c r="B16" t="inlineStr">
        <is>
          <t>Die Vienna Insurance Group ist eine der führenden internationalen Versicherungen in Zentral- und Osteuropa. Das Unternehmen bietet innovativen, hochwertigen Versicherungsschutz bei individueller Beratung und umfangreiche Serviceleistungen in den Bereichen Lebens- und Nichtlebensversicherungen an. Abgedeckt werden dabei über die verschiedenen Tochtergesellschaften die unterschiedlichsten Versicherungsfälle wie Kfz, Unfall, Berufsunfähigkeit, Pflege, Hausrat, Krankheit, Reise oder Rechtschutz und Lebensversicherungen. Für Geschäfts- und Privatkunden gibt es jeweils spezielle Produkte und Angebote, die auf die jeweiligen Bedürfnisse zugeschnitten sind. Copyright 2014 FINANCE BASE AG</t>
        </is>
      </c>
    </row>
    <row r="17">
      <c r="A17" s="5" t="inlineStr">
        <is>
          <t>Profile</t>
        </is>
      </c>
      <c r="B17" t="inlineStr">
        <is>
          <t>The Vienna Insurance Group is one of the leading international insurance companies in Central and Eastern Europe. The company provides innovative, high-quality insurance coverage to at individual advice and comprehensive services in the areas of life and non-life insurance. be covered here about the various subsidiaries the diverse insurance claims such as car, accident, disability, care, household, illness, travel or legal protection and life insurance. For business and private customers, there is each special products and offers that are tailored to their specific needs.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c r="M18" s="4" t="inlineStr"/>
      <c r="N18" s="4" t="inlineStr"/>
      <c r="O18" s="4" t="inlineStr"/>
      <c r="P18" s="4" t="inlineStr"/>
      <c r="Q18" s="4" t="inlineStr"/>
      <c r="R18" s="4" t="inlineStr"/>
      <c r="S18" s="4" t="inlineStr"/>
      <c r="T18" s="4" t="inlineStr"/>
      <c r="U18" s="4" t="inlineStr"/>
      <c r="V18" s="4" t="inlineStr"/>
      <c r="W18" s="4" t="inlineStr"/>
    </row>
    <row r="19">
      <c r="A19" s="5" t="inlineStr">
        <is>
          <t>Bilanz in Mio.  EUR per  31.12</t>
        </is>
      </c>
      <c r="B19" s="5" t="inlineStr">
        <is>
          <t>Balance Sheet in M  EUR per  31.12</t>
        </is>
      </c>
      <c r="C19" s="5" t="n">
        <v>2019</v>
      </c>
      <c r="D19" s="5" t="n">
        <v>2018</v>
      </c>
      <c r="E19" s="5" t="n">
        <v>2017</v>
      </c>
      <c r="F19" s="5" t="n">
        <v>2016</v>
      </c>
      <c r="G19" s="5" t="n">
        <v>2015</v>
      </c>
      <c r="H19" s="5" t="n">
        <v>2014</v>
      </c>
      <c r="I19" s="5" t="n">
        <v>2013</v>
      </c>
      <c r="J19" s="5" t="n">
        <v>2012</v>
      </c>
      <c r="K19" s="5" t="n">
        <v>2011</v>
      </c>
      <c r="L19" s="5" t="n">
        <v>2010</v>
      </c>
      <c r="M19" s="5" t="n">
        <v>2009</v>
      </c>
      <c r="N19" s="5" t="n">
        <v>2008</v>
      </c>
      <c r="O19" s="5" t="n">
        <v>2007</v>
      </c>
      <c r="P19" s="5" t="n">
        <v>2006</v>
      </c>
      <c r="Q19" s="5" t="n">
        <v>2005</v>
      </c>
      <c r="R19" s="5" t="n">
        <v>2004</v>
      </c>
      <c r="S19" s="5" t="n">
        <v>2003</v>
      </c>
      <c r="T19" s="5" t="n">
        <v>2002</v>
      </c>
      <c r="U19" s="5" t="n">
        <v>2001</v>
      </c>
      <c r="V19" s="5" t="n">
        <v>2000</v>
      </c>
      <c r="W19" s="5" t="n">
        <v>1999</v>
      </c>
    </row>
    <row r="20">
      <c r="A20" s="5" t="inlineStr">
        <is>
          <t>Gesamtertrag</t>
        </is>
      </c>
      <c r="B20" s="5" t="inlineStr">
        <is>
          <t>Total Income</t>
        </is>
      </c>
      <c r="C20" t="n">
        <v>10522</v>
      </c>
      <c r="D20" t="n">
        <v>9898</v>
      </c>
      <c r="E20" t="n">
        <v>9657</v>
      </c>
      <c r="F20" t="n">
        <v>9301</v>
      </c>
      <c r="G20" t="n">
        <v>9406</v>
      </c>
      <c r="H20" t="n">
        <v>9596</v>
      </c>
      <c r="I20" t="n">
        <v>9842</v>
      </c>
      <c r="J20" t="n">
        <v>10353</v>
      </c>
      <c r="K20" t="n">
        <v>9170</v>
      </c>
      <c r="L20" t="n">
        <v>9071</v>
      </c>
      <c r="M20" t="n">
        <v>8296</v>
      </c>
      <c r="N20" t="n">
        <v>8003</v>
      </c>
      <c r="O20" t="n">
        <v>6990</v>
      </c>
      <c r="P20" t="n">
        <v>5812</v>
      </c>
      <c r="Q20" t="n">
        <v>4881</v>
      </c>
      <c r="R20" t="n">
        <v>4047</v>
      </c>
      <c r="S20" t="n">
        <v>3453</v>
      </c>
      <c r="T20" t="n">
        <v>2913</v>
      </c>
      <c r="U20" t="n">
        <v>2840</v>
      </c>
      <c r="V20" t="n">
        <v>2703</v>
      </c>
      <c r="W20" t="n">
        <v>2503</v>
      </c>
    </row>
    <row r="21">
      <c r="A21" s="5" t="inlineStr">
        <is>
          <t>Operatives Ergebnis (EBIT)</t>
        </is>
      </c>
      <c r="B21" s="5" t="inlineStr">
        <is>
          <t>EBIT Earning Before Interest &amp; Tax</t>
        </is>
      </c>
      <c r="C21" t="n">
        <v>521.6</v>
      </c>
      <c r="D21" t="n">
        <v>485.4</v>
      </c>
      <c r="E21" t="n">
        <v>442.5</v>
      </c>
      <c r="F21" t="n">
        <v>406.7</v>
      </c>
      <c r="G21" t="n">
        <v>172.1</v>
      </c>
      <c r="H21" t="n">
        <v>518.4</v>
      </c>
      <c r="I21" t="n">
        <v>355.1</v>
      </c>
      <c r="J21" t="n">
        <v>587.4</v>
      </c>
      <c r="K21" t="n">
        <v>559</v>
      </c>
      <c r="L21" t="n">
        <v>507.8</v>
      </c>
      <c r="M21" t="n">
        <v>441.2</v>
      </c>
      <c r="N21" t="n">
        <v>540.8</v>
      </c>
      <c r="O21" t="n">
        <v>437.3</v>
      </c>
      <c r="P21" t="n">
        <v>321</v>
      </c>
      <c r="Q21" t="n">
        <v>240.3</v>
      </c>
      <c r="R21" t="n">
        <v>126</v>
      </c>
      <c r="S21" t="n">
        <v>50.5</v>
      </c>
      <c r="T21" t="n">
        <v>23.4</v>
      </c>
      <c r="U21" t="n">
        <v>26</v>
      </c>
      <c r="V21" t="n">
        <v>33.1</v>
      </c>
      <c r="W21" t="n">
        <v>43.3</v>
      </c>
    </row>
    <row r="22">
      <c r="A22" s="5" t="inlineStr">
        <is>
          <t>Finanzergebnis</t>
        </is>
      </c>
      <c r="B22" s="5" t="inlineStr">
        <is>
          <t>Financial Result</t>
        </is>
      </c>
      <c r="C22" t="inlineStr">
        <is>
          <t>-</t>
        </is>
      </c>
      <c r="D22" t="inlineStr">
        <is>
          <t>-</t>
        </is>
      </c>
      <c r="E22" t="inlineStr">
        <is>
          <t>-</t>
        </is>
      </c>
      <c r="F22" t="inlineStr">
        <is>
          <t>-</t>
        </is>
      </c>
      <c r="G22" t="inlineStr">
        <is>
          <t>-</t>
        </is>
      </c>
      <c r="H22" t="inlineStr">
        <is>
          <t>-</t>
        </is>
      </c>
      <c r="I22" t="inlineStr">
        <is>
          <t>-</t>
        </is>
      </c>
      <c r="J22" t="n">
        <v>-0.4</v>
      </c>
      <c r="K22" t="n">
        <v>1</v>
      </c>
      <c r="L22" t="inlineStr">
        <is>
          <t>-</t>
        </is>
      </c>
      <c r="M22" t="inlineStr">
        <is>
          <t>-</t>
        </is>
      </c>
      <c r="N22" t="inlineStr">
        <is>
          <t>-</t>
        </is>
      </c>
      <c r="O22" t="inlineStr">
        <is>
          <t>-</t>
        </is>
      </c>
      <c r="P22" t="inlineStr">
        <is>
          <t>-</t>
        </is>
      </c>
      <c r="Q22" t="inlineStr">
        <is>
          <t>-</t>
        </is>
      </c>
      <c r="R22" t="inlineStr">
        <is>
          <t>-</t>
        </is>
      </c>
      <c r="S22" t="inlineStr">
        <is>
          <t>-</t>
        </is>
      </c>
      <c r="T22" t="inlineStr">
        <is>
          <t>-</t>
        </is>
      </c>
      <c r="U22" t="inlineStr">
        <is>
          <t>-</t>
        </is>
      </c>
      <c r="V22" t="inlineStr">
        <is>
          <t>-</t>
        </is>
      </c>
      <c r="W22" t="inlineStr">
        <is>
          <t>-</t>
        </is>
      </c>
    </row>
    <row r="23">
      <c r="A23" s="5" t="inlineStr">
        <is>
          <t>Ergebnis vor Steuer (EBT)</t>
        </is>
      </c>
      <c r="B23" s="5" t="inlineStr">
        <is>
          <t>EBT Earning Before Tax</t>
        </is>
      </c>
      <c r="C23" t="n">
        <v>521.6</v>
      </c>
      <c r="D23" t="n">
        <v>485.4</v>
      </c>
      <c r="E23" t="n">
        <v>442.5</v>
      </c>
      <c r="F23" t="n">
        <v>406.7</v>
      </c>
      <c r="G23" t="n">
        <v>172.1</v>
      </c>
      <c r="H23" t="n">
        <v>518.4</v>
      </c>
      <c r="I23" t="n">
        <v>355.1</v>
      </c>
      <c r="J23" t="n">
        <v>587</v>
      </c>
      <c r="K23" t="n">
        <v>560</v>
      </c>
      <c r="L23" t="n">
        <v>507.8</v>
      </c>
      <c r="M23" t="n">
        <v>441.2</v>
      </c>
      <c r="N23" t="n">
        <v>540.8</v>
      </c>
      <c r="O23" t="n">
        <v>437.3</v>
      </c>
      <c r="P23" t="n">
        <v>321</v>
      </c>
      <c r="Q23" t="n">
        <v>240.3</v>
      </c>
      <c r="R23" t="n">
        <v>126</v>
      </c>
      <c r="S23" t="n">
        <v>50.5</v>
      </c>
      <c r="T23" t="n">
        <v>23.4</v>
      </c>
      <c r="U23" t="n">
        <v>26</v>
      </c>
      <c r="V23" t="n">
        <v>33.1</v>
      </c>
      <c r="W23" t="n">
        <v>43.3</v>
      </c>
    </row>
    <row r="24">
      <c r="A24" s="5" t="inlineStr">
        <is>
          <t>Steuern auf Einkommen und Ertrag</t>
        </is>
      </c>
      <c r="B24" s="5" t="inlineStr">
        <is>
          <t>Taxes on income and earnings</t>
        </is>
      </c>
      <c r="C24" t="n">
        <v>108.5</v>
      </c>
      <c r="D24" t="n">
        <v>117.5</v>
      </c>
      <c r="E24" t="n">
        <v>70</v>
      </c>
      <c r="F24" t="n">
        <v>85.7</v>
      </c>
      <c r="G24" t="n">
        <v>61.8</v>
      </c>
      <c r="H24" t="n">
        <v>127</v>
      </c>
      <c r="I24" t="n">
        <v>98.8</v>
      </c>
      <c r="J24" t="n">
        <v>120.1</v>
      </c>
      <c r="K24" t="n">
        <v>117.1</v>
      </c>
      <c r="L24" t="n">
        <v>94.5</v>
      </c>
      <c r="M24" t="n">
        <v>77.5</v>
      </c>
      <c r="N24" t="n">
        <v>98.5</v>
      </c>
      <c r="O24" t="n">
        <v>88.40000000000001</v>
      </c>
      <c r="P24" t="n">
        <v>56.6</v>
      </c>
      <c r="Q24" t="n">
        <v>41.6</v>
      </c>
      <c r="R24" t="n">
        <v>42.1</v>
      </c>
      <c r="S24" t="n">
        <v>23.4</v>
      </c>
      <c r="T24" t="n">
        <v>16.2</v>
      </c>
      <c r="U24" t="n">
        <v>14</v>
      </c>
      <c r="V24" t="n">
        <v>8.699999999999999</v>
      </c>
      <c r="W24" t="n">
        <v>9.9</v>
      </c>
    </row>
    <row r="25">
      <c r="A25" s="5" t="inlineStr">
        <is>
          <t>Ergebnis nach Steuer</t>
        </is>
      </c>
      <c r="B25" s="5" t="inlineStr">
        <is>
          <t>Earnings after tax</t>
        </is>
      </c>
      <c r="C25" t="n">
        <v>413.1</v>
      </c>
      <c r="D25" t="n">
        <v>368</v>
      </c>
      <c r="E25" t="n">
        <v>372.6</v>
      </c>
      <c r="F25" t="n">
        <v>321</v>
      </c>
      <c r="G25" t="n">
        <v>110.3</v>
      </c>
      <c r="H25" t="n">
        <v>391.4</v>
      </c>
      <c r="I25" t="n">
        <v>256.4</v>
      </c>
      <c r="J25" t="n">
        <v>467.3</v>
      </c>
      <c r="K25" t="n">
        <v>441.9</v>
      </c>
      <c r="L25" t="n">
        <v>413.3</v>
      </c>
      <c r="M25" t="n">
        <v>363.7</v>
      </c>
      <c r="N25" t="n">
        <v>442.3</v>
      </c>
      <c r="O25" t="n">
        <v>348.9</v>
      </c>
      <c r="P25" t="n">
        <v>264.3</v>
      </c>
      <c r="Q25" t="n">
        <v>198.7</v>
      </c>
      <c r="R25" t="n">
        <v>83.90000000000001</v>
      </c>
      <c r="S25" t="n">
        <v>27.2</v>
      </c>
      <c r="T25" t="n">
        <v>7.2</v>
      </c>
      <c r="U25" t="n">
        <v>12</v>
      </c>
      <c r="V25" t="n">
        <v>24.4</v>
      </c>
      <c r="W25" t="n">
        <v>33.4</v>
      </c>
    </row>
    <row r="26">
      <c r="A26" s="5" t="inlineStr">
        <is>
          <t>Minderheitenanteil</t>
        </is>
      </c>
      <c r="B26" s="5" t="inlineStr">
        <is>
          <t>Minority Share</t>
        </is>
      </c>
      <c r="C26" t="n">
        <v>-81.8</v>
      </c>
      <c r="D26" t="n">
        <v>-99</v>
      </c>
      <c r="E26" t="n">
        <v>-75</v>
      </c>
      <c r="F26" t="n">
        <v>-33.2</v>
      </c>
      <c r="G26" t="n">
        <v>-12.1</v>
      </c>
      <c r="H26" t="n">
        <v>-24.6</v>
      </c>
      <c r="I26" t="n">
        <v>-21.6</v>
      </c>
      <c r="J26" t="n">
        <v>-21.1</v>
      </c>
      <c r="K26" t="n">
        <v>-35.2</v>
      </c>
      <c r="L26" t="n">
        <v>-33.5</v>
      </c>
      <c r="M26" t="n">
        <v>-23.2</v>
      </c>
      <c r="N26" t="n">
        <v>-33.8</v>
      </c>
      <c r="O26" t="n">
        <v>-36.3</v>
      </c>
      <c r="P26" t="n">
        <v>-3.4</v>
      </c>
      <c r="Q26" t="n">
        <v>-1.8</v>
      </c>
      <c r="R26" t="n">
        <v>2.4</v>
      </c>
      <c r="S26" t="n">
        <v>-2.9</v>
      </c>
      <c r="T26" t="n">
        <v>-3.1</v>
      </c>
      <c r="U26" t="n">
        <v>-2.3</v>
      </c>
      <c r="V26" t="n">
        <v>-1.5</v>
      </c>
      <c r="W26" t="n">
        <v>-2.6</v>
      </c>
    </row>
    <row r="27">
      <c r="A27" s="5" t="inlineStr">
        <is>
          <t>Jahresüberschuss/-fehlbetrag</t>
        </is>
      </c>
      <c r="B27" s="5" t="inlineStr">
        <is>
          <t>Net Profit</t>
        </is>
      </c>
      <c r="C27" t="n">
        <v>331.3</v>
      </c>
      <c r="D27" t="n">
        <v>268.9</v>
      </c>
      <c r="E27" t="n">
        <v>297.6</v>
      </c>
      <c r="F27" t="n">
        <v>287.8</v>
      </c>
      <c r="G27" t="n">
        <v>98.2</v>
      </c>
      <c r="H27" t="n">
        <v>366.8</v>
      </c>
      <c r="I27" t="n">
        <v>234.8</v>
      </c>
      <c r="J27" t="n">
        <v>446.2</v>
      </c>
      <c r="K27" t="n">
        <v>406.7</v>
      </c>
      <c r="L27" t="n">
        <v>379.8</v>
      </c>
      <c r="M27" t="n">
        <v>340.5</v>
      </c>
      <c r="N27" t="n">
        <v>408.5</v>
      </c>
      <c r="O27" t="n">
        <v>312.6</v>
      </c>
      <c r="P27" t="n">
        <v>260.9</v>
      </c>
      <c r="Q27" t="n">
        <v>197</v>
      </c>
      <c r="R27" t="n">
        <v>86.3</v>
      </c>
      <c r="S27" t="n">
        <v>24.3</v>
      </c>
      <c r="T27" t="n">
        <v>4.1</v>
      </c>
      <c r="U27" t="n">
        <v>4.8</v>
      </c>
      <c r="V27" t="n">
        <v>22.9</v>
      </c>
      <c r="W27" t="n">
        <v>30.8</v>
      </c>
    </row>
    <row r="28">
      <c r="A28" s="5" t="inlineStr">
        <is>
          <t>Summe Aktiva</t>
        </is>
      </c>
      <c r="B28" s="5" t="inlineStr">
        <is>
          <t>Total Assets</t>
        </is>
      </c>
      <c r="C28" t="n">
        <v>50345</v>
      </c>
      <c r="D28" t="n">
        <v>51164</v>
      </c>
      <c r="E28" t="n">
        <v>51714</v>
      </c>
      <c r="F28" t="n">
        <v>50008</v>
      </c>
      <c r="G28" t="n">
        <v>45148</v>
      </c>
      <c r="H28" t="n">
        <v>44425</v>
      </c>
      <c r="I28" t="n">
        <v>41977</v>
      </c>
      <c r="J28" t="n">
        <v>42336</v>
      </c>
      <c r="K28" t="n">
        <v>39770</v>
      </c>
      <c r="L28" t="n">
        <v>39473</v>
      </c>
      <c r="M28" t="n">
        <v>36272</v>
      </c>
      <c r="N28" t="n">
        <v>33665</v>
      </c>
      <c r="O28" t="n">
        <v>26745</v>
      </c>
      <c r="P28" t="n">
        <v>22484</v>
      </c>
      <c r="Q28" t="n">
        <v>19441</v>
      </c>
      <c r="R28" t="n">
        <v>14156</v>
      </c>
      <c r="S28" t="n">
        <v>12580</v>
      </c>
      <c r="T28" t="n">
        <v>11178</v>
      </c>
      <c r="U28" t="n">
        <v>10653</v>
      </c>
      <c r="V28" t="n">
        <v>10075</v>
      </c>
      <c r="W28" t="n">
        <v>9510</v>
      </c>
    </row>
    <row r="29">
      <c r="A29" s="5" t="inlineStr">
        <is>
          <t>Summe Fremdkapital</t>
        </is>
      </c>
      <c r="B29" s="5" t="inlineStr">
        <is>
          <t>Total Liabilities</t>
        </is>
      </c>
      <c r="C29" t="n">
        <v>45154</v>
      </c>
      <c r="D29" t="n">
        <v>45328</v>
      </c>
      <c r="E29" t="n">
        <v>45670</v>
      </c>
      <c r="F29" t="n">
        <v>44297</v>
      </c>
      <c r="G29" t="n">
        <v>40090</v>
      </c>
      <c r="H29" t="n">
        <v>39142</v>
      </c>
      <c r="I29" t="n">
        <v>36957</v>
      </c>
      <c r="J29" t="n">
        <v>36585</v>
      </c>
      <c r="K29" t="n">
        <v>34720</v>
      </c>
      <c r="L29" t="n">
        <v>34443</v>
      </c>
      <c r="M29" t="n">
        <v>31643</v>
      </c>
      <c r="N29" t="n">
        <v>29526</v>
      </c>
      <c r="O29" t="n">
        <v>24130</v>
      </c>
      <c r="P29" t="n">
        <v>20200</v>
      </c>
      <c r="Q29" t="n">
        <v>17382</v>
      </c>
      <c r="R29" t="n">
        <v>13711</v>
      </c>
      <c r="S29" t="n">
        <v>12246</v>
      </c>
      <c r="T29" t="n">
        <v>10767</v>
      </c>
      <c r="U29" t="n">
        <v>10197</v>
      </c>
      <c r="V29" t="n">
        <v>9626</v>
      </c>
      <c r="W29" t="n">
        <v>9054</v>
      </c>
    </row>
    <row r="30">
      <c r="A30" s="5" t="inlineStr">
        <is>
          <t>Minderheitenanteil</t>
        </is>
      </c>
      <c r="B30" s="5" t="inlineStr">
        <is>
          <t>Minority Share</t>
        </is>
      </c>
      <c r="C30" t="inlineStr">
        <is>
          <t>-</t>
        </is>
      </c>
      <c r="D30" t="n">
        <v>1181</v>
      </c>
      <c r="E30" t="n">
        <v>1212</v>
      </c>
      <c r="F30" t="n">
        <v>1147</v>
      </c>
      <c r="G30" t="n">
        <v>197.7</v>
      </c>
      <c r="H30" t="n">
        <v>173</v>
      </c>
      <c r="I30" t="n">
        <v>170.4</v>
      </c>
      <c r="J30" t="n">
        <v>346</v>
      </c>
      <c r="K30" t="n">
        <v>419</v>
      </c>
      <c r="L30" t="n">
        <v>396.2</v>
      </c>
      <c r="M30" t="n">
        <v>289</v>
      </c>
      <c r="N30" t="n">
        <v>266.9</v>
      </c>
      <c r="O30" t="n">
        <v>277.5</v>
      </c>
      <c r="P30" t="n">
        <v>70.8</v>
      </c>
      <c r="Q30" t="n">
        <v>57.8</v>
      </c>
      <c r="R30" t="n">
        <v>44.1</v>
      </c>
      <c r="S30" t="n">
        <v>16.9</v>
      </c>
      <c r="T30" t="n">
        <v>7.6</v>
      </c>
      <c r="U30" t="n">
        <v>15.5</v>
      </c>
      <c r="V30" t="n">
        <v>15.9</v>
      </c>
      <c r="W30" t="n">
        <v>16.9</v>
      </c>
    </row>
    <row r="31">
      <c r="A31" s="5" t="inlineStr">
        <is>
          <t>Summe Eigenkapital</t>
        </is>
      </c>
      <c r="B31" s="5" t="inlineStr">
        <is>
          <t>Equity</t>
        </is>
      </c>
      <c r="C31" t="n">
        <v>5074</v>
      </c>
      <c r="D31" t="n">
        <v>4548</v>
      </c>
      <c r="E31" t="n">
        <v>4832</v>
      </c>
      <c r="F31" t="n">
        <v>4564</v>
      </c>
      <c r="G31" t="n">
        <v>4860</v>
      </c>
      <c r="H31" t="n">
        <v>5110</v>
      </c>
      <c r="I31" t="n">
        <v>4850</v>
      </c>
      <c r="J31" t="n">
        <v>5406</v>
      </c>
      <c r="K31" t="n">
        <v>4631</v>
      </c>
      <c r="L31" t="n">
        <v>4633</v>
      </c>
      <c r="M31" t="n">
        <v>4339</v>
      </c>
      <c r="N31" t="n">
        <v>3872</v>
      </c>
      <c r="O31" t="n">
        <v>2338</v>
      </c>
      <c r="P31" t="n">
        <v>2212</v>
      </c>
      <c r="Q31" t="n">
        <v>2002</v>
      </c>
      <c r="R31" t="n">
        <v>401</v>
      </c>
      <c r="S31" t="n">
        <v>316.5</v>
      </c>
      <c r="T31" t="n">
        <v>402.9</v>
      </c>
      <c r="U31" t="n">
        <v>440.4</v>
      </c>
      <c r="V31" t="n">
        <v>433.2</v>
      </c>
      <c r="W31" t="n">
        <v>439.6</v>
      </c>
    </row>
    <row r="32">
      <c r="A32" s="5" t="inlineStr">
        <is>
          <t>Summe Passiva</t>
        </is>
      </c>
      <c r="B32" s="5" t="inlineStr">
        <is>
          <t>Liabilities &amp; Shareholder Equity</t>
        </is>
      </c>
      <c r="C32" t="n">
        <v>50345</v>
      </c>
      <c r="D32" t="n">
        <v>51164</v>
      </c>
      <c r="E32" t="n">
        <v>51714</v>
      </c>
      <c r="F32" t="n">
        <v>50008</v>
      </c>
      <c r="G32" t="n">
        <v>45148</v>
      </c>
      <c r="H32" t="n">
        <v>44425</v>
      </c>
      <c r="I32" t="n">
        <v>41977</v>
      </c>
      <c r="J32" t="n">
        <v>42336</v>
      </c>
      <c r="K32" t="n">
        <v>39770</v>
      </c>
      <c r="L32" t="n">
        <v>39473</v>
      </c>
      <c r="M32" t="n">
        <v>36272</v>
      </c>
      <c r="N32" t="n">
        <v>33665</v>
      </c>
      <c r="O32" t="n">
        <v>26745</v>
      </c>
      <c r="P32" t="n">
        <v>22484</v>
      </c>
      <c r="Q32" t="n">
        <v>19441</v>
      </c>
      <c r="R32" t="n">
        <v>14156</v>
      </c>
      <c r="S32" t="n">
        <v>12580</v>
      </c>
      <c r="T32" t="n">
        <v>11178</v>
      </c>
      <c r="U32" t="n">
        <v>10653</v>
      </c>
      <c r="V32" t="n">
        <v>10075</v>
      </c>
      <c r="W32" t="n">
        <v>9510</v>
      </c>
    </row>
    <row r="33">
      <c r="A33" s="5" t="inlineStr">
        <is>
          <t>Mio.Aktien im Umlauf</t>
        </is>
      </c>
      <c r="B33" s="5" t="inlineStr">
        <is>
          <t>Million shares outstanding</t>
        </is>
      </c>
      <c r="C33" t="n">
        <v>128</v>
      </c>
      <c r="D33" t="n">
        <v>128</v>
      </c>
      <c r="E33" t="n">
        <v>128</v>
      </c>
      <c r="F33" t="n">
        <v>128</v>
      </c>
      <c r="G33" t="n">
        <v>128</v>
      </c>
      <c r="H33" t="n">
        <v>128</v>
      </c>
      <c r="I33" t="n">
        <v>128</v>
      </c>
      <c r="J33" t="n">
        <v>128</v>
      </c>
      <c r="K33" t="n">
        <v>128</v>
      </c>
      <c r="L33" t="n">
        <v>128</v>
      </c>
      <c r="M33" t="n">
        <v>128</v>
      </c>
      <c r="N33" t="n">
        <v>128</v>
      </c>
      <c r="O33" t="n">
        <v>105</v>
      </c>
      <c r="P33" t="n">
        <v>105</v>
      </c>
      <c r="Q33" t="n">
        <v>105</v>
      </c>
      <c r="R33" t="n">
        <v>86.40000000000001</v>
      </c>
      <c r="S33" t="n">
        <v>86.40000000000001</v>
      </c>
      <c r="T33" t="n">
        <v>86.09999999999999</v>
      </c>
      <c r="U33" t="n">
        <v>86.09999999999999</v>
      </c>
      <c r="V33" t="n">
        <v>86.09999999999999</v>
      </c>
      <c r="W33" t="inlineStr">
        <is>
          <t>-</t>
        </is>
      </c>
    </row>
    <row r="34">
      <c r="A34" s="5" t="inlineStr">
        <is>
          <t>Mio.Aktien im Umlauf</t>
        </is>
      </c>
      <c r="B34" s="5" t="inlineStr">
        <is>
          <t>Million shares outstanding</t>
        </is>
      </c>
      <c r="C34" t="n">
        <v>128</v>
      </c>
      <c r="D34" t="n">
        <v>128</v>
      </c>
      <c r="E34" t="n">
        <v>128</v>
      </c>
      <c r="F34" t="n">
        <v>128</v>
      </c>
      <c r="G34" t="n">
        <v>128</v>
      </c>
      <c r="H34" t="n">
        <v>128</v>
      </c>
      <c r="I34" t="n">
        <v>128</v>
      </c>
      <c r="J34" t="n">
        <v>128</v>
      </c>
      <c r="K34" t="n">
        <v>128</v>
      </c>
      <c r="L34" t="n">
        <v>128</v>
      </c>
      <c r="M34" t="n">
        <v>128</v>
      </c>
      <c r="N34" t="n">
        <v>128</v>
      </c>
      <c r="O34" t="n">
        <v>105</v>
      </c>
      <c r="P34" t="n">
        <v>105</v>
      </c>
      <c r="Q34" t="n">
        <v>105</v>
      </c>
      <c r="R34" t="n">
        <v>9.5</v>
      </c>
      <c r="S34" t="n">
        <v>9.800000000000001</v>
      </c>
      <c r="T34" t="n">
        <v>9.800000000000001</v>
      </c>
      <c r="U34" t="n">
        <v>9.800000000000001</v>
      </c>
      <c r="V34" t="n">
        <v>9.800000000000001</v>
      </c>
      <c r="W34" t="inlineStr">
        <is>
          <t>-</t>
        </is>
      </c>
    </row>
    <row r="35">
      <c r="A35" s="5" t="inlineStr">
        <is>
          <t>Ergebnis je Aktie (brutto)</t>
        </is>
      </c>
      <c r="B35" s="5" t="inlineStr">
        <is>
          <t>Earnings per share</t>
        </is>
      </c>
      <c r="C35" t="n">
        <v>4.08</v>
      </c>
      <c r="D35" t="n">
        <v>3.79</v>
      </c>
      <c r="E35" t="n">
        <v>3.46</v>
      </c>
      <c r="F35" t="n">
        <v>3.18</v>
      </c>
      <c r="G35" t="n">
        <v>1.34</v>
      </c>
      <c r="H35" t="n">
        <v>4.05</v>
      </c>
      <c r="I35" t="n">
        <v>2.77</v>
      </c>
      <c r="J35" t="n">
        <v>4.59</v>
      </c>
      <c r="K35" t="n">
        <v>4.38</v>
      </c>
      <c r="L35" t="n">
        <v>3.97</v>
      </c>
      <c r="M35" t="n">
        <v>3.45</v>
      </c>
      <c r="N35" t="n">
        <v>4.23</v>
      </c>
      <c r="O35" t="n">
        <v>4.16</v>
      </c>
      <c r="P35" t="n">
        <v>3.06</v>
      </c>
      <c r="Q35" t="n">
        <v>2.29</v>
      </c>
      <c r="R35" t="n">
        <v>1.46</v>
      </c>
      <c r="S35" t="n">
        <v>0.58</v>
      </c>
      <c r="T35" t="n">
        <v>0.27</v>
      </c>
      <c r="U35" t="n">
        <v>0.3</v>
      </c>
      <c r="V35" t="n">
        <v>0.38</v>
      </c>
      <c r="W35" t="inlineStr">
        <is>
          <t>-</t>
        </is>
      </c>
    </row>
    <row r="36">
      <c r="A36" s="5" t="inlineStr">
        <is>
          <t>Ergebnis je Aktie (unverwässert)</t>
        </is>
      </c>
      <c r="B36" s="5" t="inlineStr">
        <is>
          <t>Basic Earnings per share</t>
        </is>
      </c>
      <c r="C36" t="n">
        <v>2.59</v>
      </c>
      <c r="D36" t="n">
        <v>2.04</v>
      </c>
      <c r="E36" t="n">
        <v>2.23</v>
      </c>
      <c r="F36" t="n">
        <v>2.16</v>
      </c>
      <c r="G36" t="n">
        <v>0.66</v>
      </c>
      <c r="H36" t="n">
        <v>2.75</v>
      </c>
      <c r="I36" t="n">
        <v>1.57</v>
      </c>
      <c r="J36" t="n">
        <v>3.17</v>
      </c>
      <c r="K36" t="n">
        <v>2.87</v>
      </c>
      <c r="L36" t="n">
        <v>2.97</v>
      </c>
      <c r="M36" t="n">
        <v>2.66</v>
      </c>
      <c r="N36" t="n">
        <v>3.41</v>
      </c>
      <c r="O36" t="n">
        <v>2.98</v>
      </c>
      <c r="P36" t="n">
        <v>2.48</v>
      </c>
      <c r="Q36" t="n">
        <v>2.27</v>
      </c>
      <c r="R36" t="n">
        <v>0.76</v>
      </c>
      <c r="S36" t="n">
        <v>0.22</v>
      </c>
      <c r="T36" t="n">
        <v>0.05</v>
      </c>
      <c r="U36" t="n">
        <v>0.06</v>
      </c>
      <c r="V36" t="n">
        <v>0.27</v>
      </c>
      <c r="W36" t="n">
        <v>0.36</v>
      </c>
    </row>
    <row r="37">
      <c r="A37" s="5" t="inlineStr">
        <is>
          <t>Ergebnis je Aktie (verwässert)</t>
        </is>
      </c>
      <c r="B37" s="5" t="inlineStr">
        <is>
          <t>Diluted Earnings per share</t>
        </is>
      </c>
      <c r="C37" t="n">
        <v>2.59</v>
      </c>
      <c r="D37" t="n">
        <v>2.04</v>
      </c>
      <c r="E37" t="n">
        <v>2.23</v>
      </c>
      <c r="F37" t="n">
        <v>2.16</v>
      </c>
      <c r="G37" t="n">
        <v>0.66</v>
      </c>
      <c r="H37" t="n">
        <v>2.75</v>
      </c>
      <c r="I37" t="n">
        <v>1.57</v>
      </c>
      <c r="J37" t="n">
        <v>3.17</v>
      </c>
      <c r="K37" t="n">
        <v>2.87</v>
      </c>
      <c r="L37" t="n">
        <v>2.97</v>
      </c>
      <c r="M37" t="n">
        <v>2.66</v>
      </c>
      <c r="N37" t="n">
        <v>3.41</v>
      </c>
      <c r="O37" t="n">
        <v>2.98</v>
      </c>
      <c r="P37" t="n">
        <v>2.48</v>
      </c>
      <c r="Q37" t="n">
        <v>2.27</v>
      </c>
      <c r="R37" t="n">
        <v>0.76</v>
      </c>
      <c r="S37" t="n">
        <v>0.22</v>
      </c>
      <c r="T37" t="n">
        <v>0.05</v>
      </c>
      <c r="U37" t="n">
        <v>0.06</v>
      </c>
      <c r="V37" t="n">
        <v>0.27</v>
      </c>
      <c r="W37" t="n">
        <v>0.36</v>
      </c>
    </row>
    <row r="38">
      <c r="A38" s="5" t="inlineStr">
        <is>
          <t>Dividende je Aktie</t>
        </is>
      </c>
      <c r="B38" s="5" t="inlineStr">
        <is>
          <t>Dividend per share</t>
        </is>
      </c>
      <c r="C38" t="n">
        <v>1.15</v>
      </c>
      <c r="D38" t="n">
        <v>1</v>
      </c>
      <c r="E38" t="n">
        <v>0.9</v>
      </c>
      <c r="F38" t="n">
        <v>0.8</v>
      </c>
      <c r="G38" t="n">
        <v>0.6</v>
      </c>
      <c r="H38" t="n">
        <v>1.4</v>
      </c>
      <c r="I38" t="n">
        <v>1.3</v>
      </c>
      <c r="J38" t="n">
        <v>1.2</v>
      </c>
      <c r="K38" t="n">
        <v>1.1</v>
      </c>
      <c r="L38" t="n">
        <v>1</v>
      </c>
      <c r="M38" t="n">
        <v>0.9</v>
      </c>
      <c r="N38" t="n">
        <v>1.1</v>
      </c>
      <c r="O38" t="n">
        <v>1.1</v>
      </c>
      <c r="P38" t="n">
        <v>0.82</v>
      </c>
      <c r="Q38" t="n">
        <v>0.66</v>
      </c>
      <c r="R38" t="n">
        <v>0.55</v>
      </c>
      <c r="S38" t="n">
        <v>0.45</v>
      </c>
      <c r="T38" t="n">
        <v>0.31</v>
      </c>
      <c r="U38" t="n">
        <v>0.31</v>
      </c>
      <c r="V38" t="n">
        <v>0.31</v>
      </c>
      <c r="W38" t="n">
        <v>0.31</v>
      </c>
    </row>
    <row r="39">
      <c r="A39" s="5" t="inlineStr">
        <is>
          <t>Dividendenausschüttung in Mio</t>
        </is>
      </c>
      <c r="B39" s="5" t="inlineStr">
        <is>
          <t>Dividend Payment in M</t>
        </is>
      </c>
      <c r="C39" t="n">
        <v>147.2</v>
      </c>
      <c r="D39" t="n">
        <v>128</v>
      </c>
      <c r="E39" t="n">
        <v>115.2</v>
      </c>
      <c r="F39" t="n">
        <v>102.4</v>
      </c>
      <c r="G39" t="n">
        <v>76.8</v>
      </c>
      <c r="H39" t="n">
        <v>179.2</v>
      </c>
      <c r="I39" t="n">
        <v>166.4</v>
      </c>
      <c r="J39" t="n">
        <v>153.6</v>
      </c>
      <c r="K39" t="n">
        <v>191.8</v>
      </c>
      <c r="L39" t="n">
        <v>177.7</v>
      </c>
      <c r="M39" t="n">
        <v>160.6</v>
      </c>
      <c r="N39" t="n">
        <v>293.4</v>
      </c>
      <c r="O39" t="n">
        <v>119</v>
      </c>
      <c r="P39" t="n">
        <v>101.9</v>
      </c>
      <c r="Q39" t="n">
        <v>72.40000000000001</v>
      </c>
      <c r="R39" t="n">
        <v>42.9</v>
      </c>
      <c r="S39" t="n">
        <v>23.3</v>
      </c>
      <c r="T39" t="inlineStr">
        <is>
          <t>-</t>
        </is>
      </c>
      <c r="U39" t="inlineStr">
        <is>
          <t>-</t>
        </is>
      </c>
      <c r="V39" t="inlineStr">
        <is>
          <t>-</t>
        </is>
      </c>
      <c r="W39" t="inlineStr">
        <is>
          <t>-</t>
        </is>
      </c>
    </row>
    <row r="40">
      <c r="A40" s="5" t="inlineStr">
        <is>
          <t>Ertrag</t>
        </is>
      </c>
      <c r="B40" s="5" t="inlineStr">
        <is>
          <t>Income</t>
        </is>
      </c>
      <c r="C40" t="n">
        <v>82.2</v>
      </c>
      <c r="D40" t="n">
        <v>77.33</v>
      </c>
      <c r="E40" t="n">
        <v>75.45</v>
      </c>
      <c r="F40" t="n">
        <v>72.66</v>
      </c>
      <c r="G40" t="n">
        <v>73.48</v>
      </c>
      <c r="H40" t="n">
        <v>74.97</v>
      </c>
      <c r="I40" t="n">
        <v>76.89</v>
      </c>
      <c r="J40" t="n">
        <v>80.88</v>
      </c>
      <c r="K40" t="n">
        <v>71.64</v>
      </c>
      <c r="L40" t="n">
        <v>70.86</v>
      </c>
      <c r="M40" t="n">
        <v>64.81999999999999</v>
      </c>
      <c r="N40" t="n">
        <v>62.52</v>
      </c>
      <c r="O40" t="n">
        <v>66.56999999999999</v>
      </c>
      <c r="P40" t="n">
        <v>55.35</v>
      </c>
      <c r="Q40" t="n">
        <v>46.49</v>
      </c>
      <c r="R40" t="n">
        <v>46.84</v>
      </c>
      <c r="S40" t="n">
        <v>39.96</v>
      </c>
      <c r="T40" t="n">
        <v>33.83</v>
      </c>
      <c r="U40" t="n">
        <v>32.99</v>
      </c>
      <c r="V40" t="n">
        <v>31.39</v>
      </c>
      <c r="W40" t="inlineStr">
        <is>
          <t>-</t>
        </is>
      </c>
    </row>
    <row r="41">
      <c r="A41" s="5" t="inlineStr">
        <is>
          <t>Buchwert je Aktie</t>
        </is>
      </c>
      <c r="B41" s="5" t="inlineStr">
        <is>
          <t>Book value per share</t>
        </is>
      </c>
      <c r="C41" t="n">
        <v>39.64</v>
      </c>
      <c r="D41" t="n">
        <v>35.53</v>
      </c>
      <c r="E41" t="n">
        <v>37.75</v>
      </c>
      <c r="F41" t="n">
        <v>35.66</v>
      </c>
      <c r="G41" t="n">
        <v>37.97</v>
      </c>
      <c r="H41" t="n">
        <v>39.93</v>
      </c>
      <c r="I41" t="n">
        <v>37.89</v>
      </c>
      <c r="J41" t="n">
        <v>42.23</v>
      </c>
      <c r="K41" t="n">
        <v>36.18</v>
      </c>
      <c r="L41" t="n">
        <v>36.2</v>
      </c>
      <c r="M41" t="n">
        <v>33.9</v>
      </c>
      <c r="N41" t="n">
        <v>30.25</v>
      </c>
      <c r="O41" t="n">
        <v>22.27</v>
      </c>
      <c r="P41" t="n">
        <v>21.07</v>
      </c>
      <c r="Q41" t="n">
        <v>19.06</v>
      </c>
      <c r="R41" t="n">
        <v>4.64</v>
      </c>
      <c r="S41" t="n">
        <v>3.66</v>
      </c>
      <c r="T41" t="n">
        <v>4.68</v>
      </c>
      <c r="U41" t="n">
        <v>5.11</v>
      </c>
      <c r="V41" t="n">
        <v>5.03</v>
      </c>
      <c r="W41" t="inlineStr">
        <is>
          <t>-</t>
        </is>
      </c>
    </row>
    <row r="42">
      <c r="A42" s="5" t="inlineStr">
        <is>
          <t>Cashflow je Aktie</t>
        </is>
      </c>
      <c r="B42" s="5" t="inlineStr">
        <is>
          <t>Cashflow per share</t>
        </is>
      </c>
      <c r="C42" t="n">
        <v>10.15</v>
      </c>
      <c r="D42" t="n">
        <v>7.56</v>
      </c>
      <c r="E42" t="n">
        <v>9.92</v>
      </c>
      <c r="F42" t="n">
        <v>8.85</v>
      </c>
      <c r="G42" t="n">
        <v>8.74</v>
      </c>
      <c r="H42" t="n">
        <v>11.15</v>
      </c>
      <c r="I42" t="n">
        <v>9.380000000000001</v>
      </c>
      <c r="J42" t="n">
        <v>12.43</v>
      </c>
      <c r="K42" t="n">
        <v>12.02</v>
      </c>
      <c r="L42" t="n">
        <v>16.36</v>
      </c>
      <c r="M42" t="n">
        <v>15.54</v>
      </c>
      <c r="N42" t="n">
        <v>16.32</v>
      </c>
      <c r="O42" t="n">
        <v>19.25</v>
      </c>
      <c r="P42" t="n">
        <v>15.67</v>
      </c>
      <c r="Q42" t="n">
        <v>14.64</v>
      </c>
      <c r="R42" t="inlineStr">
        <is>
          <t>-</t>
        </is>
      </c>
      <c r="S42" t="inlineStr">
        <is>
          <t>-</t>
        </is>
      </c>
      <c r="T42" t="inlineStr">
        <is>
          <t>-</t>
        </is>
      </c>
      <c r="U42" t="inlineStr">
        <is>
          <t>-</t>
        </is>
      </c>
      <c r="V42" t="inlineStr">
        <is>
          <t>-</t>
        </is>
      </c>
      <c r="W42" t="inlineStr">
        <is>
          <t>-</t>
        </is>
      </c>
    </row>
    <row r="43">
      <c r="A43" s="5" t="inlineStr">
        <is>
          <t>Bilanzsumme je Aktie</t>
        </is>
      </c>
      <c r="B43" s="5" t="inlineStr">
        <is>
          <t>Total assets per share</t>
        </is>
      </c>
      <c r="C43" t="n">
        <v>393.32</v>
      </c>
      <c r="D43" t="n">
        <v>399.71</v>
      </c>
      <c r="E43" t="n">
        <v>404.02</v>
      </c>
      <c r="F43" t="n">
        <v>390.69</v>
      </c>
      <c r="G43" t="n">
        <v>352.72</v>
      </c>
      <c r="H43" t="n">
        <v>347.07</v>
      </c>
      <c r="I43" t="n">
        <v>327.94</v>
      </c>
      <c r="J43" t="n">
        <v>330.75</v>
      </c>
      <c r="K43" t="n">
        <v>310.7</v>
      </c>
      <c r="L43" t="n">
        <v>308.38</v>
      </c>
      <c r="M43" t="n">
        <v>283.38</v>
      </c>
      <c r="N43" t="n">
        <v>263.01</v>
      </c>
      <c r="O43" t="n">
        <v>254.72</v>
      </c>
      <c r="P43" t="n">
        <v>214.13</v>
      </c>
      <c r="Q43" t="n">
        <v>185.16</v>
      </c>
      <c r="R43" t="n">
        <v>163.84</v>
      </c>
      <c r="S43" t="n">
        <v>145.6</v>
      </c>
      <c r="T43" t="n">
        <v>129.82</v>
      </c>
      <c r="U43" t="n">
        <v>123.72</v>
      </c>
      <c r="V43" t="n">
        <v>117.02</v>
      </c>
      <c r="W43" t="inlineStr">
        <is>
          <t>-</t>
        </is>
      </c>
    </row>
    <row r="44">
      <c r="A44" s="5" t="inlineStr">
        <is>
          <t>Personal am Ende des Jahres</t>
        </is>
      </c>
      <c r="B44" s="5" t="inlineStr">
        <is>
          <t>Staff at the end of year</t>
        </is>
      </c>
      <c r="C44" t="n">
        <v>25736</v>
      </c>
      <c r="D44" t="n">
        <v>25947</v>
      </c>
      <c r="E44" t="n">
        <v>25059</v>
      </c>
      <c r="F44" t="n">
        <v>24601</v>
      </c>
      <c r="G44" t="n">
        <v>22995</v>
      </c>
      <c r="H44" t="n">
        <v>23360</v>
      </c>
      <c r="I44" t="n">
        <v>23139</v>
      </c>
      <c r="J44" t="n">
        <v>24086</v>
      </c>
      <c r="K44" t="n">
        <v>24902</v>
      </c>
      <c r="L44" t="n">
        <v>25006</v>
      </c>
      <c r="M44" t="n">
        <v>24386</v>
      </c>
      <c r="N44" t="n">
        <v>23393</v>
      </c>
      <c r="O44" t="n">
        <v>20307</v>
      </c>
      <c r="P44" t="n">
        <v>18587</v>
      </c>
      <c r="Q44" t="n">
        <v>16346</v>
      </c>
      <c r="R44" t="n">
        <v>12347</v>
      </c>
      <c r="S44" t="n">
        <v>11577</v>
      </c>
      <c r="T44" t="n">
        <v>11091</v>
      </c>
      <c r="U44" t="n">
        <v>9881</v>
      </c>
      <c r="V44" t="n">
        <v>9580</v>
      </c>
      <c r="W44" t="n">
        <v>4030</v>
      </c>
    </row>
    <row r="45">
      <c r="A45" s="5" t="inlineStr">
        <is>
          <t>Personalaufwand in Mio. EUR</t>
        </is>
      </c>
      <c r="B45" s="5" t="inlineStr">
        <is>
          <t>Personnel expenses in M</t>
        </is>
      </c>
      <c r="C45" t="n">
        <v>811.4</v>
      </c>
      <c r="D45" t="n">
        <v>726.4</v>
      </c>
      <c r="E45" t="n">
        <v>705.3</v>
      </c>
      <c r="F45" t="n">
        <v>629.2</v>
      </c>
      <c r="G45" t="n">
        <v>593.3</v>
      </c>
      <c r="H45" t="n">
        <v>592.5</v>
      </c>
      <c r="I45" t="n">
        <v>599.3</v>
      </c>
      <c r="J45" t="n">
        <v>567.8</v>
      </c>
      <c r="K45" t="n">
        <v>581.1</v>
      </c>
      <c r="L45" t="n">
        <v>591.2</v>
      </c>
      <c r="M45" t="n">
        <v>525.2</v>
      </c>
      <c r="N45" t="n">
        <v>526.1</v>
      </c>
      <c r="O45" t="n">
        <v>511.9</v>
      </c>
      <c r="P45" t="n">
        <v>462.6</v>
      </c>
      <c r="Q45" t="n">
        <v>368.1</v>
      </c>
      <c r="R45" t="n">
        <v>357.9</v>
      </c>
      <c r="S45" t="inlineStr">
        <is>
          <t>-</t>
        </is>
      </c>
      <c r="T45" t="inlineStr">
        <is>
          <t>-</t>
        </is>
      </c>
      <c r="U45" t="inlineStr">
        <is>
          <t>-</t>
        </is>
      </c>
      <c r="V45" t="inlineStr">
        <is>
          <t>-</t>
        </is>
      </c>
      <c r="W45" t="inlineStr">
        <is>
          <t>-</t>
        </is>
      </c>
    </row>
    <row r="46">
      <c r="A46" s="5" t="inlineStr">
        <is>
          <t>Aufwand je Mitarbeiter in EUR</t>
        </is>
      </c>
      <c r="B46" s="5" t="inlineStr">
        <is>
          <t>Effort per employee</t>
        </is>
      </c>
      <c r="C46" t="n">
        <v>31528</v>
      </c>
      <c r="D46" t="n">
        <v>27996</v>
      </c>
      <c r="E46" t="n">
        <v>28146</v>
      </c>
      <c r="F46" t="n">
        <v>25576</v>
      </c>
      <c r="G46" t="n">
        <v>25801</v>
      </c>
      <c r="H46" t="n">
        <v>25364</v>
      </c>
      <c r="I46" t="n">
        <v>25900</v>
      </c>
      <c r="J46" t="n">
        <v>23574</v>
      </c>
      <c r="K46" t="n">
        <v>23335</v>
      </c>
      <c r="L46" t="n">
        <v>23642</v>
      </c>
      <c r="M46" t="n">
        <v>21537</v>
      </c>
      <c r="N46" t="n">
        <v>22490</v>
      </c>
      <c r="O46" t="n">
        <v>25208</v>
      </c>
      <c r="P46" t="n">
        <v>24888</v>
      </c>
      <c r="Q46" t="n">
        <v>22519</v>
      </c>
      <c r="R46" t="n">
        <v>28987</v>
      </c>
      <c r="S46" t="inlineStr">
        <is>
          <t>-</t>
        </is>
      </c>
      <c r="T46" t="inlineStr">
        <is>
          <t>-</t>
        </is>
      </c>
      <c r="U46" t="inlineStr">
        <is>
          <t>-</t>
        </is>
      </c>
      <c r="V46" t="inlineStr">
        <is>
          <t>-</t>
        </is>
      </c>
      <c r="W46" t="inlineStr">
        <is>
          <t>-</t>
        </is>
      </c>
    </row>
    <row r="47">
      <c r="A47" s="5" t="inlineStr">
        <is>
          <t>Ertrag je Mitarbeiter in EUR</t>
        </is>
      </c>
      <c r="B47" s="5" t="inlineStr">
        <is>
          <t>Income per employee</t>
        </is>
      </c>
      <c r="C47" t="n">
        <v>408840</v>
      </c>
      <c r="D47" t="n">
        <v>381481</v>
      </c>
      <c r="E47" t="n">
        <v>385371</v>
      </c>
      <c r="F47" t="n">
        <v>378054</v>
      </c>
      <c r="G47" t="n">
        <v>409030</v>
      </c>
      <c r="H47" t="n">
        <v>410790</v>
      </c>
      <c r="I47" t="n">
        <v>425334</v>
      </c>
      <c r="J47" t="n">
        <v>373529</v>
      </c>
      <c r="K47" t="n">
        <v>326191</v>
      </c>
      <c r="L47" t="n">
        <v>362737</v>
      </c>
      <c r="M47" t="n">
        <v>340211</v>
      </c>
      <c r="N47" t="n">
        <v>342110</v>
      </c>
      <c r="O47" t="n">
        <v>344191</v>
      </c>
      <c r="P47" t="n">
        <v>312664</v>
      </c>
      <c r="Q47" t="n">
        <v>298611</v>
      </c>
      <c r="R47" t="n">
        <v>327755</v>
      </c>
      <c r="S47" t="n">
        <v>298237</v>
      </c>
      <c r="T47" t="n">
        <v>262654</v>
      </c>
      <c r="U47" t="n">
        <v>287460</v>
      </c>
      <c r="V47" t="n">
        <v>282150</v>
      </c>
      <c r="W47" t="n">
        <v>621116</v>
      </c>
    </row>
    <row r="48">
      <c r="A48" s="5" t="inlineStr">
        <is>
          <t>Bruttoergebnis je Mitarbeiter in EUR</t>
        </is>
      </c>
      <c r="B48" s="5" t="inlineStr">
        <is>
          <t>Gross Profit per employee</t>
        </is>
      </c>
      <c r="C48" t="inlineStr">
        <is>
          <t>-</t>
        </is>
      </c>
      <c r="D48" t="inlineStr">
        <is>
          <t>-</t>
        </is>
      </c>
      <c r="E48" t="inlineStr">
        <is>
          <t>-</t>
        </is>
      </c>
      <c r="F48" t="inlineStr">
        <is>
          <t>-</t>
        </is>
      </c>
      <c r="G48" t="inlineStr">
        <is>
          <t>-</t>
        </is>
      </c>
      <c r="H48" t="inlineStr">
        <is>
          <t>-</t>
        </is>
      </c>
      <c r="I48" t="inlineStr">
        <is>
          <t>-</t>
        </is>
      </c>
      <c r="J48" t="inlineStr">
        <is>
          <t>-</t>
        </is>
      </c>
      <c r="K48" t="inlineStr">
        <is>
          <t>-</t>
        </is>
      </c>
      <c r="L48" t="inlineStr">
        <is>
          <t>-</t>
        </is>
      </c>
      <c r="M48" t="inlineStr">
        <is>
          <t>-</t>
        </is>
      </c>
      <c r="N48" t="inlineStr">
        <is>
          <t>-</t>
        </is>
      </c>
      <c r="O48" t="inlineStr">
        <is>
          <t>-</t>
        </is>
      </c>
      <c r="P48" t="inlineStr">
        <is>
          <t>-</t>
        </is>
      </c>
      <c r="Q48" t="inlineStr">
        <is>
          <t>-</t>
        </is>
      </c>
      <c r="R48" t="inlineStr">
        <is>
          <t>-</t>
        </is>
      </c>
      <c r="S48" t="inlineStr">
        <is>
          <t>-</t>
        </is>
      </c>
      <c r="T48" t="inlineStr">
        <is>
          <t>-</t>
        </is>
      </c>
      <c r="U48" t="inlineStr">
        <is>
          <t>-</t>
        </is>
      </c>
      <c r="V48" t="inlineStr">
        <is>
          <t>-</t>
        </is>
      </c>
      <c r="W48" t="inlineStr">
        <is>
          <t>-</t>
        </is>
      </c>
    </row>
    <row r="49">
      <c r="A49" s="5" t="inlineStr">
        <is>
          <t>Gewinn je Mitarbeiter in EUR</t>
        </is>
      </c>
      <c r="B49" s="5" t="inlineStr">
        <is>
          <t>Earnings per employee</t>
        </is>
      </c>
      <c r="C49" t="n">
        <v>12873</v>
      </c>
      <c r="D49" t="n">
        <v>10363</v>
      </c>
      <c r="E49" t="n">
        <v>11876</v>
      </c>
      <c r="F49" t="n">
        <v>11699</v>
      </c>
      <c r="G49" t="n">
        <v>4270</v>
      </c>
      <c r="H49" t="n">
        <v>15702</v>
      </c>
      <c r="I49" t="n">
        <v>10147</v>
      </c>
      <c r="J49" t="n">
        <v>18525</v>
      </c>
      <c r="K49" t="n">
        <v>16332</v>
      </c>
      <c r="L49" t="n">
        <v>15188</v>
      </c>
      <c r="M49" t="n">
        <v>13963</v>
      </c>
      <c r="N49" t="n">
        <v>17462</v>
      </c>
      <c r="O49" t="n">
        <v>15394</v>
      </c>
      <c r="P49" t="n">
        <v>14037</v>
      </c>
      <c r="Q49" t="n">
        <v>12052</v>
      </c>
      <c r="R49" t="n">
        <v>6990</v>
      </c>
      <c r="S49" t="n">
        <v>2099</v>
      </c>
      <c r="T49" t="n">
        <v>369.67</v>
      </c>
      <c r="U49" t="n">
        <v>485.78</v>
      </c>
      <c r="V49" t="n">
        <v>2390</v>
      </c>
      <c r="W49" t="n">
        <v>7643</v>
      </c>
    </row>
    <row r="50">
      <c r="A50" s="5" t="inlineStr">
        <is>
          <t>KGV (Kurs/Gewinn)</t>
        </is>
      </c>
      <c r="B50" s="5" t="inlineStr">
        <is>
          <t>PE (price/earnings)</t>
        </is>
      </c>
      <c r="C50" t="n">
        <v>9.800000000000001</v>
      </c>
      <c r="D50" t="n">
        <v>9.9</v>
      </c>
      <c r="E50" t="n">
        <v>11.6</v>
      </c>
      <c r="F50" t="n">
        <v>9.9</v>
      </c>
      <c r="G50" t="n">
        <v>38.3</v>
      </c>
      <c r="H50" t="n">
        <v>13.5</v>
      </c>
      <c r="I50" t="n">
        <v>23.1</v>
      </c>
      <c r="J50" t="n">
        <v>12.7</v>
      </c>
      <c r="K50" t="n">
        <v>10.7</v>
      </c>
      <c r="L50" t="n">
        <v>13.1</v>
      </c>
      <c r="M50" t="n">
        <v>13.5</v>
      </c>
      <c r="N50" t="n">
        <v>7.1</v>
      </c>
      <c r="O50" t="n">
        <v>18.5</v>
      </c>
      <c r="P50" t="n">
        <v>21.5</v>
      </c>
      <c r="Q50" t="n">
        <v>22</v>
      </c>
      <c r="R50" t="n">
        <v>32</v>
      </c>
      <c r="S50" t="n">
        <v>77</v>
      </c>
      <c r="T50" t="n">
        <v>331.4</v>
      </c>
      <c r="U50" t="n">
        <v>274</v>
      </c>
      <c r="V50" t="n">
        <v>60.3</v>
      </c>
      <c r="W50" t="n">
        <v>44.6</v>
      </c>
    </row>
    <row r="51">
      <c r="A51" s="5" t="inlineStr">
        <is>
          <t>KUV (Kurs/Umsatz)</t>
        </is>
      </c>
      <c r="B51" s="5" t="inlineStr">
        <is>
          <t>PS (price/sales)</t>
        </is>
      </c>
      <c r="C51" t="n">
        <v>0.31</v>
      </c>
      <c r="D51" t="n">
        <v>0.26</v>
      </c>
      <c r="E51" t="n">
        <v>0.34</v>
      </c>
      <c r="F51" t="n">
        <v>0.29</v>
      </c>
      <c r="G51" t="n">
        <v>0.34</v>
      </c>
      <c r="H51" t="n">
        <v>0.49</v>
      </c>
      <c r="I51" t="n">
        <v>0.47</v>
      </c>
      <c r="J51" t="n">
        <v>0.5</v>
      </c>
      <c r="K51" t="n">
        <v>0.43</v>
      </c>
      <c r="L51" t="n">
        <v>0.55</v>
      </c>
      <c r="M51" t="n">
        <v>0.55</v>
      </c>
      <c r="N51" t="n">
        <v>0.39</v>
      </c>
      <c r="O51" t="n">
        <v>0.83</v>
      </c>
      <c r="P51" t="n">
        <v>0.96</v>
      </c>
      <c r="Q51" t="n">
        <v>1.07</v>
      </c>
      <c r="R51" t="n">
        <v>0.52</v>
      </c>
      <c r="S51" t="n">
        <v>0.42</v>
      </c>
      <c r="T51" t="n">
        <v>0.49</v>
      </c>
      <c r="U51" t="n">
        <v>0.5</v>
      </c>
      <c r="V51" t="n">
        <v>0.52</v>
      </c>
      <c r="W51" t="inlineStr">
        <is>
          <t>-</t>
        </is>
      </c>
    </row>
    <row r="52">
      <c r="A52" s="5" t="inlineStr">
        <is>
          <t>KBV (Kurs/Buchwert)</t>
        </is>
      </c>
      <c r="B52" s="5" t="inlineStr">
        <is>
          <t>PB (price/book value)</t>
        </is>
      </c>
      <c r="C52" t="n">
        <v>0.64</v>
      </c>
      <c r="D52" t="n">
        <v>0.57</v>
      </c>
      <c r="E52" t="n">
        <v>0.68</v>
      </c>
      <c r="F52" t="n">
        <v>0.6</v>
      </c>
      <c r="G52" t="n">
        <v>0.67</v>
      </c>
      <c r="H52" t="n">
        <v>0.93</v>
      </c>
      <c r="I52" t="n">
        <v>0.96</v>
      </c>
      <c r="J52" t="n">
        <v>0.96</v>
      </c>
      <c r="K52" t="n">
        <v>0.85</v>
      </c>
      <c r="L52" t="n">
        <v>1.07</v>
      </c>
      <c r="M52" t="n">
        <v>1.06</v>
      </c>
      <c r="N52" t="n">
        <v>0.8</v>
      </c>
      <c r="O52" t="n">
        <v>2.47</v>
      </c>
      <c r="P52" t="n">
        <v>2.52</v>
      </c>
      <c r="Q52" t="n">
        <v>2.62</v>
      </c>
      <c r="R52" t="n">
        <v>5.24</v>
      </c>
      <c r="S52" t="n">
        <v>4.62</v>
      </c>
      <c r="T52" t="n">
        <v>3.54</v>
      </c>
      <c r="U52" t="n">
        <v>3.21</v>
      </c>
      <c r="V52" t="n">
        <v>3.24</v>
      </c>
      <c r="W52" t="inlineStr">
        <is>
          <t>-</t>
        </is>
      </c>
    </row>
    <row r="53">
      <c r="A53" s="5" t="inlineStr">
        <is>
          <t>KCV (Kurs/Cashflow)</t>
        </is>
      </c>
      <c r="B53" s="5" t="inlineStr">
        <is>
          <t>PC (price/cashflow)</t>
        </is>
      </c>
      <c r="C53" t="n">
        <v>2.5</v>
      </c>
      <c r="D53" t="n">
        <v>2.68</v>
      </c>
      <c r="E53" t="n">
        <v>2.6</v>
      </c>
      <c r="F53" t="n">
        <v>2.41</v>
      </c>
      <c r="G53" t="n">
        <v>2.89</v>
      </c>
      <c r="H53" t="n">
        <v>3.33</v>
      </c>
      <c r="I53" t="n">
        <v>3.86</v>
      </c>
      <c r="J53" t="n">
        <v>3.25</v>
      </c>
      <c r="K53" t="n">
        <v>2.55</v>
      </c>
      <c r="L53" t="n">
        <v>2.38</v>
      </c>
      <c r="M53" t="n">
        <v>2.31</v>
      </c>
      <c r="N53" t="n">
        <v>1.48</v>
      </c>
      <c r="O53" t="n">
        <v>2.86</v>
      </c>
      <c r="P53" t="n">
        <v>3.39</v>
      </c>
      <c r="Q53" t="n">
        <v>3.4</v>
      </c>
      <c r="R53" t="inlineStr">
        <is>
          <t>-</t>
        </is>
      </c>
      <c r="S53" t="inlineStr">
        <is>
          <t>-</t>
        </is>
      </c>
      <c r="T53" t="inlineStr">
        <is>
          <t>-</t>
        </is>
      </c>
      <c r="U53" t="inlineStr">
        <is>
          <t>-</t>
        </is>
      </c>
      <c r="V53" t="inlineStr">
        <is>
          <t>-</t>
        </is>
      </c>
      <c r="W53" t="inlineStr">
        <is>
          <t>-</t>
        </is>
      </c>
    </row>
    <row r="54">
      <c r="A54" s="5" t="inlineStr">
        <is>
          <t>Dividendenrendite in %</t>
        </is>
      </c>
      <c r="B54" s="5" t="inlineStr">
        <is>
          <t>Dividend Yield in %</t>
        </is>
      </c>
      <c r="C54" t="n">
        <v>4.53</v>
      </c>
      <c r="D54" t="n">
        <v>4.93</v>
      </c>
      <c r="E54" t="n">
        <v>3.49</v>
      </c>
      <c r="F54" t="n">
        <v>3.76</v>
      </c>
      <c r="G54" t="n">
        <v>2.37</v>
      </c>
      <c r="H54" t="n">
        <v>3.78</v>
      </c>
      <c r="I54" t="n">
        <v>3.59</v>
      </c>
      <c r="J54" t="n">
        <v>2.97</v>
      </c>
      <c r="K54" t="n">
        <v>3.59</v>
      </c>
      <c r="L54" t="n">
        <v>2.57</v>
      </c>
      <c r="M54" t="n">
        <v>2.51</v>
      </c>
      <c r="N54" t="n">
        <v>4.56</v>
      </c>
      <c r="O54" t="n">
        <v>2</v>
      </c>
      <c r="P54" t="n">
        <v>1.54</v>
      </c>
      <c r="Q54" t="n">
        <v>1.32</v>
      </c>
      <c r="R54" t="n">
        <v>2.26</v>
      </c>
      <c r="S54" t="n">
        <v>2.66</v>
      </c>
      <c r="T54" t="n">
        <v>1.87</v>
      </c>
      <c r="U54" t="n">
        <v>1.89</v>
      </c>
      <c r="V54" t="n">
        <v>1.9</v>
      </c>
      <c r="W54" t="n">
        <v>1.93</v>
      </c>
    </row>
    <row r="55">
      <c r="A55" s="5" t="inlineStr">
        <is>
          <t>Gewinnrendite in %</t>
        </is>
      </c>
      <c r="B55" s="5" t="inlineStr">
        <is>
          <t>Return on profit in %</t>
        </is>
      </c>
      <c r="C55" t="n">
        <v>10.2</v>
      </c>
      <c r="D55" t="n">
        <v>10.1</v>
      </c>
      <c r="E55" t="n">
        <v>8.699999999999999</v>
      </c>
      <c r="F55" t="n">
        <v>10.1</v>
      </c>
      <c r="G55" t="n">
        <v>2.6</v>
      </c>
      <c r="H55" t="n">
        <v>7.4</v>
      </c>
      <c r="I55" t="n">
        <v>4.3</v>
      </c>
      <c r="J55" t="n">
        <v>7.9</v>
      </c>
      <c r="K55" t="n">
        <v>9.4</v>
      </c>
      <c r="L55" t="n">
        <v>7.6</v>
      </c>
      <c r="M55" t="n">
        <v>7.4</v>
      </c>
      <c r="N55" t="n">
        <v>14.1</v>
      </c>
      <c r="O55" t="n">
        <v>5.4</v>
      </c>
      <c r="P55" t="n">
        <v>4.7</v>
      </c>
      <c r="Q55" t="n">
        <v>4.6</v>
      </c>
      <c r="R55" t="n">
        <v>3.1</v>
      </c>
      <c r="S55" t="n">
        <v>1.3</v>
      </c>
      <c r="T55" t="n">
        <v>0.3</v>
      </c>
      <c r="U55" t="n">
        <v>0.4</v>
      </c>
      <c r="V55" t="n">
        <v>1.7</v>
      </c>
      <c r="W55" t="n">
        <v>2.2</v>
      </c>
    </row>
    <row r="56">
      <c r="A56" s="5" t="inlineStr">
        <is>
          <t>Eigenkapitalrendite in %</t>
        </is>
      </c>
      <c r="B56" s="5" t="inlineStr">
        <is>
          <t>Return on Equity in %</t>
        </is>
      </c>
      <c r="C56" t="n">
        <v>6.53</v>
      </c>
      <c r="D56" t="n">
        <v>5.91</v>
      </c>
      <c r="E56" t="n">
        <v>6.16</v>
      </c>
      <c r="F56" t="n">
        <v>6.31</v>
      </c>
      <c r="G56" t="n">
        <v>2.02</v>
      </c>
      <c r="H56" t="n">
        <v>7.18</v>
      </c>
      <c r="I56" t="n">
        <v>4.84</v>
      </c>
      <c r="J56" t="n">
        <v>8.25</v>
      </c>
      <c r="K56" t="n">
        <v>8.779999999999999</v>
      </c>
      <c r="L56" t="n">
        <v>8.199999999999999</v>
      </c>
      <c r="M56" t="n">
        <v>7.85</v>
      </c>
      <c r="N56" t="n">
        <v>10.55</v>
      </c>
      <c r="O56" t="n">
        <v>13.37</v>
      </c>
      <c r="P56" t="n">
        <v>11.79</v>
      </c>
      <c r="Q56" t="n">
        <v>9.84</v>
      </c>
      <c r="R56" t="n">
        <v>21.52</v>
      </c>
      <c r="S56" t="n">
        <v>7.68</v>
      </c>
      <c r="T56" t="n">
        <v>1.02</v>
      </c>
      <c r="U56" t="n">
        <v>1.09</v>
      </c>
      <c r="V56" t="n">
        <v>5.29</v>
      </c>
      <c r="W56" t="n">
        <v>7.01</v>
      </c>
    </row>
    <row r="57">
      <c r="A57" s="5" t="inlineStr">
        <is>
          <t>Gesamtkapitalrendite in %</t>
        </is>
      </c>
      <c r="B57" s="5" t="inlineStr">
        <is>
          <t>Total Return on Investment in %</t>
        </is>
      </c>
      <c r="C57" t="n">
        <v>0.66</v>
      </c>
      <c r="D57" t="n">
        <v>0.53</v>
      </c>
      <c r="E57" t="n">
        <v>0.58</v>
      </c>
      <c r="F57" t="n">
        <v>0.58</v>
      </c>
      <c r="G57" t="n">
        <v>0.22</v>
      </c>
      <c r="H57" t="n">
        <v>0.83</v>
      </c>
      <c r="I57" t="n">
        <v>0.5600000000000001</v>
      </c>
      <c r="J57" t="n">
        <v>1.05</v>
      </c>
      <c r="K57" t="n">
        <v>1.02</v>
      </c>
      <c r="L57" t="n">
        <v>0.96</v>
      </c>
      <c r="M57" t="n">
        <v>0.9399999999999999</v>
      </c>
      <c r="N57" t="n">
        <v>1.21</v>
      </c>
      <c r="O57" t="n">
        <v>1.17</v>
      </c>
      <c r="P57" t="n">
        <v>1.16</v>
      </c>
      <c r="Q57" t="n">
        <v>1.01</v>
      </c>
      <c r="R57" t="n">
        <v>0.61</v>
      </c>
      <c r="S57" t="n">
        <v>0.19</v>
      </c>
      <c r="T57" t="n">
        <v>0.04</v>
      </c>
      <c r="U57" t="n">
        <v>0.05</v>
      </c>
      <c r="V57" t="n">
        <v>0.23</v>
      </c>
      <c r="W57" t="n">
        <v>0.32</v>
      </c>
    </row>
    <row r="58">
      <c r="A58" s="5" t="inlineStr">
        <is>
          <t>Eigenkapitalquote in %</t>
        </is>
      </c>
      <c r="B58" s="5" t="inlineStr">
        <is>
          <t>Equity Ratio in %</t>
        </is>
      </c>
      <c r="C58" t="n">
        <v>10.08</v>
      </c>
      <c r="D58" t="n">
        <v>8.890000000000001</v>
      </c>
      <c r="E58" t="n">
        <v>9.34</v>
      </c>
      <c r="F58" t="n">
        <v>9.130000000000001</v>
      </c>
      <c r="G58" t="n">
        <v>10.76</v>
      </c>
      <c r="H58" t="n">
        <v>11.5</v>
      </c>
      <c r="I58" t="n">
        <v>11.55</v>
      </c>
      <c r="J58" t="n">
        <v>12.77</v>
      </c>
      <c r="K58" t="n">
        <v>11.64</v>
      </c>
      <c r="L58" t="n">
        <v>11.74</v>
      </c>
      <c r="M58" t="n">
        <v>11.96</v>
      </c>
      <c r="N58" t="n">
        <v>11.5</v>
      </c>
      <c r="O58" t="n">
        <v>8.74</v>
      </c>
      <c r="P58" t="n">
        <v>9.84</v>
      </c>
      <c r="Q58" t="n">
        <v>10.3</v>
      </c>
      <c r="R58" t="n">
        <v>2.83</v>
      </c>
      <c r="S58" t="n">
        <v>2.52</v>
      </c>
      <c r="T58" t="n">
        <v>3.6</v>
      </c>
      <c r="U58" t="n">
        <v>4.13</v>
      </c>
      <c r="V58" t="n">
        <v>4.3</v>
      </c>
      <c r="W58" t="n">
        <v>4.62</v>
      </c>
    </row>
    <row r="59">
      <c r="A59" s="5" t="inlineStr">
        <is>
          <t>Fremdkapitalquote in %</t>
        </is>
      </c>
      <c r="B59" s="5" t="inlineStr">
        <is>
          <t>Debt Ratio in %</t>
        </is>
      </c>
      <c r="C59" t="n">
        <v>89.92</v>
      </c>
      <c r="D59" t="n">
        <v>91.11</v>
      </c>
      <c r="E59" t="n">
        <v>90.66</v>
      </c>
      <c r="F59" t="n">
        <v>90.87</v>
      </c>
      <c r="G59" t="n">
        <v>89.23999999999999</v>
      </c>
      <c r="H59" t="n">
        <v>88.5</v>
      </c>
      <c r="I59" t="n">
        <v>88.45</v>
      </c>
      <c r="J59" t="n">
        <v>87.23</v>
      </c>
      <c r="K59" t="n">
        <v>88.36</v>
      </c>
      <c r="L59" t="n">
        <v>88.26000000000001</v>
      </c>
      <c r="M59" t="n">
        <v>88.04000000000001</v>
      </c>
      <c r="N59" t="n">
        <v>88.5</v>
      </c>
      <c r="O59" t="n">
        <v>91.26000000000001</v>
      </c>
      <c r="P59" t="n">
        <v>90.16</v>
      </c>
      <c r="Q59" t="n">
        <v>89.7</v>
      </c>
      <c r="R59" t="n">
        <v>97.17</v>
      </c>
      <c r="S59" t="n">
        <v>97.48</v>
      </c>
      <c r="T59" t="n">
        <v>96.40000000000001</v>
      </c>
      <c r="U59" t="n">
        <v>95.87</v>
      </c>
      <c r="V59" t="n">
        <v>95.7</v>
      </c>
      <c r="W59" t="n">
        <v>95.38</v>
      </c>
    </row>
    <row r="60">
      <c r="A60" s="5" t="inlineStr"/>
      <c r="B60" s="5" t="inlineStr"/>
    </row>
    <row r="61">
      <c r="A61" s="5" t="inlineStr"/>
      <c r="B61" s="5" t="inlineStr"/>
    </row>
    <row r="62">
      <c r="A62" s="5" t="inlineStr"/>
      <c r="B62" s="5" t="inlineStr"/>
    </row>
    <row r="63">
      <c r="A63" s="5" t="inlineStr"/>
      <c r="B63" s="5" t="inlineStr"/>
    </row>
    <row r="64">
      <c r="A64" s="5" t="inlineStr"/>
      <c r="B64" s="5" t="inlineStr"/>
    </row>
    <row r="65">
      <c r="A65" s="5" t="inlineStr"/>
      <c r="B65" s="5" t="inlineStr"/>
    </row>
    <row r="66">
      <c r="A66" s="5" t="inlineStr">
        <is>
          <t>Gesamtkapitalrentabilität</t>
        </is>
      </c>
      <c r="B66" s="5" t="inlineStr">
        <is>
          <t>ROA Return on Assets in %</t>
        </is>
      </c>
      <c r="C66" t="n">
        <v>0.66</v>
      </c>
      <c r="D66" t="n">
        <v>0.53</v>
      </c>
      <c r="E66" t="n">
        <v>0.58</v>
      </c>
      <c r="F66" t="n">
        <v>0.58</v>
      </c>
      <c r="G66" t="n">
        <v>0.22</v>
      </c>
      <c r="H66" t="n">
        <v>0.83</v>
      </c>
      <c r="I66" t="n">
        <v>0.5600000000000001</v>
      </c>
      <c r="J66" t="n">
        <v>1.05</v>
      </c>
      <c r="K66" t="n">
        <v>1.02</v>
      </c>
      <c r="L66" t="n">
        <v>0.96</v>
      </c>
      <c r="M66" t="n">
        <v>0.9399999999999999</v>
      </c>
      <c r="N66" t="n">
        <v>1.21</v>
      </c>
      <c r="O66" t="n">
        <v>1.17</v>
      </c>
      <c r="P66" t="n">
        <v>1.16</v>
      </c>
      <c r="Q66" t="n">
        <v>1.01</v>
      </c>
      <c r="R66" t="n">
        <v>0.61</v>
      </c>
      <c r="S66" t="n">
        <v>0.19</v>
      </c>
      <c r="T66" t="n">
        <v>0.04</v>
      </c>
      <c r="U66" t="n">
        <v>0.05</v>
      </c>
      <c r="V66" t="n">
        <v>0.23</v>
      </c>
    </row>
    <row r="67">
      <c r="A67" s="5" t="inlineStr">
        <is>
          <t>Ertrag des eingesetzten Kapitals</t>
        </is>
      </c>
      <c r="B67" s="5" t="inlineStr">
        <is>
          <t>ROCE Return on Cap. Empl. in %</t>
        </is>
      </c>
      <c r="C67" t="n">
        <v>1.08</v>
      </c>
      <c r="D67" t="n">
        <v>0.99</v>
      </c>
      <c r="E67" t="n">
        <v>0.89</v>
      </c>
      <c r="F67" t="n">
        <v>0.85</v>
      </c>
      <c r="G67" t="n">
        <v>0.4</v>
      </c>
      <c r="H67" t="n">
        <v>1.22</v>
      </c>
      <c r="I67" t="n">
        <v>0.89</v>
      </c>
      <c r="J67" t="n">
        <v>1.46</v>
      </c>
      <c r="K67" t="n">
        <v>1.48</v>
      </c>
      <c r="L67" t="n">
        <v>1.36</v>
      </c>
      <c r="M67" t="n">
        <v>1.29</v>
      </c>
      <c r="N67" t="n">
        <v>1.71</v>
      </c>
      <c r="O67" t="n">
        <v>1.77</v>
      </c>
      <c r="P67" t="n">
        <v>1.57</v>
      </c>
      <c r="Q67" t="n">
        <v>1.38</v>
      </c>
      <c r="R67" t="n">
        <v>1.04</v>
      </c>
      <c r="S67" t="n">
        <v>0.48</v>
      </c>
      <c r="T67" t="n">
        <v>0.26</v>
      </c>
      <c r="U67" t="n">
        <v>0.3</v>
      </c>
      <c r="V67" t="n">
        <v>0.41</v>
      </c>
    </row>
    <row r="68">
      <c r="A68" s="5" t="inlineStr"/>
      <c r="B68" s="5" t="inlineStr"/>
    </row>
    <row r="69">
      <c r="A69" s="5" t="inlineStr"/>
      <c r="B69" s="5" t="inlineStr"/>
    </row>
    <row r="70">
      <c r="A70" s="5" t="inlineStr">
        <is>
          <t>Operativer Cashflow</t>
        </is>
      </c>
      <c r="B70" s="5" t="inlineStr">
        <is>
          <t>Operating Cashflow in M</t>
        </is>
      </c>
      <c r="C70" t="n">
        <v>320</v>
      </c>
      <c r="D70" t="n">
        <v>343.04</v>
      </c>
      <c r="E70" t="n">
        <v>332.8</v>
      </c>
      <c r="F70" t="n">
        <v>308.48</v>
      </c>
      <c r="G70" t="n">
        <v>369.92</v>
      </c>
      <c r="H70" t="n">
        <v>426.24</v>
      </c>
      <c r="I70" t="n">
        <v>494.08</v>
      </c>
      <c r="J70" t="n">
        <v>416</v>
      </c>
      <c r="K70" t="n">
        <v>326.4</v>
      </c>
      <c r="L70" t="n">
        <v>304.64</v>
      </c>
      <c r="M70" t="n">
        <v>295.68</v>
      </c>
      <c r="N70" t="n">
        <v>189.44</v>
      </c>
      <c r="O70" t="n">
        <v>300.3</v>
      </c>
      <c r="P70" t="n">
        <v>355.95</v>
      </c>
      <c r="Q70" t="n">
        <v>357</v>
      </c>
      <c r="R70" t="inlineStr">
        <is>
          <t>-</t>
        </is>
      </c>
      <c r="S70" t="inlineStr">
        <is>
          <t>-</t>
        </is>
      </c>
      <c r="T70" t="inlineStr">
        <is>
          <t>-</t>
        </is>
      </c>
      <c r="U70" t="inlineStr">
        <is>
          <t>-</t>
        </is>
      </c>
      <c r="V70" t="inlineStr">
        <is>
          <t>-</t>
        </is>
      </c>
    </row>
    <row r="71">
      <c r="A71" s="5" t="inlineStr">
        <is>
          <t>Aktienrückkauf</t>
        </is>
      </c>
      <c r="B71" s="5" t="inlineStr">
        <is>
          <t>Share Buyback in M</t>
        </is>
      </c>
      <c r="C71" t="n">
        <v>0</v>
      </c>
      <c r="D71" t="n">
        <v>0</v>
      </c>
      <c r="E71" t="n">
        <v>0</v>
      </c>
      <c r="F71" t="n">
        <v>0</v>
      </c>
      <c r="G71" t="n">
        <v>0</v>
      </c>
      <c r="H71" t="n">
        <v>0</v>
      </c>
      <c r="I71" t="n">
        <v>0</v>
      </c>
      <c r="J71" t="n">
        <v>0</v>
      </c>
      <c r="K71" t="n">
        <v>0</v>
      </c>
      <c r="L71" t="n">
        <v>0</v>
      </c>
      <c r="M71" t="n">
        <v>0</v>
      </c>
      <c r="N71" t="n">
        <v>-23</v>
      </c>
      <c r="O71" t="n">
        <v>0</v>
      </c>
      <c r="P71" t="n">
        <v>0</v>
      </c>
      <c r="Q71" t="n">
        <v>-95.5</v>
      </c>
      <c r="R71" t="n">
        <v>0.3000000000000007</v>
      </c>
      <c r="S71" t="n">
        <v>0</v>
      </c>
      <c r="T71" t="n">
        <v>0</v>
      </c>
      <c r="U71" t="n">
        <v>0</v>
      </c>
      <c r="V71" t="inlineStr">
        <is>
          <t>-</t>
        </is>
      </c>
    </row>
    <row r="72">
      <c r="A72" s="5" t="inlineStr"/>
      <c r="B72" s="5" t="inlineStr"/>
    </row>
    <row r="73">
      <c r="A73" s="5" t="inlineStr"/>
      <c r="B73" s="5" t="inlineStr"/>
    </row>
    <row r="74">
      <c r="A74" s="5" t="inlineStr"/>
      <c r="B74" s="5" t="inlineStr"/>
    </row>
    <row r="75">
      <c r="A75" s="5" t="inlineStr"/>
      <c r="B75" s="5" t="inlineStr"/>
    </row>
    <row r="76">
      <c r="A76" s="5" t="inlineStr">
        <is>
          <t>Gewinnwachstum 1J in %</t>
        </is>
      </c>
      <c r="B76" s="5" t="inlineStr">
        <is>
          <t>Earnings Growth 1Y in %</t>
        </is>
      </c>
      <c r="C76" t="n">
        <v>23.21</v>
      </c>
      <c r="D76" t="n">
        <v>-9.640000000000001</v>
      </c>
      <c r="E76" t="n">
        <v>3.41</v>
      </c>
      <c r="F76" t="n">
        <v>193.08</v>
      </c>
      <c r="G76" t="n">
        <v>-73.23</v>
      </c>
      <c r="H76" t="n">
        <v>56.22</v>
      </c>
      <c r="I76" t="n">
        <v>-47.38</v>
      </c>
      <c r="J76" t="n">
        <v>9.710000000000001</v>
      </c>
      <c r="K76" t="n">
        <v>7.08</v>
      </c>
      <c r="L76" t="n">
        <v>11.54</v>
      </c>
      <c r="M76" t="n">
        <v>-16.65</v>
      </c>
      <c r="N76" t="n">
        <v>30.68</v>
      </c>
      <c r="O76" t="n">
        <v>19.82</v>
      </c>
      <c r="P76" t="n">
        <v>32.44</v>
      </c>
      <c r="Q76" t="n">
        <v>128.27</v>
      </c>
      <c r="R76" t="n">
        <v>255.14</v>
      </c>
      <c r="S76" t="n">
        <v>492.68</v>
      </c>
      <c r="T76" t="n">
        <v>-14.58</v>
      </c>
      <c r="U76" t="n">
        <v>-79.04000000000001</v>
      </c>
      <c r="V76" t="n">
        <v>-25.65</v>
      </c>
    </row>
    <row r="77">
      <c r="A77" s="5" t="inlineStr">
        <is>
          <t>Gewinnwachstum 3J in %</t>
        </is>
      </c>
      <c r="B77" s="5" t="inlineStr">
        <is>
          <t>Earnings Growth 3Y in %</t>
        </is>
      </c>
      <c r="C77" t="n">
        <v>5.66</v>
      </c>
      <c r="D77" t="n">
        <v>62.28</v>
      </c>
      <c r="E77" t="n">
        <v>41.09</v>
      </c>
      <c r="F77" t="n">
        <v>58.69</v>
      </c>
      <c r="G77" t="n">
        <v>-21.46</v>
      </c>
      <c r="H77" t="n">
        <v>6.18</v>
      </c>
      <c r="I77" t="n">
        <v>-10.2</v>
      </c>
      <c r="J77" t="n">
        <v>9.44</v>
      </c>
      <c r="K77" t="n">
        <v>0.66</v>
      </c>
      <c r="L77" t="n">
        <v>8.52</v>
      </c>
      <c r="M77" t="n">
        <v>11.28</v>
      </c>
      <c r="N77" t="n">
        <v>27.65</v>
      </c>
      <c r="O77" t="n">
        <v>60.18</v>
      </c>
      <c r="P77" t="n">
        <v>138.62</v>
      </c>
      <c r="Q77" t="n">
        <v>292.03</v>
      </c>
      <c r="R77" t="n">
        <v>244.41</v>
      </c>
      <c r="S77" t="n">
        <v>133.02</v>
      </c>
      <c r="T77" t="n">
        <v>-39.76</v>
      </c>
      <c r="U77" t="inlineStr">
        <is>
          <t>-</t>
        </is>
      </c>
      <c r="V77" t="inlineStr">
        <is>
          <t>-</t>
        </is>
      </c>
    </row>
    <row r="78">
      <c r="A78" s="5" t="inlineStr">
        <is>
          <t>Gewinnwachstum 5J in %</t>
        </is>
      </c>
      <c r="B78" s="5" t="inlineStr">
        <is>
          <t>Earnings Growth 5Y in %</t>
        </is>
      </c>
      <c r="C78" t="n">
        <v>27.37</v>
      </c>
      <c r="D78" t="n">
        <v>33.97</v>
      </c>
      <c r="E78" t="n">
        <v>26.42</v>
      </c>
      <c r="F78" t="n">
        <v>27.68</v>
      </c>
      <c r="G78" t="n">
        <v>-9.52</v>
      </c>
      <c r="H78" t="n">
        <v>7.43</v>
      </c>
      <c r="I78" t="n">
        <v>-7.14</v>
      </c>
      <c r="J78" t="n">
        <v>8.470000000000001</v>
      </c>
      <c r="K78" t="n">
        <v>10.49</v>
      </c>
      <c r="L78" t="n">
        <v>15.57</v>
      </c>
      <c r="M78" t="n">
        <v>38.91</v>
      </c>
      <c r="N78" t="n">
        <v>93.27</v>
      </c>
      <c r="O78" t="n">
        <v>185.67</v>
      </c>
      <c r="P78" t="n">
        <v>178.79</v>
      </c>
      <c r="Q78" t="n">
        <v>156.49</v>
      </c>
      <c r="R78" t="n">
        <v>125.71</v>
      </c>
      <c r="S78" t="inlineStr">
        <is>
          <t>-</t>
        </is>
      </c>
      <c r="T78" t="inlineStr">
        <is>
          <t>-</t>
        </is>
      </c>
      <c r="U78" t="inlineStr">
        <is>
          <t>-</t>
        </is>
      </c>
      <c r="V78" t="inlineStr">
        <is>
          <t>-</t>
        </is>
      </c>
    </row>
    <row r="79">
      <c r="A79" s="5" t="inlineStr">
        <is>
          <t>Gewinnwachstum 10J in %</t>
        </is>
      </c>
      <c r="B79" s="5" t="inlineStr">
        <is>
          <t>Earnings Growth 10Y in %</t>
        </is>
      </c>
      <c r="C79" t="n">
        <v>17.4</v>
      </c>
      <c r="D79" t="n">
        <v>13.41</v>
      </c>
      <c r="E79" t="n">
        <v>17.45</v>
      </c>
      <c r="F79" t="n">
        <v>19.09</v>
      </c>
      <c r="G79" t="n">
        <v>3.02</v>
      </c>
      <c r="H79" t="n">
        <v>23.17</v>
      </c>
      <c r="I79" t="n">
        <v>43.06</v>
      </c>
      <c r="J79" t="n">
        <v>97.06999999999999</v>
      </c>
      <c r="K79" t="n">
        <v>94.64</v>
      </c>
      <c r="L79" t="n">
        <v>86.03</v>
      </c>
      <c r="M79" t="n">
        <v>82.31</v>
      </c>
      <c r="N79" t="inlineStr">
        <is>
          <t>-</t>
        </is>
      </c>
      <c r="O79" t="inlineStr">
        <is>
          <t>-</t>
        </is>
      </c>
      <c r="P79" t="inlineStr">
        <is>
          <t>-</t>
        </is>
      </c>
      <c r="Q79" t="inlineStr">
        <is>
          <t>-</t>
        </is>
      </c>
      <c r="R79" t="inlineStr">
        <is>
          <t>-</t>
        </is>
      </c>
      <c r="S79" t="inlineStr">
        <is>
          <t>-</t>
        </is>
      </c>
      <c r="T79" t="inlineStr">
        <is>
          <t>-</t>
        </is>
      </c>
      <c r="U79" t="inlineStr">
        <is>
          <t>-</t>
        </is>
      </c>
      <c r="V79" t="inlineStr">
        <is>
          <t>-</t>
        </is>
      </c>
    </row>
    <row r="80">
      <c r="A80" s="5" t="inlineStr">
        <is>
          <t>PEG Ratio</t>
        </is>
      </c>
      <c r="B80" s="5" t="inlineStr">
        <is>
          <t>KGW Kurs/Gewinn/Wachstum</t>
        </is>
      </c>
      <c r="C80" t="n">
        <v>0.36</v>
      </c>
      <c r="D80" t="n">
        <v>0.29</v>
      </c>
      <c r="E80" t="n">
        <v>0.44</v>
      </c>
      <c r="F80" t="n">
        <v>0.36</v>
      </c>
      <c r="G80" t="n">
        <v>-4.02</v>
      </c>
      <c r="H80" t="n">
        <v>1.82</v>
      </c>
      <c r="I80" t="n">
        <v>-3.24</v>
      </c>
      <c r="J80" t="n">
        <v>1.5</v>
      </c>
      <c r="K80" t="n">
        <v>1.02</v>
      </c>
      <c r="L80" t="n">
        <v>0.84</v>
      </c>
      <c r="M80" t="n">
        <v>0.35</v>
      </c>
      <c r="N80" t="n">
        <v>0.08</v>
      </c>
      <c r="O80" t="n">
        <v>0.1</v>
      </c>
      <c r="P80" t="n">
        <v>0.12</v>
      </c>
      <c r="Q80" t="n">
        <v>0.14</v>
      </c>
      <c r="R80" t="n">
        <v>0.25</v>
      </c>
      <c r="S80" t="inlineStr">
        <is>
          <t>-</t>
        </is>
      </c>
      <c r="T80" t="inlineStr">
        <is>
          <t>-</t>
        </is>
      </c>
      <c r="U80" t="inlineStr">
        <is>
          <t>-</t>
        </is>
      </c>
      <c r="V80" t="inlineStr">
        <is>
          <t>-</t>
        </is>
      </c>
    </row>
    <row r="81">
      <c r="A81" s="5" t="inlineStr">
        <is>
          <t>EBIT-Wachstum 1J in %</t>
        </is>
      </c>
      <c r="B81" s="5" t="inlineStr">
        <is>
          <t>EBIT Growth 1Y in %</t>
        </is>
      </c>
      <c r="C81" t="n">
        <v>7.46</v>
      </c>
      <c r="D81" t="n">
        <v>9.69</v>
      </c>
      <c r="E81" t="n">
        <v>8.800000000000001</v>
      </c>
      <c r="F81" t="n">
        <v>136.32</v>
      </c>
      <c r="G81" t="n">
        <v>-66.8</v>
      </c>
      <c r="H81" t="n">
        <v>45.99</v>
      </c>
      <c r="I81" t="n">
        <v>-39.55</v>
      </c>
      <c r="J81" t="n">
        <v>5.08</v>
      </c>
      <c r="K81" t="n">
        <v>10.08</v>
      </c>
      <c r="L81" t="n">
        <v>15.1</v>
      </c>
      <c r="M81" t="n">
        <v>-18.42</v>
      </c>
      <c r="N81" t="n">
        <v>23.67</v>
      </c>
      <c r="O81" t="n">
        <v>36.23</v>
      </c>
      <c r="P81" t="n">
        <v>33.58</v>
      </c>
      <c r="Q81" t="n">
        <v>90.70999999999999</v>
      </c>
      <c r="R81" t="n">
        <v>149.5</v>
      </c>
      <c r="S81" t="n">
        <v>115.81</v>
      </c>
      <c r="T81" t="n">
        <v>-10</v>
      </c>
      <c r="U81" t="n">
        <v>-21.45</v>
      </c>
      <c r="V81" t="n">
        <v>-23.56</v>
      </c>
    </row>
    <row r="82">
      <c r="A82" s="5" t="inlineStr">
        <is>
          <t>EBIT-Wachstum 3J in %</t>
        </is>
      </c>
      <c r="B82" s="5" t="inlineStr">
        <is>
          <t>EBIT Growth 3Y in %</t>
        </is>
      </c>
      <c r="C82" t="n">
        <v>8.65</v>
      </c>
      <c r="D82" t="n">
        <v>51.6</v>
      </c>
      <c r="E82" t="n">
        <v>26.11</v>
      </c>
      <c r="F82" t="n">
        <v>38.5</v>
      </c>
      <c r="G82" t="n">
        <v>-20.12</v>
      </c>
      <c r="H82" t="n">
        <v>3.84</v>
      </c>
      <c r="I82" t="n">
        <v>-8.130000000000001</v>
      </c>
      <c r="J82" t="n">
        <v>10.09</v>
      </c>
      <c r="K82" t="n">
        <v>2.25</v>
      </c>
      <c r="L82" t="n">
        <v>6.78</v>
      </c>
      <c r="M82" t="n">
        <v>13.83</v>
      </c>
      <c r="N82" t="n">
        <v>31.16</v>
      </c>
      <c r="O82" t="n">
        <v>53.51</v>
      </c>
      <c r="P82" t="n">
        <v>91.26000000000001</v>
      </c>
      <c r="Q82" t="n">
        <v>118.67</v>
      </c>
      <c r="R82" t="n">
        <v>85.09999999999999</v>
      </c>
      <c r="S82" t="n">
        <v>28.12</v>
      </c>
      <c r="T82" t="n">
        <v>-18.34</v>
      </c>
      <c r="U82" t="inlineStr">
        <is>
          <t>-</t>
        </is>
      </c>
      <c r="V82" t="inlineStr">
        <is>
          <t>-</t>
        </is>
      </c>
    </row>
    <row r="83">
      <c r="A83" s="5" t="inlineStr">
        <is>
          <t>EBIT-Wachstum 5J in %</t>
        </is>
      </c>
      <c r="B83" s="5" t="inlineStr">
        <is>
          <t>EBIT Growth 5Y in %</t>
        </is>
      </c>
      <c r="C83" t="n">
        <v>19.09</v>
      </c>
      <c r="D83" t="n">
        <v>26.8</v>
      </c>
      <c r="E83" t="n">
        <v>16.95</v>
      </c>
      <c r="F83" t="n">
        <v>16.21</v>
      </c>
      <c r="G83" t="n">
        <v>-9.039999999999999</v>
      </c>
      <c r="H83" t="n">
        <v>7.34</v>
      </c>
      <c r="I83" t="n">
        <v>-5.54</v>
      </c>
      <c r="J83" t="n">
        <v>7.1</v>
      </c>
      <c r="K83" t="n">
        <v>13.33</v>
      </c>
      <c r="L83" t="n">
        <v>18.03</v>
      </c>
      <c r="M83" t="n">
        <v>33.15</v>
      </c>
      <c r="N83" t="n">
        <v>66.73999999999999</v>
      </c>
      <c r="O83" t="n">
        <v>85.17</v>
      </c>
      <c r="P83" t="n">
        <v>75.92</v>
      </c>
      <c r="Q83" t="n">
        <v>64.91</v>
      </c>
      <c r="R83" t="n">
        <v>42.06</v>
      </c>
      <c r="S83" t="inlineStr">
        <is>
          <t>-</t>
        </is>
      </c>
      <c r="T83" t="inlineStr">
        <is>
          <t>-</t>
        </is>
      </c>
      <c r="U83" t="inlineStr">
        <is>
          <t>-</t>
        </is>
      </c>
      <c r="V83" t="inlineStr">
        <is>
          <t>-</t>
        </is>
      </c>
    </row>
    <row r="84">
      <c r="A84" s="5" t="inlineStr">
        <is>
          <t>EBIT-Wachstum 10J in %</t>
        </is>
      </c>
      <c r="B84" s="5" t="inlineStr">
        <is>
          <t>EBIT Growth 10Y in %</t>
        </is>
      </c>
      <c r="C84" t="n">
        <v>13.22</v>
      </c>
      <c r="D84" t="n">
        <v>10.63</v>
      </c>
      <c r="E84" t="n">
        <v>12.03</v>
      </c>
      <c r="F84" t="n">
        <v>14.77</v>
      </c>
      <c r="G84" t="n">
        <v>4.5</v>
      </c>
      <c r="H84" t="n">
        <v>20.25</v>
      </c>
      <c r="I84" t="n">
        <v>30.6</v>
      </c>
      <c r="J84" t="n">
        <v>46.13</v>
      </c>
      <c r="K84" t="n">
        <v>44.63</v>
      </c>
      <c r="L84" t="n">
        <v>41.47</v>
      </c>
      <c r="M84" t="n">
        <v>37.61</v>
      </c>
      <c r="N84" t="inlineStr">
        <is>
          <t>-</t>
        </is>
      </c>
      <c r="O84" t="inlineStr">
        <is>
          <t>-</t>
        </is>
      </c>
      <c r="P84" t="inlineStr">
        <is>
          <t>-</t>
        </is>
      </c>
      <c r="Q84" t="inlineStr">
        <is>
          <t>-</t>
        </is>
      </c>
      <c r="R84" t="inlineStr">
        <is>
          <t>-</t>
        </is>
      </c>
      <c r="S84" t="inlineStr">
        <is>
          <t>-</t>
        </is>
      </c>
      <c r="T84" t="inlineStr">
        <is>
          <t>-</t>
        </is>
      </c>
      <c r="U84" t="inlineStr">
        <is>
          <t>-</t>
        </is>
      </c>
      <c r="V84" t="inlineStr">
        <is>
          <t>-</t>
        </is>
      </c>
    </row>
    <row r="85">
      <c r="A85" s="5" t="inlineStr">
        <is>
          <t>Op.Cashflow Wachstum 1J in %</t>
        </is>
      </c>
      <c r="B85" s="5" t="inlineStr">
        <is>
          <t>Op.Cashflow Wachstum 1Y in %</t>
        </is>
      </c>
      <c r="C85" t="n">
        <v>-6.72</v>
      </c>
      <c r="D85" t="n">
        <v>3.08</v>
      </c>
      <c r="E85" t="n">
        <v>7.88</v>
      </c>
      <c r="F85" t="n">
        <v>-16.61</v>
      </c>
      <c r="G85" t="n">
        <v>-13.21</v>
      </c>
      <c r="H85" t="n">
        <v>-13.73</v>
      </c>
      <c r="I85" t="n">
        <v>18.77</v>
      </c>
      <c r="J85" t="n">
        <v>27.45</v>
      </c>
      <c r="K85" t="n">
        <v>7.14</v>
      </c>
      <c r="L85" t="n">
        <v>3.03</v>
      </c>
      <c r="M85" t="n">
        <v>56.08</v>
      </c>
      <c r="N85" t="n">
        <v>-48.25</v>
      </c>
      <c r="O85" t="n">
        <v>-15.63</v>
      </c>
      <c r="P85" t="n">
        <v>-0.29</v>
      </c>
      <c r="Q85" t="inlineStr">
        <is>
          <t>-</t>
        </is>
      </c>
      <c r="R85" t="inlineStr">
        <is>
          <t>-</t>
        </is>
      </c>
      <c r="S85" t="inlineStr">
        <is>
          <t>-</t>
        </is>
      </c>
      <c r="T85" t="inlineStr">
        <is>
          <t>-</t>
        </is>
      </c>
      <c r="U85" t="inlineStr">
        <is>
          <t>-</t>
        </is>
      </c>
      <c r="V85" t="inlineStr">
        <is>
          <t>-</t>
        </is>
      </c>
    </row>
    <row r="86">
      <c r="A86" s="5" t="inlineStr">
        <is>
          <t>Op.Cashflow Wachstum 3J in %</t>
        </is>
      </c>
      <c r="B86" s="5" t="inlineStr">
        <is>
          <t>Op.Cashflow Wachstum 3Y in %</t>
        </is>
      </c>
      <c r="C86" t="n">
        <v>1.41</v>
      </c>
      <c r="D86" t="n">
        <v>-1.88</v>
      </c>
      <c r="E86" t="n">
        <v>-7.31</v>
      </c>
      <c r="F86" t="n">
        <v>-14.52</v>
      </c>
      <c r="G86" t="n">
        <v>-2.72</v>
      </c>
      <c r="H86" t="n">
        <v>10.83</v>
      </c>
      <c r="I86" t="n">
        <v>17.79</v>
      </c>
      <c r="J86" t="n">
        <v>12.54</v>
      </c>
      <c r="K86" t="n">
        <v>22.08</v>
      </c>
      <c r="L86" t="n">
        <v>3.62</v>
      </c>
      <c r="M86" t="n">
        <v>-2.6</v>
      </c>
      <c r="N86" t="n">
        <v>-21.39</v>
      </c>
      <c r="O86" t="inlineStr">
        <is>
          <t>-</t>
        </is>
      </c>
      <c r="P86" t="inlineStr">
        <is>
          <t>-</t>
        </is>
      </c>
      <c r="Q86" t="inlineStr">
        <is>
          <t>-</t>
        </is>
      </c>
      <c r="R86" t="inlineStr">
        <is>
          <t>-</t>
        </is>
      </c>
      <c r="S86" t="inlineStr">
        <is>
          <t>-</t>
        </is>
      </c>
      <c r="T86" t="inlineStr">
        <is>
          <t>-</t>
        </is>
      </c>
      <c r="U86" t="inlineStr">
        <is>
          <t>-</t>
        </is>
      </c>
      <c r="V86" t="inlineStr">
        <is>
          <t>-</t>
        </is>
      </c>
    </row>
    <row r="87">
      <c r="A87" s="5" t="inlineStr">
        <is>
          <t>Op.Cashflow Wachstum 5J in %</t>
        </is>
      </c>
      <c r="B87" s="5" t="inlineStr">
        <is>
          <t>Op.Cashflow Wachstum 5Y in %</t>
        </is>
      </c>
      <c r="C87" t="n">
        <v>-5.12</v>
      </c>
      <c r="D87" t="n">
        <v>-6.52</v>
      </c>
      <c r="E87" t="n">
        <v>-3.38</v>
      </c>
      <c r="F87" t="n">
        <v>0.53</v>
      </c>
      <c r="G87" t="n">
        <v>5.28</v>
      </c>
      <c r="H87" t="n">
        <v>8.529999999999999</v>
      </c>
      <c r="I87" t="n">
        <v>22.49</v>
      </c>
      <c r="J87" t="n">
        <v>9.09</v>
      </c>
      <c r="K87" t="n">
        <v>0.47</v>
      </c>
      <c r="L87" t="n">
        <v>-1.01</v>
      </c>
      <c r="M87" t="inlineStr">
        <is>
          <t>-</t>
        </is>
      </c>
      <c r="N87" t="inlineStr">
        <is>
          <t>-</t>
        </is>
      </c>
      <c r="O87" t="inlineStr">
        <is>
          <t>-</t>
        </is>
      </c>
      <c r="P87" t="inlineStr">
        <is>
          <t>-</t>
        </is>
      </c>
      <c r="Q87" t="inlineStr">
        <is>
          <t>-</t>
        </is>
      </c>
      <c r="R87" t="inlineStr">
        <is>
          <t>-</t>
        </is>
      </c>
      <c r="S87" t="inlineStr">
        <is>
          <t>-</t>
        </is>
      </c>
      <c r="T87" t="inlineStr">
        <is>
          <t>-</t>
        </is>
      </c>
      <c r="U87" t="inlineStr">
        <is>
          <t>-</t>
        </is>
      </c>
      <c r="V87" t="inlineStr">
        <is>
          <t>-</t>
        </is>
      </c>
    </row>
    <row r="88">
      <c r="A88" s="5" t="inlineStr">
        <is>
          <t>Op.Cashflow Wachstum 10J in %</t>
        </is>
      </c>
      <c r="B88" s="5" t="inlineStr">
        <is>
          <t>Op.Cashflow Wachstum 10Y in %</t>
        </is>
      </c>
      <c r="C88" t="n">
        <v>1.71</v>
      </c>
      <c r="D88" t="n">
        <v>7.99</v>
      </c>
      <c r="E88" t="n">
        <v>2.85</v>
      </c>
      <c r="F88" t="n">
        <v>0.5</v>
      </c>
      <c r="G88" t="n">
        <v>2.14</v>
      </c>
      <c r="H88" t="inlineStr">
        <is>
          <t>-</t>
        </is>
      </c>
      <c r="I88" t="inlineStr">
        <is>
          <t>-</t>
        </is>
      </c>
      <c r="J88" t="inlineStr">
        <is>
          <t>-</t>
        </is>
      </c>
      <c r="K88" t="inlineStr">
        <is>
          <t>-</t>
        </is>
      </c>
      <c r="L88" t="inlineStr">
        <is>
          <t>-</t>
        </is>
      </c>
      <c r="M88" t="inlineStr">
        <is>
          <t>-</t>
        </is>
      </c>
      <c r="N88" t="inlineStr">
        <is>
          <t>-</t>
        </is>
      </c>
      <c r="O88" t="inlineStr">
        <is>
          <t>-</t>
        </is>
      </c>
      <c r="P88" t="inlineStr">
        <is>
          <t>-</t>
        </is>
      </c>
      <c r="Q88" t="inlineStr">
        <is>
          <t>-</t>
        </is>
      </c>
      <c r="R88" t="inlineStr">
        <is>
          <t>-</t>
        </is>
      </c>
      <c r="S88" t="inlineStr">
        <is>
          <t>-</t>
        </is>
      </c>
      <c r="T88" t="inlineStr">
        <is>
          <t>-</t>
        </is>
      </c>
      <c r="U88" t="inlineStr">
        <is>
          <t>-</t>
        </is>
      </c>
      <c r="V88" t="inlineStr">
        <is>
          <t>-</t>
        </is>
      </c>
    </row>
    <row r="89">
      <c r="A89" s="5" t="inlineStr">
        <is>
          <t>Verschuldungsgrad in %</t>
        </is>
      </c>
      <c r="B89" s="5" t="inlineStr">
        <is>
          <t>Finance Gearing in %</t>
        </is>
      </c>
      <c r="C89" t="n">
        <v>892.1900000000001</v>
      </c>
      <c r="D89" t="n">
        <v>1025</v>
      </c>
      <c r="E89" t="n">
        <v>970.24</v>
      </c>
      <c r="F89" t="n">
        <v>995.64</v>
      </c>
      <c r="G89" t="n">
        <v>828.95</v>
      </c>
      <c r="H89" t="n">
        <v>769.3099999999999</v>
      </c>
      <c r="I89" t="n">
        <v>765.5599999999999</v>
      </c>
      <c r="J89" t="n">
        <v>683.15</v>
      </c>
      <c r="K89" t="n">
        <v>758.85</v>
      </c>
      <c r="L89" t="n">
        <v>751.92</v>
      </c>
      <c r="M89" t="n">
        <v>735.95</v>
      </c>
      <c r="N89" t="n">
        <v>769.47</v>
      </c>
      <c r="O89" t="n">
        <v>1044</v>
      </c>
      <c r="P89" t="n">
        <v>916.25</v>
      </c>
      <c r="Q89" t="n">
        <v>871.34</v>
      </c>
      <c r="R89" t="n">
        <v>3430</v>
      </c>
      <c r="S89" t="n">
        <v>3875</v>
      </c>
      <c r="T89" t="n">
        <v>2674</v>
      </c>
      <c r="U89" t="n">
        <v>2319</v>
      </c>
      <c r="V89" t="n">
        <v>2226</v>
      </c>
      <c r="W89" t="n">
        <v>2063</v>
      </c>
    </row>
  </sheetData>
  <pageMargins bottom="1" footer="0.5" header="0.5" left="0.75" right="0.75" top="1"/>
</worksheet>
</file>

<file path=xl/worksheets/sheet19.xml><?xml version="1.0" encoding="utf-8"?>
<worksheet xmlns="http://schemas.openxmlformats.org/spreadsheetml/2006/main">
  <sheetPr>
    <outlinePr summaryBelow="1" summaryRight="1"/>
    <pageSetUpPr/>
  </sheetPr>
  <dimension ref="A1:W98"/>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19"/>
    <col customWidth="1" max="13" min="13" width="10"/>
    <col customWidth="1" max="14" min="14" width="21"/>
    <col customWidth="1" max="15" min="15" width="20"/>
    <col customWidth="1" max="16" min="16" width="19"/>
    <col customWidth="1" max="17" min="17" width="21"/>
    <col customWidth="1" max="18" min="18" width="21"/>
    <col customWidth="1" max="19" min="19" width="21"/>
    <col customWidth="1" max="20" min="20" width="20"/>
    <col customWidth="1" max="21" min="21" width="19"/>
    <col customWidth="1" max="22" min="22" width="19"/>
    <col customWidth="1" max="23" min="23" width="10"/>
  </cols>
  <sheetData>
    <row r="1">
      <c r="A1" s="1" t="inlineStr">
        <is>
          <t xml:space="preserve">VOESTALPINE </t>
        </is>
      </c>
      <c r="B1" s="2" t="inlineStr">
        <is>
          <t>WKN: 897200  ISIN: AT0000937503  US-Symbol:VLPNF  Typ: Aktie</t>
        </is>
      </c>
      <c r="C1" s="2" t="inlineStr"/>
      <c r="D1" s="2" t="inlineStr"/>
      <c r="E1" s="2" t="inlineStr"/>
      <c r="F1" s="2">
        <f>HYPERLINK("atx_Stock_Data_EUR.xlsx#INDEX!A1", "Back to INDEX")</f>
        <v/>
      </c>
      <c r="G1" s="2" t="inlineStr"/>
      <c r="H1" s="2" t="inlineStr"/>
      <c r="I1" s="2" t="inlineStr"/>
      <c r="J1" s="2" t="inlineStr"/>
      <c r="K1" s="2" t="inlineStr"/>
      <c r="L1" s="2" t="inlineStr"/>
      <c r="M1" s="2" t="inlineStr"/>
      <c r="N1" s="2" t="inlineStr"/>
      <c r="O1" s="2" t="inlineStr"/>
      <c r="P1" s="2" t="inlineStr"/>
      <c r="Q1" s="2" t="inlineStr"/>
      <c r="R1" s="2" t="inlineStr"/>
      <c r="S1" s="2" t="inlineStr"/>
      <c r="T1" s="2" t="inlineStr"/>
      <c r="U1" s="2" t="inlineStr"/>
      <c r="V1" s="2" t="inlineStr"/>
      <c r="W1" s="2" t="inlineStr"/>
    </row>
    <row r="2">
      <c r="A2" s="3" t="inlineStr"/>
      <c r="B2" s="4" t="inlineStr"/>
      <c r="C2" s="4" t="inlineStr"/>
      <c r="D2" s="4" t="inlineStr"/>
      <c r="E2" s="4" t="inlineStr"/>
      <c r="F2" s="4" t="inlineStr"/>
      <c r="G2" s="4" t="inlineStr"/>
      <c r="H2" s="4" t="inlineStr"/>
      <c r="I2" s="4" t="inlineStr"/>
      <c r="J2" s="4" t="inlineStr"/>
      <c r="K2" s="4" t="inlineStr"/>
      <c r="L2" s="4" t="inlineStr"/>
      <c r="M2" s="4" t="inlineStr"/>
      <c r="N2" s="4" t="inlineStr"/>
      <c r="O2" s="4" t="inlineStr"/>
      <c r="P2" s="4" t="inlineStr"/>
      <c r="Q2" s="4" t="inlineStr"/>
      <c r="R2" s="4" t="inlineStr"/>
      <c r="S2" s="4" t="inlineStr"/>
      <c r="T2" s="4" t="inlineStr"/>
      <c r="U2" s="4" t="inlineStr"/>
      <c r="V2" s="4" t="inlineStr"/>
      <c r="W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1881</t>
        </is>
      </c>
      <c r="C4" s="5" t="inlineStr">
        <is>
          <t>Telefon / Phone</t>
        </is>
      </c>
      <c r="D4" s="5" t="inlineStr"/>
      <c r="E4" t="inlineStr">
        <is>
          <t>+43-50304-15-0</t>
        </is>
      </c>
      <c r="G4" t="inlineStr">
        <is>
          <t>06.02.2020</t>
        </is>
      </c>
      <c r="H4" t="inlineStr">
        <is>
          <t>Q3 Earnings</t>
        </is>
      </c>
      <c r="J4" t="inlineStr">
        <is>
          <t>Raiffeisenlandesbank Oberösterreich Invest GmbH &amp; Co OG</t>
        </is>
      </c>
      <c r="L4" t="inlineStr">
        <is>
          <t>14,94%</t>
        </is>
      </c>
    </row>
    <row r="5">
      <c r="A5" s="5" t="inlineStr">
        <is>
          <t>Ticker</t>
        </is>
      </c>
      <c r="B5" t="inlineStr">
        <is>
          <t>VAS</t>
        </is>
      </c>
      <c r="C5" s="5" t="inlineStr">
        <is>
          <t>Fax</t>
        </is>
      </c>
      <c r="D5" s="5" t="inlineStr"/>
      <c r="E5" t="inlineStr">
        <is>
          <t>+43-50304-55-0</t>
        </is>
      </c>
      <c r="G5" t="inlineStr">
        <is>
          <t>03.06.2020</t>
        </is>
      </c>
      <c r="H5" t="inlineStr">
        <is>
          <t>Publication Of Annual Report</t>
        </is>
      </c>
      <c r="J5" t="inlineStr">
        <is>
          <t>voestalpine Mitarbeiterbeteiligung Privatstiftung</t>
        </is>
      </c>
      <c r="L5" t="inlineStr">
        <is>
          <t>14,80%</t>
        </is>
      </c>
    </row>
    <row r="6">
      <c r="A6" s="5" t="inlineStr">
        <is>
          <t>Gelistet Seit / Listed Since</t>
        </is>
      </c>
      <c r="B6" t="inlineStr">
        <is>
          <t>09.10.1995</t>
        </is>
      </c>
      <c r="C6" s="5" t="inlineStr">
        <is>
          <t>Internet</t>
        </is>
      </c>
      <c r="D6" s="5" t="inlineStr"/>
      <c r="E6" t="inlineStr">
        <is>
          <t>http://www.voestalpine.com</t>
        </is>
      </c>
      <c r="G6" t="inlineStr">
        <is>
          <t>01.07.2020</t>
        </is>
      </c>
      <c r="H6" t="inlineStr">
        <is>
          <t>Annual General Meeting</t>
        </is>
      </c>
      <c r="J6" t="inlineStr">
        <is>
          <t>Oberbank AG</t>
        </is>
      </c>
      <c r="L6" t="inlineStr">
        <is>
          <t>7,60%</t>
        </is>
      </c>
    </row>
    <row r="7">
      <c r="A7" s="5" t="inlineStr">
        <is>
          <t>Nominalwert / Nominal Value</t>
        </is>
      </c>
      <c r="B7" t="inlineStr">
        <is>
          <t>-</t>
        </is>
      </c>
      <c r="C7" s="5" t="inlineStr">
        <is>
          <t>E-Mail</t>
        </is>
      </c>
      <c r="D7" s="5" t="inlineStr"/>
      <c r="E7" t="inlineStr">
        <is>
          <t>info@voestalpine.com</t>
        </is>
      </c>
      <c r="G7" t="inlineStr">
        <is>
          <t>09.07.2020</t>
        </is>
      </c>
      <c r="H7" t="inlineStr">
        <is>
          <t>Ex Dividend</t>
        </is>
      </c>
      <c r="J7" t="inlineStr">
        <is>
          <t>Freefloat</t>
        </is>
      </c>
      <c r="L7" t="inlineStr">
        <is>
          <t>62,66%</t>
        </is>
      </c>
    </row>
    <row r="8">
      <c r="A8" s="5" t="inlineStr">
        <is>
          <t>Land / Country</t>
        </is>
      </c>
      <c r="B8" t="inlineStr">
        <is>
          <t>Österreich</t>
        </is>
      </c>
      <c r="C8" s="5" t="inlineStr">
        <is>
          <t>Inv. Relations Telefon / Phone</t>
        </is>
      </c>
      <c r="D8" s="5" t="inlineStr"/>
      <c r="E8" t="inlineStr">
        <is>
          <t>+43-50304-15-9949</t>
        </is>
      </c>
      <c r="G8" t="inlineStr">
        <is>
          <t>13.07.2020</t>
        </is>
      </c>
      <c r="H8" t="inlineStr">
        <is>
          <t>Dividend Payout</t>
        </is>
      </c>
    </row>
    <row r="9">
      <c r="A9" s="5" t="inlineStr">
        <is>
          <t>Währung / Currency</t>
        </is>
      </c>
      <c r="B9" t="inlineStr">
        <is>
          <t>EUR</t>
        </is>
      </c>
      <c r="C9" s="5" t="inlineStr">
        <is>
          <t>Inv. Relations E-Mail</t>
        </is>
      </c>
      <c r="D9" s="5" t="inlineStr"/>
      <c r="E9" t="inlineStr">
        <is>
          <t>IR@voestalpine.com</t>
        </is>
      </c>
      <c r="G9" t="inlineStr">
        <is>
          <t>05.08.2020</t>
        </is>
      </c>
      <c r="H9" t="inlineStr">
        <is>
          <t>Result Q1</t>
        </is>
      </c>
    </row>
    <row r="10">
      <c r="A10" s="5" t="inlineStr">
        <is>
          <t>Branche / Industry</t>
        </is>
      </c>
      <c r="B10" t="inlineStr">
        <is>
          <t>Iron / Steel Industry</t>
        </is>
      </c>
      <c r="C10" s="5" t="inlineStr">
        <is>
          <t>Kontaktperson / Contact Person</t>
        </is>
      </c>
      <c r="D10" s="5" t="inlineStr"/>
      <c r="E10" t="inlineStr">
        <is>
          <t>Peter Fleischer</t>
        </is>
      </c>
      <c r="G10" t="inlineStr">
        <is>
          <t>10.11.2020</t>
        </is>
      </c>
      <c r="H10" t="inlineStr">
        <is>
          <t>Score Half Year</t>
        </is>
      </c>
    </row>
    <row r="11">
      <c r="A11" s="5" t="inlineStr">
        <is>
          <t>Sektor / Sector</t>
        </is>
      </c>
      <c r="B11" t="inlineStr">
        <is>
          <t>Industry</t>
        </is>
      </c>
    </row>
    <row r="12">
      <c r="A12" s="5" t="inlineStr">
        <is>
          <t>Typ / Genre</t>
        </is>
      </c>
      <c r="B12" t="inlineStr">
        <is>
          <t>Inhaberaktie</t>
        </is>
      </c>
    </row>
    <row r="13">
      <c r="A13" s="5" t="inlineStr">
        <is>
          <t>Adresse / Address</t>
        </is>
      </c>
      <c r="B13" t="inlineStr">
        <is>
          <t>voestalpine AGvoestalpine-Straße 1  A-4020 Linz</t>
        </is>
      </c>
    </row>
    <row r="14">
      <c r="A14" s="5" t="inlineStr">
        <is>
          <t>Management</t>
        </is>
      </c>
      <c r="B14" t="inlineStr">
        <is>
          <t>Herbert Eibensteiner, Dr. Franz Kainersdorfer, Robert Ottel, Franz Rotter, Dr. Peter Schwab, Hubert Zajicek</t>
        </is>
      </c>
    </row>
    <row r="15">
      <c r="A15" s="5" t="inlineStr">
        <is>
          <t>Aufsichtsrat / Board</t>
        </is>
      </c>
      <c r="B15" t="inlineStr">
        <is>
          <t>Dr. Joachim Lemppenau, Dr. Heinrich Schaller, Dr. Franz Gasselsberger, Wolfgang Eder, Ingrid Jörg, Dr. Florian Khol, Maria Kubitschek, Prof. Elisabeth Stadler, Josef Gritz, Sandra Fritz, Hans-Karl Schaller, Gerhard Scheidreiter</t>
        </is>
      </c>
    </row>
    <row r="16">
      <c r="A16" s="5" t="inlineStr">
        <is>
          <t>Beschreibung</t>
        </is>
      </c>
      <c r="B16" t="inlineStr">
        <is>
          <t>Die voestalpine AG ist ein international tätiger Stahl-, Verarbeitungs- und Dienstleistungskonzern mit Sitz in Österreich. Schwerpunkt der Aktivitäten sind die Produktion von hochwertigen Stahlerzeugnissen und die Weiterverarbeitung von Stahl, aber auch anderer Werkstoffe, zu Komponenten und Komplettsystemen. Der Entwicklungsfokus liegt auf Mobilitäts- und Energiemärkten. Ein wichtiger Abnehmer ist die Automobil- und Automobilzulieferindustrie sowie der Eisenbahnmarkt. Copyright 2014 FINANCE BASE AG</t>
        </is>
      </c>
    </row>
    <row r="17">
      <c r="A17" s="5" t="inlineStr">
        <is>
          <t>Profile</t>
        </is>
      </c>
      <c r="B17" t="inlineStr">
        <is>
          <t>Voestalpine AG is an international steel, manufacturing and services group based in Austria. Activities focus on the production of high-quality steel products and the processing of steel, but also other materials to components and complete systems. The development focus is on mobility and energy markets. An important customer is the automotive and automotive supply industry as well as the railway market.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c r="M18" s="4" t="inlineStr"/>
      <c r="N18" s="4" t="inlineStr"/>
      <c r="O18" s="4" t="inlineStr"/>
      <c r="P18" s="4" t="inlineStr"/>
      <c r="Q18" s="4" t="inlineStr"/>
      <c r="R18" s="4" t="inlineStr"/>
      <c r="S18" s="4" t="inlineStr"/>
      <c r="T18" s="4" t="inlineStr"/>
      <c r="U18" s="4" t="inlineStr"/>
      <c r="V18" s="4" t="inlineStr"/>
      <c r="W18" s="4" t="inlineStr"/>
    </row>
    <row r="19">
      <c r="A19" s="5" t="inlineStr">
        <is>
          <t>Bilanz in Mio.  EUR per  31.03</t>
        </is>
      </c>
      <c r="B19" s="5" t="inlineStr">
        <is>
          <t>Balance Sheet in M  EUR per  31.03</t>
        </is>
      </c>
      <c r="C19" s="5" t="n">
        <v>2019</v>
      </c>
      <c r="D19" s="5" t="n">
        <v>2018</v>
      </c>
      <c r="E19" s="5" t="n">
        <v>2017</v>
      </c>
      <c r="F19" s="5" t="n">
        <v>2016</v>
      </c>
      <c r="G19" s="5" t="n">
        <v>2015</v>
      </c>
      <c r="H19" s="5" t="n">
        <v>2014</v>
      </c>
      <c r="I19" s="5" t="n">
        <v>2013</v>
      </c>
      <c r="J19" s="5" t="n">
        <v>2012</v>
      </c>
      <c r="K19" s="5" t="n">
        <v>2011</v>
      </c>
      <c r="L19" s="5" t="n">
        <v>2010</v>
      </c>
      <c r="M19" s="5" t="n">
        <v>2009</v>
      </c>
      <c r="N19" s="5" t="n">
        <v>2008</v>
      </c>
      <c r="O19" s="5" t="n">
        <v>2007</v>
      </c>
      <c r="P19" s="5" t="n">
        <v>2006</v>
      </c>
      <c r="Q19" s="5" t="n">
        <v>2005</v>
      </c>
      <c r="R19" s="5" t="n">
        <v>2004</v>
      </c>
      <c r="S19" s="5" t="n">
        <v>2003</v>
      </c>
      <c r="T19" s="5" t="n">
        <v>2002</v>
      </c>
      <c r="U19" s="5" t="n">
        <v>2001</v>
      </c>
      <c r="V19" s="5" t="n">
        <v>2000</v>
      </c>
      <c r="W19" s="5" t="n">
        <v>1999</v>
      </c>
    </row>
    <row r="20">
      <c r="A20" s="5" t="inlineStr">
        <is>
          <t>Umsatz</t>
        </is>
      </c>
      <c r="B20" s="5" t="inlineStr">
        <is>
          <t>Revenue</t>
        </is>
      </c>
      <c r="C20" t="n">
        <v>13561</v>
      </c>
      <c r="D20" t="n">
        <v>12898</v>
      </c>
      <c r="E20" t="n">
        <v>11295</v>
      </c>
      <c r="F20" t="n">
        <v>11069</v>
      </c>
      <c r="G20" t="n">
        <v>11190</v>
      </c>
      <c r="H20" t="n">
        <v>11228</v>
      </c>
      <c r="I20" t="n">
        <v>11524</v>
      </c>
      <c r="J20" t="n">
        <v>12058</v>
      </c>
      <c r="K20" t="n">
        <v>10954</v>
      </c>
      <c r="L20" t="n">
        <v>8550</v>
      </c>
      <c r="M20" t="n">
        <v>11625</v>
      </c>
      <c r="N20" t="n">
        <v>10481</v>
      </c>
      <c r="O20" t="n">
        <v>7050</v>
      </c>
      <c r="P20" t="n">
        <v>6501</v>
      </c>
      <c r="Q20" t="n">
        <v>5779</v>
      </c>
      <c r="R20" t="n">
        <v>4646</v>
      </c>
      <c r="S20" t="n">
        <v>4392</v>
      </c>
      <c r="T20" t="n">
        <v>3354</v>
      </c>
      <c r="U20" t="n">
        <v>3166</v>
      </c>
      <c r="V20" t="n">
        <v>2712</v>
      </c>
      <c r="W20" t="inlineStr">
        <is>
          <t>-</t>
        </is>
      </c>
    </row>
    <row r="21">
      <c r="A21" s="5" t="inlineStr">
        <is>
          <t>Bruttoergebnis vom Umsatz</t>
        </is>
      </c>
      <c r="B21" s="5" t="inlineStr">
        <is>
          <t>Gross Profit</t>
        </is>
      </c>
      <c r="C21" t="n">
        <v>2783</v>
      </c>
      <c r="D21" t="n">
        <v>2975</v>
      </c>
      <c r="E21" t="n">
        <v>2517</v>
      </c>
      <c r="F21" t="n">
        <v>2437</v>
      </c>
      <c r="G21" t="n">
        <v>2272</v>
      </c>
      <c r="H21" t="n">
        <v>2290</v>
      </c>
      <c r="I21" t="n">
        <v>2308</v>
      </c>
      <c r="J21" t="n">
        <v>2444</v>
      </c>
      <c r="K21" t="n">
        <v>2434</v>
      </c>
      <c r="L21" t="n">
        <v>1670</v>
      </c>
      <c r="M21" t="n">
        <v>2481</v>
      </c>
      <c r="N21" t="n">
        <v>2503</v>
      </c>
      <c r="O21" t="n">
        <v>1807</v>
      </c>
      <c r="P21" t="n">
        <v>1487</v>
      </c>
      <c r="Q21" t="n">
        <v>1228</v>
      </c>
      <c r="R21" t="n">
        <v>922</v>
      </c>
      <c r="S21" t="n">
        <v>916.4</v>
      </c>
      <c r="T21" t="n">
        <v>694.1</v>
      </c>
      <c r="U21" t="n">
        <v>719.1</v>
      </c>
      <c r="V21" t="n">
        <v>556.8</v>
      </c>
      <c r="W21" t="inlineStr">
        <is>
          <t>-</t>
        </is>
      </c>
    </row>
    <row r="22">
      <c r="A22" s="5" t="inlineStr">
        <is>
          <t>Operatives Ergebnis (EBIT)</t>
        </is>
      </c>
      <c r="B22" s="5" t="inlineStr">
        <is>
          <t>EBIT Earning Before Interest &amp; Tax</t>
        </is>
      </c>
      <c r="C22" t="n">
        <v>779.4</v>
      </c>
      <c r="D22" t="n">
        <v>1180</v>
      </c>
      <c r="E22" t="n">
        <v>823.3</v>
      </c>
      <c r="F22" t="n">
        <v>888.8</v>
      </c>
      <c r="G22" t="n">
        <v>886.3</v>
      </c>
      <c r="H22" t="n">
        <v>792.3</v>
      </c>
      <c r="I22" t="n">
        <v>853.6</v>
      </c>
      <c r="J22" t="n">
        <v>704.2</v>
      </c>
      <c r="K22" t="n">
        <v>984.8</v>
      </c>
      <c r="L22" t="n">
        <v>352</v>
      </c>
      <c r="M22" t="n">
        <v>1016</v>
      </c>
      <c r="N22" t="n">
        <v>1153</v>
      </c>
      <c r="O22" t="n">
        <v>1013</v>
      </c>
      <c r="P22" t="n">
        <v>731.8</v>
      </c>
      <c r="Q22" t="n">
        <v>552.5</v>
      </c>
      <c r="R22" t="n">
        <v>248.3</v>
      </c>
      <c r="S22" t="n">
        <v>223</v>
      </c>
      <c r="T22" t="n">
        <v>159.5</v>
      </c>
      <c r="U22" t="n">
        <v>258.3</v>
      </c>
      <c r="V22" t="n">
        <v>153</v>
      </c>
      <c r="W22" t="inlineStr">
        <is>
          <t>-</t>
        </is>
      </c>
    </row>
    <row r="23">
      <c r="A23" s="5" t="inlineStr">
        <is>
          <t>Finanzergebnis</t>
        </is>
      </c>
      <c r="B23" s="5" t="inlineStr">
        <is>
          <t>Financial Result</t>
        </is>
      </c>
      <c r="C23" t="n">
        <v>-133.7</v>
      </c>
      <c r="D23" t="n">
        <v>-137.5</v>
      </c>
      <c r="E23" t="n">
        <v>-123.4</v>
      </c>
      <c r="F23" t="n">
        <v>-137.5</v>
      </c>
      <c r="G23" t="n">
        <v>-145.4</v>
      </c>
      <c r="H23" t="n">
        <v>-136.3</v>
      </c>
      <c r="I23" t="n">
        <v>-198.9</v>
      </c>
      <c r="J23" t="n">
        <v>-199.8</v>
      </c>
      <c r="K23" t="n">
        <v>-203.8</v>
      </c>
      <c r="L23" t="n">
        <v>-168.7</v>
      </c>
      <c r="M23" t="n">
        <v>-287.6</v>
      </c>
      <c r="N23" t="n">
        <v>-173</v>
      </c>
      <c r="O23" t="n">
        <v>-35.5</v>
      </c>
      <c r="P23" t="n">
        <v>-51</v>
      </c>
      <c r="Q23" t="n">
        <v>-55</v>
      </c>
      <c r="R23" t="n">
        <v>-42.2</v>
      </c>
      <c r="S23" t="n">
        <v>-101</v>
      </c>
      <c r="T23" t="n">
        <v>-68.7</v>
      </c>
      <c r="U23" t="n">
        <v>-11.2</v>
      </c>
      <c r="V23" t="n">
        <v>10.9</v>
      </c>
      <c r="W23" t="inlineStr">
        <is>
          <t>-</t>
        </is>
      </c>
    </row>
    <row r="24">
      <c r="A24" s="5" t="inlineStr">
        <is>
          <t>Ergebnis vor Steuer (EBT)</t>
        </is>
      </c>
      <c r="B24" s="5" t="inlineStr">
        <is>
          <t>EBT Earning Before Tax</t>
        </is>
      </c>
      <c r="C24" t="n">
        <v>645.7</v>
      </c>
      <c r="D24" t="n">
        <v>1043</v>
      </c>
      <c r="E24" t="n">
        <v>699.9</v>
      </c>
      <c r="F24" t="n">
        <v>751.3</v>
      </c>
      <c r="G24" t="n">
        <v>740.9</v>
      </c>
      <c r="H24" t="n">
        <v>656</v>
      </c>
      <c r="I24" t="n">
        <v>654.7</v>
      </c>
      <c r="J24" t="n">
        <v>504.4</v>
      </c>
      <c r="K24" t="n">
        <v>781</v>
      </c>
      <c r="L24" t="n">
        <v>183.3</v>
      </c>
      <c r="M24" t="n">
        <v>728.4</v>
      </c>
      <c r="N24" t="n">
        <v>979.6</v>
      </c>
      <c r="O24" t="n">
        <v>977.2</v>
      </c>
      <c r="P24" t="n">
        <v>680.8</v>
      </c>
      <c r="Q24" t="n">
        <v>497.5</v>
      </c>
      <c r="R24" t="n">
        <v>206.1</v>
      </c>
      <c r="S24" t="n">
        <v>122</v>
      </c>
      <c r="T24" t="n">
        <v>90.8</v>
      </c>
      <c r="U24" t="n">
        <v>247.1</v>
      </c>
      <c r="V24" t="n">
        <v>163.9</v>
      </c>
      <c r="W24" t="inlineStr">
        <is>
          <t>-</t>
        </is>
      </c>
    </row>
    <row r="25">
      <c r="A25" s="5" t="inlineStr">
        <is>
          <t>Steuern auf Einkommen und Ertrag</t>
        </is>
      </c>
      <c r="B25" s="5" t="inlineStr">
        <is>
          <t>Taxes on income and earnings</t>
        </is>
      </c>
      <c r="C25" t="n">
        <v>187.1</v>
      </c>
      <c r="D25" t="n">
        <v>224.6</v>
      </c>
      <c r="E25" t="n">
        <v>172.9</v>
      </c>
      <c r="F25" t="n">
        <v>149.2</v>
      </c>
      <c r="G25" t="n">
        <v>146.7</v>
      </c>
      <c r="H25" t="n">
        <v>133.1</v>
      </c>
      <c r="I25" t="n">
        <v>132.7</v>
      </c>
      <c r="J25" t="n">
        <v>91.09999999999999</v>
      </c>
      <c r="K25" t="n">
        <v>186.4</v>
      </c>
      <c r="L25" t="n">
        <v>-3.5</v>
      </c>
      <c r="M25" t="n">
        <v>92.2</v>
      </c>
      <c r="N25" t="n">
        <v>202.5</v>
      </c>
      <c r="O25" t="n">
        <v>221.5</v>
      </c>
      <c r="P25" t="n">
        <v>155.4</v>
      </c>
      <c r="Q25" t="n">
        <v>124</v>
      </c>
      <c r="R25" t="n">
        <v>67.2</v>
      </c>
      <c r="S25" t="n">
        <v>35.6</v>
      </c>
      <c r="T25" t="n">
        <v>31.9</v>
      </c>
      <c r="U25" t="n">
        <v>65.5</v>
      </c>
      <c r="V25" t="n">
        <v>33.4</v>
      </c>
      <c r="W25" t="inlineStr">
        <is>
          <t>-</t>
        </is>
      </c>
    </row>
    <row r="26">
      <c r="A26" s="5" t="inlineStr">
        <is>
          <t>Ergebnis nach Steuer</t>
        </is>
      </c>
      <c r="B26" s="5" t="inlineStr">
        <is>
          <t>Earnings after tax</t>
        </is>
      </c>
      <c r="C26" t="n">
        <v>458.6</v>
      </c>
      <c r="D26" t="n">
        <v>817.9</v>
      </c>
      <c r="E26" t="n">
        <v>527</v>
      </c>
      <c r="F26" t="n">
        <v>602.1</v>
      </c>
      <c r="G26" t="n">
        <v>594.2</v>
      </c>
      <c r="H26" t="n">
        <v>522.9</v>
      </c>
      <c r="I26" t="n">
        <v>521.9</v>
      </c>
      <c r="J26" t="n">
        <v>413.3</v>
      </c>
      <c r="K26" t="n">
        <v>594.6</v>
      </c>
      <c r="L26" t="n">
        <v>186.8</v>
      </c>
      <c r="M26" t="n">
        <v>636.2</v>
      </c>
      <c r="N26" t="n">
        <v>777.1</v>
      </c>
      <c r="O26" t="n">
        <v>755.7</v>
      </c>
      <c r="P26" t="n">
        <v>525.3</v>
      </c>
      <c r="Q26" t="n">
        <v>373.5</v>
      </c>
      <c r="R26" t="n">
        <v>138.9</v>
      </c>
      <c r="S26" t="n">
        <v>86.3</v>
      </c>
      <c r="T26" t="n">
        <v>58.9</v>
      </c>
      <c r="U26" t="n">
        <v>181.6</v>
      </c>
      <c r="V26" t="n">
        <v>130.5</v>
      </c>
      <c r="W26" t="inlineStr">
        <is>
          <t>-</t>
        </is>
      </c>
    </row>
    <row r="27">
      <c r="A27" s="5" t="inlineStr">
        <is>
          <t>Minderheitenanteil</t>
        </is>
      </c>
      <c r="B27" s="5" t="inlineStr">
        <is>
          <t>Minority Share</t>
        </is>
      </c>
      <c r="C27" t="n">
        <v>-20.1</v>
      </c>
      <c r="D27" t="n">
        <v>-20.2</v>
      </c>
      <c r="E27" t="n">
        <v>-7.7</v>
      </c>
      <c r="F27" t="n">
        <v>5.7</v>
      </c>
      <c r="G27" t="n">
        <v>-8.800000000000001</v>
      </c>
      <c r="H27" t="n">
        <v>-3.2</v>
      </c>
      <c r="I27" t="n">
        <v>-4.4</v>
      </c>
      <c r="J27" t="n">
        <v>-7.8</v>
      </c>
      <c r="K27" t="n">
        <v>-9.800000000000001</v>
      </c>
      <c r="L27" t="n">
        <v>-6.4</v>
      </c>
      <c r="M27" t="n">
        <v>-9.699999999999999</v>
      </c>
      <c r="N27" t="n">
        <v>-3.8</v>
      </c>
      <c r="O27" t="n">
        <v>-7.5</v>
      </c>
      <c r="P27" t="n">
        <v>-6.5</v>
      </c>
      <c r="Q27" t="inlineStr">
        <is>
          <t>-</t>
        </is>
      </c>
      <c r="R27" t="n">
        <v>-5.6</v>
      </c>
      <c r="S27" t="n">
        <v>-8.4</v>
      </c>
      <c r="T27" t="n">
        <v>-4</v>
      </c>
      <c r="U27" t="n">
        <v>-2.5</v>
      </c>
      <c r="V27" t="n">
        <v>-1.5</v>
      </c>
      <c r="W27" t="inlineStr">
        <is>
          <t>-</t>
        </is>
      </c>
    </row>
    <row r="28">
      <c r="A28" s="5" t="inlineStr">
        <is>
          <t>Jahresüberschuss/-fehlbetrag</t>
        </is>
      </c>
      <c r="B28" s="5" t="inlineStr">
        <is>
          <t>Net Profit</t>
        </is>
      </c>
      <c r="C28" t="n">
        <v>408.5</v>
      </c>
      <c r="D28" t="n">
        <v>775.2</v>
      </c>
      <c r="E28" t="n">
        <v>496.8</v>
      </c>
      <c r="F28" t="n">
        <v>585.3</v>
      </c>
      <c r="G28" t="n">
        <v>536.1</v>
      </c>
      <c r="H28" t="n">
        <v>448.1</v>
      </c>
      <c r="I28" t="n">
        <v>444.9</v>
      </c>
      <c r="J28" t="n">
        <v>333.5</v>
      </c>
      <c r="K28" t="n">
        <v>512.7</v>
      </c>
      <c r="L28" t="n">
        <v>108.4</v>
      </c>
      <c r="M28" t="n">
        <v>529.8</v>
      </c>
      <c r="N28" t="n">
        <v>718.2</v>
      </c>
      <c r="O28" t="n">
        <v>757.4</v>
      </c>
      <c r="P28" t="n">
        <v>519.5</v>
      </c>
      <c r="Q28" t="n">
        <v>323.5</v>
      </c>
      <c r="R28" t="n">
        <v>133.3</v>
      </c>
      <c r="S28" t="n">
        <v>77.90000000000001</v>
      </c>
      <c r="T28" t="n">
        <v>54.9</v>
      </c>
      <c r="U28" t="n">
        <v>179.1</v>
      </c>
      <c r="V28" t="n">
        <v>128.9</v>
      </c>
      <c r="W28" t="inlineStr">
        <is>
          <t>-</t>
        </is>
      </c>
    </row>
    <row r="29">
      <c r="A29" s="5" t="inlineStr">
        <is>
          <t>Summe Umlaufvermögen</t>
        </is>
      </c>
      <c r="B29" s="5" t="inlineStr">
        <is>
          <t>Current Assets</t>
        </is>
      </c>
      <c r="C29" t="n">
        <v>6756</v>
      </c>
      <c r="D29" t="n">
        <v>6865</v>
      </c>
      <c r="E29" t="n">
        <v>5974</v>
      </c>
      <c r="F29" t="n">
        <v>5617</v>
      </c>
      <c r="G29" t="n">
        <v>5523</v>
      </c>
      <c r="H29" t="n">
        <v>5519</v>
      </c>
      <c r="I29" t="n">
        <v>6098</v>
      </c>
      <c r="J29" t="n">
        <v>5811</v>
      </c>
      <c r="K29" t="n">
        <v>6221</v>
      </c>
      <c r="L29" t="n">
        <v>5222</v>
      </c>
      <c r="M29" t="n">
        <v>5771</v>
      </c>
      <c r="N29" t="n">
        <v>5823</v>
      </c>
      <c r="O29" t="n">
        <v>3462</v>
      </c>
      <c r="P29" t="n">
        <v>3266</v>
      </c>
      <c r="Q29" t="n">
        <v>2695</v>
      </c>
      <c r="R29" t="n">
        <v>2096</v>
      </c>
      <c r="S29" t="n">
        <v>2042</v>
      </c>
      <c r="T29" t="n">
        <v>1921</v>
      </c>
      <c r="U29" t="n">
        <v>1644</v>
      </c>
      <c r="V29" t="n">
        <v>1315</v>
      </c>
      <c r="W29" t="inlineStr">
        <is>
          <t>-</t>
        </is>
      </c>
    </row>
    <row r="30">
      <c r="A30" s="5" t="inlineStr">
        <is>
          <t>Summe Anlagevermögen</t>
        </is>
      </c>
      <c r="B30" s="5" t="inlineStr">
        <is>
          <t>Fixed Assets</t>
        </is>
      </c>
      <c r="C30" t="n">
        <v>8896</v>
      </c>
      <c r="D30" t="n">
        <v>8590</v>
      </c>
      <c r="E30" t="n">
        <v>8734</v>
      </c>
      <c r="F30" t="n">
        <v>8390</v>
      </c>
      <c r="G30" t="n">
        <v>7772</v>
      </c>
      <c r="H30" t="n">
        <v>7119</v>
      </c>
      <c r="I30" t="n">
        <v>6981</v>
      </c>
      <c r="J30" t="n">
        <v>6801</v>
      </c>
      <c r="K30" t="n">
        <v>6856</v>
      </c>
      <c r="L30" t="n">
        <v>7072</v>
      </c>
      <c r="M30" t="n">
        <v>7076</v>
      </c>
      <c r="N30" t="n">
        <v>6778</v>
      </c>
      <c r="O30" t="n">
        <v>3362</v>
      </c>
      <c r="P30" t="n">
        <v>2893</v>
      </c>
      <c r="Q30" t="n">
        <v>2660</v>
      </c>
      <c r="R30" t="n">
        <v>2431</v>
      </c>
      <c r="S30" t="n">
        <v>2339</v>
      </c>
      <c r="T30" t="n">
        <v>2048</v>
      </c>
      <c r="U30" t="n">
        <v>1689</v>
      </c>
      <c r="V30" t="n">
        <v>1724</v>
      </c>
      <c r="W30" t="inlineStr">
        <is>
          <t>-</t>
        </is>
      </c>
    </row>
    <row r="31">
      <c r="A31" s="5" t="inlineStr">
        <is>
          <t>Summe Aktiva</t>
        </is>
      </c>
      <c r="B31" s="5" t="inlineStr">
        <is>
          <t>Total Assets</t>
        </is>
      </c>
      <c r="C31" t="n">
        <v>15652</v>
      </c>
      <c r="D31" t="n">
        <v>15455</v>
      </c>
      <c r="E31" t="n">
        <v>14708</v>
      </c>
      <c r="F31" t="n">
        <v>14007</v>
      </c>
      <c r="G31" t="n">
        <v>13295</v>
      </c>
      <c r="H31" t="n">
        <v>12638</v>
      </c>
      <c r="I31" t="n">
        <v>13079</v>
      </c>
      <c r="J31" t="n">
        <v>12612</v>
      </c>
      <c r="K31" t="n">
        <v>13076</v>
      </c>
      <c r="L31" t="n">
        <v>12294</v>
      </c>
      <c r="M31" t="n">
        <v>12847</v>
      </c>
      <c r="N31" t="n">
        <v>12602</v>
      </c>
      <c r="O31" t="n">
        <v>6825</v>
      </c>
      <c r="P31" t="n">
        <v>6159</v>
      </c>
      <c r="Q31" t="n">
        <v>5355</v>
      </c>
      <c r="R31" t="n">
        <v>4669</v>
      </c>
      <c r="S31" t="n">
        <v>4517</v>
      </c>
      <c r="T31" t="n">
        <v>4087</v>
      </c>
      <c r="U31" t="n">
        <v>3401</v>
      </c>
      <c r="V31" t="n">
        <v>3123</v>
      </c>
      <c r="W31" t="inlineStr">
        <is>
          <t>-</t>
        </is>
      </c>
    </row>
    <row r="32">
      <c r="A32" s="5" t="inlineStr">
        <is>
          <t>Summe kurzfristiges Fremdkapital</t>
        </is>
      </c>
      <c r="B32" s="5" t="inlineStr">
        <is>
          <t>Short-Term Debt</t>
        </is>
      </c>
      <c r="C32" t="n">
        <v>4725</v>
      </c>
      <c r="D32" t="n">
        <v>4761</v>
      </c>
      <c r="E32" t="n">
        <v>4457</v>
      </c>
      <c r="F32" t="n">
        <v>3590</v>
      </c>
      <c r="G32" t="n">
        <v>3684</v>
      </c>
      <c r="H32" t="n">
        <v>3464</v>
      </c>
      <c r="I32" t="n">
        <v>4137</v>
      </c>
      <c r="J32" t="n">
        <v>4617</v>
      </c>
      <c r="K32" t="n">
        <v>4161</v>
      </c>
      <c r="L32" t="n">
        <v>3607</v>
      </c>
      <c r="M32" t="n">
        <v>3859</v>
      </c>
      <c r="N32" t="n">
        <v>5780</v>
      </c>
      <c r="O32" t="n">
        <v>2487</v>
      </c>
      <c r="P32" t="n">
        <v>2136</v>
      </c>
      <c r="Q32" t="n">
        <v>1983</v>
      </c>
      <c r="R32" t="inlineStr">
        <is>
          <t>-</t>
        </is>
      </c>
      <c r="S32" t="inlineStr">
        <is>
          <t>-</t>
        </is>
      </c>
      <c r="T32" t="inlineStr">
        <is>
          <t>-</t>
        </is>
      </c>
      <c r="U32" t="inlineStr">
        <is>
          <t>-</t>
        </is>
      </c>
      <c r="V32" t="inlineStr">
        <is>
          <t>-</t>
        </is>
      </c>
      <c r="W32" t="inlineStr">
        <is>
          <t>-</t>
        </is>
      </c>
    </row>
    <row r="33">
      <c r="A33" s="5" t="inlineStr">
        <is>
          <t>Summe langfristiges Fremdkapital</t>
        </is>
      </c>
      <c r="B33" s="5" t="inlineStr">
        <is>
          <t>Long-Term Debt</t>
        </is>
      </c>
      <c r="C33" t="n">
        <v>4217</v>
      </c>
      <c r="D33" t="n">
        <v>4140</v>
      </c>
      <c r="E33" t="n">
        <v>4190</v>
      </c>
      <c r="F33" t="n">
        <v>4766</v>
      </c>
      <c r="G33" t="n">
        <v>4508</v>
      </c>
      <c r="H33" t="n">
        <v>3912</v>
      </c>
      <c r="I33" t="n">
        <v>3867</v>
      </c>
      <c r="J33" t="n">
        <v>3159</v>
      </c>
      <c r="K33" t="n">
        <v>4224</v>
      </c>
      <c r="L33" t="n">
        <v>4425</v>
      </c>
      <c r="M33" t="n">
        <v>4725</v>
      </c>
      <c r="N33" t="n">
        <v>2532</v>
      </c>
      <c r="O33" t="n">
        <v>1412</v>
      </c>
      <c r="P33" t="n">
        <v>1476</v>
      </c>
      <c r="Q33" t="n">
        <v>1206</v>
      </c>
      <c r="R33" t="inlineStr">
        <is>
          <t>-</t>
        </is>
      </c>
      <c r="S33" t="inlineStr">
        <is>
          <t>-</t>
        </is>
      </c>
      <c r="T33" t="inlineStr">
        <is>
          <t>-</t>
        </is>
      </c>
      <c r="U33" t="inlineStr">
        <is>
          <t>-</t>
        </is>
      </c>
      <c r="V33" t="inlineStr">
        <is>
          <t>-</t>
        </is>
      </c>
      <c r="W33" t="inlineStr">
        <is>
          <t>-</t>
        </is>
      </c>
    </row>
    <row r="34">
      <c r="A34" s="5" t="inlineStr">
        <is>
          <t>Summe Fremdkapital</t>
        </is>
      </c>
      <c r="B34" s="5" t="inlineStr">
        <is>
          <t>Total Liabilities</t>
        </is>
      </c>
      <c r="C34" t="n">
        <v>8942</v>
      </c>
      <c r="D34" t="n">
        <v>8901</v>
      </c>
      <c r="E34" t="n">
        <v>8647</v>
      </c>
      <c r="F34" t="n">
        <v>8355</v>
      </c>
      <c r="G34" t="n">
        <v>8192</v>
      </c>
      <c r="H34" t="n">
        <v>7377</v>
      </c>
      <c r="I34" t="n">
        <v>8004</v>
      </c>
      <c r="J34" t="n">
        <v>7776</v>
      </c>
      <c r="K34" t="n">
        <v>8385</v>
      </c>
      <c r="L34" t="n">
        <v>8032</v>
      </c>
      <c r="M34" t="n">
        <v>8584</v>
      </c>
      <c r="N34" t="n">
        <v>8313</v>
      </c>
      <c r="O34" t="n">
        <v>3899</v>
      </c>
      <c r="P34" t="n">
        <v>3611</v>
      </c>
      <c r="Q34" t="n">
        <v>3189</v>
      </c>
      <c r="R34" t="n">
        <v>2728</v>
      </c>
      <c r="S34" t="n">
        <v>2661</v>
      </c>
      <c r="T34" t="n">
        <v>2471</v>
      </c>
      <c r="U34" t="n">
        <v>1832</v>
      </c>
      <c r="V34" t="n">
        <v>1671</v>
      </c>
      <c r="W34" t="inlineStr">
        <is>
          <t>-</t>
        </is>
      </c>
    </row>
    <row r="35">
      <c r="A35" s="5" t="inlineStr">
        <is>
          <t>Minderheitenanteil</t>
        </is>
      </c>
      <c r="B35" s="5" t="inlineStr">
        <is>
          <t>Minority Share</t>
        </is>
      </c>
      <c r="C35" t="n">
        <v>165.8</v>
      </c>
      <c r="D35" t="n">
        <v>168.6</v>
      </c>
      <c r="E35" t="n">
        <v>168.2</v>
      </c>
      <c r="F35" t="n">
        <v>180.2</v>
      </c>
      <c r="G35" t="n">
        <v>64.40000000000001</v>
      </c>
      <c r="H35" t="n">
        <v>64.90000000000001</v>
      </c>
      <c r="I35" t="n">
        <v>67.3</v>
      </c>
      <c r="J35" t="n">
        <v>70.40000000000001</v>
      </c>
      <c r="K35" t="n">
        <v>73.3</v>
      </c>
      <c r="L35" t="n">
        <v>72.8</v>
      </c>
      <c r="M35" t="n">
        <v>76.59999999999999</v>
      </c>
      <c r="N35" t="n">
        <v>253.9</v>
      </c>
      <c r="O35" t="n">
        <v>53.3</v>
      </c>
      <c r="P35" t="n">
        <v>61.1</v>
      </c>
      <c r="Q35" t="n">
        <v>47.8</v>
      </c>
      <c r="R35" t="n">
        <v>52.9</v>
      </c>
      <c r="S35" t="n">
        <v>53.5</v>
      </c>
      <c r="T35" t="n">
        <v>38.8</v>
      </c>
      <c r="U35" t="n">
        <v>30.5</v>
      </c>
      <c r="V35" t="n">
        <v>15.1</v>
      </c>
      <c r="W35" t="inlineStr">
        <is>
          <t>-</t>
        </is>
      </c>
    </row>
    <row r="36">
      <c r="A36" s="5" t="inlineStr">
        <is>
          <t>Summe Eigenkapital</t>
        </is>
      </c>
      <c r="B36" s="5" t="inlineStr">
        <is>
          <t>Equity</t>
        </is>
      </c>
      <c r="C36" t="n">
        <v>6544</v>
      </c>
      <c r="D36" t="n">
        <v>6386</v>
      </c>
      <c r="E36" t="n">
        <v>5892</v>
      </c>
      <c r="F36" t="n">
        <v>5471</v>
      </c>
      <c r="G36" t="n">
        <v>5038</v>
      </c>
      <c r="H36" t="n">
        <v>5196</v>
      </c>
      <c r="I36" t="n">
        <v>5008</v>
      </c>
      <c r="J36" t="n">
        <v>4766</v>
      </c>
      <c r="K36" t="n">
        <v>4618</v>
      </c>
      <c r="L36" t="n">
        <v>4190</v>
      </c>
      <c r="M36" t="n">
        <v>4186</v>
      </c>
      <c r="N36" t="n">
        <v>4035</v>
      </c>
      <c r="O36" t="n">
        <v>2873</v>
      </c>
      <c r="P36" t="n">
        <v>2486</v>
      </c>
      <c r="Q36" t="n">
        <v>2119</v>
      </c>
      <c r="R36" t="n">
        <v>1873</v>
      </c>
      <c r="S36" t="n">
        <v>1786</v>
      </c>
      <c r="T36" t="n">
        <v>1564</v>
      </c>
      <c r="U36" t="n">
        <v>1530</v>
      </c>
      <c r="V36" t="n">
        <v>1430</v>
      </c>
      <c r="W36" t="inlineStr">
        <is>
          <t>-</t>
        </is>
      </c>
    </row>
    <row r="37">
      <c r="A37" s="5" t="inlineStr">
        <is>
          <t>Summe Passiva</t>
        </is>
      </c>
      <c r="B37" s="5" t="inlineStr">
        <is>
          <t>Liabilities &amp; Shareholder Equity</t>
        </is>
      </c>
      <c r="C37" t="n">
        <v>15652</v>
      </c>
      <c r="D37" t="n">
        <v>15455</v>
      </c>
      <c r="E37" t="n">
        <v>14708</v>
      </c>
      <c r="F37" t="n">
        <v>14007</v>
      </c>
      <c r="G37" t="n">
        <v>13295</v>
      </c>
      <c r="H37" t="n">
        <v>12638</v>
      </c>
      <c r="I37" t="n">
        <v>13079</v>
      </c>
      <c r="J37" t="n">
        <v>12612</v>
      </c>
      <c r="K37" t="n">
        <v>13076</v>
      </c>
      <c r="L37" t="n">
        <v>12294</v>
      </c>
      <c r="M37" t="n">
        <v>12847</v>
      </c>
      <c r="N37" t="n">
        <v>12602</v>
      </c>
      <c r="O37" t="n">
        <v>6825</v>
      </c>
      <c r="P37" t="n">
        <v>6159</v>
      </c>
      <c r="Q37" t="n">
        <v>5355</v>
      </c>
      <c r="R37" t="n">
        <v>4669</v>
      </c>
      <c r="S37" t="n">
        <v>4517</v>
      </c>
      <c r="T37" t="n">
        <v>4087</v>
      </c>
      <c r="U37" t="n">
        <v>3401</v>
      </c>
      <c r="V37" t="n">
        <v>3123</v>
      </c>
      <c r="W37" t="inlineStr">
        <is>
          <t>-</t>
        </is>
      </c>
    </row>
    <row r="38">
      <c r="A38" s="5" t="inlineStr">
        <is>
          <t>Mio.Aktien im Umlauf</t>
        </is>
      </c>
      <c r="B38" s="5" t="inlineStr">
        <is>
          <t>Million shares outstanding</t>
        </is>
      </c>
      <c r="C38" t="n">
        <v>178.55</v>
      </c>
      <c r="D38" t="n">
        <v>176.35</v>
      </c>
      <c r="E38" t="n">
        <v>176.35</v>
      </c>
      <c r="F38" t="n">
        <v>174.95</v>
      </c>
      <c r="G38" t="n">
        <v>174.95</v>
      </c>
      <c r="H38" t="n">
        <v>172.42</v>
      </c>
      <c r="I38" t="n">
        <v>172.36</v>
      </c>
      <c r="J38" t="n">
        <v>168.75</v>
      </c>
      <c r="K38" t="n">
        <v>168.58</v>
      </c>
      <c r="L38" t="n">
        <v>168.4</v>
      </c>
      <c r="M38" t="n">
        <v>167.9</v>
      </c>
      <c r="N38" t="n">
        <v>164.4</v>
      </c>
      <c r="O38" t="n">
        <v>154.1</v>
      </c>
      <c r="P38" t="n">
        <v>158.2</v>
      </c>
      <c r="Q38" t="n">
        <v>158.2</v>
      </c>
      <c r="R38" t="n">
        <v>157.6</v>
      </c>
      <c r="S38" t="n">
        <v>157.2</v>
      </c>
      <c r="T38" t="n">
        <v>131.6</v>
      </c>
      <c r="U38" t="n">
        <v>126.8</v>
      </c>
      <c r="V38" t="n">
        <v>132</v>
      </c>
      <c r="W38" t="n">
        <v>132</v>
      </c>
    </row>
    <row r="39">
      <c r="A39" s="5" t="inlineStr">
        <is>
          <t>Gezeichnetes Kapital (in Mio.)</t>
        </is>
      </c>
      <c r="B39" s="5" t="inlineStr">
        <is>
          <t>Subscribed Capital in M</t>
        </is>
      </c>
      <c r="C39" t="n">
        <v>324.39</v>
      </c>
      <c r="D39" t="n">
        <v>320.4</v>
      </c>
      <c r="E39" t="n">
        <v>320.4</v>
      </c>
      <c r="F39" t="n">
        <v>317.85</v>
      </c>
      <c r="G39" t="n">
        <v>313.31</v>
      </c>
      <c r="H39" t="n">
        <v>313.31</v>
      </c>
      <c r="I39" t="n">
        <v>313.31</v>
      </c>
      <c r="J39" t="n">
        <v>307.13</v>
      </c>
      <c r="K39" t="n">
        <v>307.1</v>
      </c>
      <c r="L39" t="n">
        <v>307.1</v>
      </c>
      <c r="M39" t="n">
        <v>305</v>
      </c>
      <c r="N39" t="n">
        <v>298.8</v>
      </c>
      <c r="O39" t="n">
        <v>287.8</v>
      </c>
      <c r="P39" t="n">
        <v>287.8</v>
      </c>
      <c r="Q39" t="n">
        <v>287.8</v>
      </c>
      <c r="R39" t="n">
        <v>287.8</v>
      </c>
      <c r="S39" t="n">
        <v>287.7</v>
      </c>
      <c r="T39" t="n">
        <v>239.8</v>
      </c>
      <c r="U39" t="n">
        <v>239.8</v>
      </c>
      <c r="V39" t="n">
        <v>239.8</v>
      </c>
      <c r="W39" t="inlineStr">
        <is>
          <t>-</t>
        </is>
      </c>
    </row>
    <row r="40">
      <c r="A40" s="5" t="inlineStr">
        <is>
          <t>Ergebnis je Aktie (brutto)</t>
        </is>
      </c>
      <c r="B40" s="5" t="inlineStr">
        <is>
          <t>Earnings per share</t>
        </is>
      </c>
      <c r="C40" t="n">
        <v>3.62</v>
      </c>
      <c r="D40" t="n">
        <v>5.91</v>
      </c>
      <c r="E40" t="n">
        <v>3.97</v>
      </c>
      <c r="F40" t="n">
        <v>4.29</v>
      </c>
      <c r="G40" t="n">
        <v>4.23</v>
      </c>
      <c r="H40" t="n">
        <v>3.8</v>
      </c>
      <c r="I40" t="n">
        <v>3.8</v>
      </c>
      <c r="J40" t="n">
        <v>2.99</v>
      </c>
      <c r="K40" t="n">
        <v>4.63</v>
      </c>
      <c r="L40" t="n">
        <v>1.09</v>
      </c>
      <c r="M40" t="n">
        <v>4.34</v>
      </c>
      <c r="N40" t="n">
        <v>5.96</v>
      </c>
      <c r="O40" t="n">
        <v>6.34</v>
      </c>
      <c r="P40" t="n">
        <v>4.3</v>
      </c>
      <c r="Q40" t="n">
        <v>3.14</v>
      </c>
      <c r="R40" t="n">
        <v>1.31</v>
      </c>
      <c r="S40" t="n">
        <v>0.78</v>
      </c>
      <c r="T40" t="n">
        <v>0.6899999999999999</v>
      </c>
      <c r="U40" t="n">
        <v>1.95</v>
      </c>
      <c r="V40" t="n">
        <v>1.24</v>
      </c>
      <c r="W40" t="inlineStr">
        <is>
          <t>-</t>
        </is>
      </c>
    </row>
    <row r="41">
      <c r="A41" s="5" t="inlineStr">
        <is>
          <t>Ergebnis je Aktie (unverwässert)</t>
        </is>
      </c>
      <c r="B41" s="5" t="inlineStr">
        <is>
          <t>Basic Earnings per share</t>
        </is>
      </c>
      <c r="C41" t="n">
        <v>2.31</v>
      </c>
      <c r="D41" t="n">
        <v>4.4</v>
      </c>
      <c r="E41" t="n">
        <v>2.84</v>
      </c>
      <c r="F41" t="n">
        <v>3.35</v>
      </c>
      <c r="G41" t="n">
        <v>3.18</v>
      </c>
      <c r="H41" t="n">
        <v>2.6</v>
      </c>
      <c r="I41" t="n">
        <v>2.61</v>
      </c>
      <c r="J41" t="n">
        <v>1.98</v>
      </c>
      <c r="K41" t="n">
        <v>3.04</v>
      </c>
      <c r="L41" t="n">
        <v>0.65</v>
      </c>
      <c r="M41" t="n">
        <v>3.41</v>
      </c>
      <c r="N41" t="n">
        <v>4.69</v>
      </c>
      <c r="O41" t="n">
        <v>4.77</v>
      </c>
      <c r="P41" t="n">
        <v>3.28</v>
      </c>
      <c r="Q41" t="n">
        <v>2.36</v>
      </c>
      <c r="R41" t="n">
        <v>0.85</v>
      </c>
      <c r="S41" t="n">
        <v>0.49</v>
      </c>
      <c r="T41" t="n">
        <v>0.42</v>
      </c>
      <c r="U41" t="n">
        <v>1.36</v>
      </c>
      <c r="V41" t="n">
        <v>0.98</v>
      </c>
      <c r="W41" t="n">
        <v>0.82</v>
      </c>
    </row>
    <row r="42">
      <c r="A42" s="5" t="inlineStr">
        <is>
          <t>Ergebnis je Aktie (verwässert)</t>
        </is>
      </c>
      <c r="B42" s="5" t="inlineStr">
        <is>
          <t>Diluted Earnings per share</t>
        </is>
      </c>
      <c r="C42" t="n">
        <v>2.31</v>
      </c>
      <c r="D42" t="n">
        <v>4.4</v>
      </c>
      <c r="E42" t="n">
        <v>2.84</v>
      </c>
      <c r="F42" t="n">
        <v>3.35</v>
      </c>
      <c r="G42" t="n">
        <v>3.18</v>
      </c>
      <c r="H42" t="n">
        <v>2.6</v>
      </c>
      <c r="I42" t="n">
        <v>2.61</v>
      </c>
      <c r="J42" t="n">
        <v>1.98</v>
      </c>
      <c r="K42" t="n">
        <v>3.04</v>
      </c>
      <c r="L42" t="n">
        <v>0.65</v>
      </c>
      <c r="M42" t="n">
        <v>3.39</v>
      </c>
      <c r="N42" t="n">
        <v>4.56</v>
      </c>
      <c r="O42" t="n">
        <v>4.42</v>
      </c>
      <c r="P42" t="n">
        <v>3.13</v>
      </c>
      <c r="Q42" t="n">
        <v>2.36</v>
      </c>
      <c r="R42" t="n">
        <v>0.85</v>
      </c>
      <c r="S42" t="n">
        <v>0.5</v>
      </c>
      <c r="T42" t="n">
        <v>0.42</v>
      </c>
      <c r="U42" t="n">
        <v>1.4</v>
      </c>
      <c r="V42" t="n">
        <v>0.98</v>
      </c>
      <c r="W42" t="n">
        <v>0.82</v>
      </c>
    </row>
    <row r="43">
      <c r="A43" s="5" t="inlineStr">
        <is>
          <t>Dividende je Aktie</t>
        </is>
      </c>
      <c r="B43" s="5" t="inlineStr">
        <is>
          <t>Dividend per share</t>
        </is>
      </c>
      <c r="C43" t="n">
        <v>1.1</v>
      </c>
      <c r="D43" t="n">
        <v>1.4</v>
      </c>
      <c r="E43" t="n">
        <v>1.1</v>
      </c>
      <c r="F43" t="n">
        <v>1.05</v>
      </c>
      <c r="G43" t="n">
        <v>1</v>
      </c>
      <c r="H43" t="n">
        <v>0.95</v>
      </c>
      <c r="I43" t="n">
        <v>0.9</v>
      </c>
      <c r="J43" t="n">
        <v>0.8</v>
      </c>
      <c r="K43" t="n">
        <v>0.8</v>
      </c>
      <c r="L43" t="n">
        <v>0.5</v>
      </c>
      <c r="M43" t="n">
        <v>1.05</v>
      </c>
      <c r="N43" t="n">
        <v>2.1</v>
      </c>
      <c r="O43" t="n">
        <v>1.45</v>
      </c>
      <c r="P43" t="n">
        <v>0.78</v>
      </c>
      <c r="Q43" t="n">
        <v>0.53</v>
      </c>
      <c r="R43" t="n">
        <v>0.4</v>
      </c>
      <c r="S43" t="n">
        <v>0.3</v>
      </c>
      <c r="T43" t="n">
        <v>0.3</v>
      </c>
      <c r="U43" t="n">
        <v>0.48</v>
      </c>
      <c r="V43" t="n">
        <v>0.3</v>
      </c>
      <c r="W43" t="n">
        <v>0.3</v>
      </c>
    </row>
    <row r="44">
      <c r="A44" s="5" t="inlineStr">
        <is>
          <t>Dividendenausschüttung in Mio</t>
        </is>
      </c>
      <c r="B44" s="5" t="inlineStr">
        <is>
          <t>Dividend Payment in M</t>
        </is>
      </c>
      <c r="C44" t="inlineStr">
        <is>
          <t>-</t>
        </is>
      </c>
      <c r="D44" t="n">
        <v>276.8</v>
      </c>
      <c r="E44" t="n">
        <v>223.9</v>
      </c>
      <c r="F44" t="n">
        <v>213.7</v>
      </c>
      <c r="G44" t="n">
        <v>204.8</v>
      </c>
      <c r="H44" t="n">
        <v>229.97</v>
      </c>
      <c r="I44" t="n">
        <v>212.76</v>
      </c>
      <c r="J44" t="n">
        <v>220.04</v>
      </c>
      <c r="K44" t="n">
        <v>206.23</v>
      </c>
      <c r="L44" t="n">
        <v>155.53</v>
      </c>
      <c r="M44" t="n">
        <v>246.78</v>
      </c>
      <c r="N44" t="n">
        <v>412.73</v>
      </c>
      <c r="O44" t="n">
        <v>234.76</v>
      </c>
      <c r="P44" t="n">
        <v>122.74</v>
      </c>
      <c r="Q44" t="n">
        <v>83.01000000000001</v>
      </c>
      <c r="R44" t="n">
        <v>63.25</v>
      </c>
      <c r="S44" t="n">
        <v>47.27</v>
      </c>
      <c r="T44" t="inlineStr">
        <is>
          <t>-</t>
        </is>
      </c>
      <c r="U44" t="inlineStr">
        <is>
          <t>-</t>
        </is>
      </c>
      <c r="V44" t="inlineStr">
        <is>
          <t>-</t>
        </is>
      </c>
      <c r="W44" t="inlineStr">
        <is>
          <t>-</t>
        </is>
      </c>
    </row>
    <row r="45">
      <c r="A45" s="5" t="inlineStr">
        <is>
          <t>Umsatz je Aktie</t>
        </is>
      </c>
      <c r="B45" s="5" t="inlineStr">
        <is>
          <t>Revenue per share</t>
        </is>
      </c>
      <c r="C45" t="n">
        <v>75.95</v>
      </c>
      <c r="D45" t="n">
        <v>73.14</v>
      </c>
      <c r="E45" t="n">
        <v>64.05</v>
      </c>
      <c r="F45" t="n">
        <v>63.27</v>
      </c>
      <c r="G45" t="n">
        <v>63.96</v>
      </c>
      <c r="H45" t="n">
        <v>65.12</v>
      </c>
      <c r="I45" t="n">
        <v>66.86</v>
      </c>
      <c r="J45" t="n">
        <v>71.45999999999999</v>
      </c>
      <c r="K45" t="n">
        <v>64.98</v>
      </c>
      <c r="L45" t="n">
        <v>50.77</v>
      </c>
      <c r="M45" t="n">
        <v>69.23999999999999</v>
      </c>
      <c r="N45" t="n">
        <v>63.75</v>
      </c>
      <c r="O45" t="n">
        <v>45.75</v>
      </c>
      <c r="P45" t="n">
        <v>41.1</v>
      </c>
      <c r="Q45" t="n">
        <v>36.53</v>
      </c>
      <c r="R45" t="n">
        <v>29.48</v>
      </c>
      <c r="S45" t="n">
        <v>27.94</v>
      </c>
      <c r="T45" t="n">
        <v>25.48</v>
      </c>
      <c r="U45" t="n">
        <v>24.97</v>
      </c>
      <c r="V45" t="n">
        <v>20.54</v>
      </c>
      <c r="W45" t="inlineStr">
        <is>
          <t>-</t>
        </is>
      </c>
    </row>
    <row r="46">
      <c r="A46" s="5" t="inlineStr">
        <is>
          <t>Buchwert je Aktie</t>
        </is>
      </c>
      <c r="B46" s="5" t="inlineStr">
        <is>
          <t>Book value per share</t>
        </is>
      </c>
      <c r="C46" t="n">
        <v>36.65</v>
      </c>
      <c r="D46" t="n">
        <v>36.21</v>
      </c>
      <c r="E46" t="n">
        <v>33.41</v>
      </c>
      <c r="F46" t="n">
        <v>31.27</v>
      </c>
      <c r="G46" t="n">
        <v>28.8</v>
      </c>
      <c r="H46" t="n">
        <v>30.14</v>
      </c>
      <c r="I46" t="n">
        <v>29.06</v>
      </c>
      <c r="J46" t="n">
        <v>28.24</v>
      </c>
      <c r="K46" t="n">
        <v>27.39</v>
      </c>
      <c r="L46" t="n">
        <v>24.88</v>
      </c>
      <c r="M46" t="n">
        <v>24.93</v>
      </c>
      <c r="N46" t="n">
        <v>24.55</v>
      </c>
      <c r="O46" t="n">
        <v>18.64</v>
      </c>
      <c r="P46" t="n">
        <v>15.72</v>
      </c>
      <c r="Q46" t="n">
        <v>13.39</v>
      </c>
      <c r="R46" t="n">
        <v>11.88</v>
      </c>
      <c r="S46" t="n">
        <v>11.36</v>
      </c>
      <c r="T46" t="n">
        <v>11.88</v>
      </c>
      <c r="U46" t="n">
        <v>12.06</v>
      </c>
      <c r="V46" t="n">
        <v>10.83</v>
      </c>
      <c r="W46" t="inlineStr">
        <is>
          <t>-</t>
        </is>
      </c>
    </row>
    <row r="47">
      <c r="A47" s="5" t="inlineStr">
        <is>
          <t>Cashflow je Aktie</t>
        </is>
      </c>
      <c r="B47" s="5" t="inlineStr">
        <is>
          <t>Cashflow per share</t>
        </is>
      </c>
      <c r="C47" t="n">
        <v>6.53</v>
      </c>
      <c r="D47" t="n">
        <v>6.78</v>
      </c>
      <c r="E47" t="n">
        <v>6.52</v>
      </c>
      <c r="F47" t="n">
        <v>7.33</v>
      </c>
      <c r="G47" t="n">
        <v>6.4</v>
      </c>
      <c r="H47" t="n">
        <v>5.32</v>
      </c>
      <c r="I47" t="n">
        <v>7.67</v>
      </c>
      <c r="J47" t="n">
        <v>5.08</v>
      </c>
      <c r="K47" t="n">
        <v>5.68</v>
      </c>
      <c r="L47" t="n">
        <v>9.539999999999999</v>
      </c>
      <c r="M47" t="n">
        <v>8.09</v>
      </c>
      <c r="N47" t="n">
        <v>6.91</v>
      </c>
      <c r="O47" t="n">
        <v>6.3</v>
      </c>
      <c r="P47" t="n">
        <v>5.44</v>
      </c>
      <c r="Q47" t="n">
        <v>3.48</v>
      </c>
      <c r="R47" t="n">
        <v>3.66</v>
      </c>
      <c r="S47" t="n">
        <v>1.7</v>
      </c>
      <c r="T47" t="n">
        <v>1.37</v>
      </c>
      <c r="U47" t="n">
        <v>3.07</v>
      </c>
      <c r="V47" t="n">
        <v>1.96</v>
      </c>
      <c r="W47" t="inlineStr">
        <is>
          <t>-</t>
        </is>
      </c>
    </row>
    <row r="48">
      <c r="A48" s="5" t="inlineStr">
        <is>
          <t>Bilanzsumme je Aktie</t>
        </is>
      </c>
      <c r="B48" s="5" t="inlineStr">
        <is>
          <t>Total assets per share</t>
        </is>
      </c>
      <c r="C48" t="n">
        <v>87.66</v>
      </c>
      <c r="D48" t="n">
        <v>87.64</v>
      </c>
      <c r="E48" t="n">
        <v>83.40000000000001</v>
      </c>
      <c r="F48" t="n">
        <v>80.06</v>
      </c>
      <c r="G48" t="n">
        <v>75.98999999999999</v>
      </c>
      <c r="H48" t="n">
        <v>73.29000000000001</v>
      </c>
      <c r="I48" t="n">
        <v>75.88</v>
      </c>
      <c r="J48" t="n">
        <v>74.73999999999999</v>
      </c>
      <c r="K48" t="n">
        <v>77.56999999999999</v>
      </c>
      <c r="L48" t="n">
        <v>73.01000000000001</v>
      </c>
      <c r="M48" t="n">
        <v>76.51000000000001</v>
      </c>
      <c r="N48" t="n">
        <v>76.65000000000001</v>
      </c>
      <c r="O48" t="n">
        <v>44.29</v>
      </c>
      <c r="P48" t="n">
        <v>38.93</v>
      </c>
      <c r="Q48" t="n">
        <v>33.85</v>
      </c>
      <c r="R48" t="n">
        <v>29.62</v>
      </c>
      <c r="S48" t="n">
        <v>28.73</v>
      </c>
      <c r="T48" t="n">
        <v>31.06</v>
      </c>
      <c r="U48" t="n">
        <v>26.82</v>
      </c>
      <c r="V48" t="n">
        <v>23.66</v>
      </c>
      <c r="W48" t="inlineStr">
        <is>
          <t>-</t>
        </is>
      </c>
    </row>
    <row r="49">
      <c r="A49" s="5" t="inlineStr">
        <is>
          <t>Personal am Ende des Jahres</t>
        </is>
      </c>
      <c r="B49" s="5" t="inlineStr">
        <is>
          <t>Staff at the end of year</t>
        </is>
      </c>
      <c r="C49" t="n">
        <v>50102</v>
      </c>
      <c r="D49" t="n">
        <v>48904</v>
      </c>
      <c r="E49" t="n">
        <v>47186</v>
      </c>
      <c r="F49" t="n">
        <v>46423</v>
      </c>
      <c r="G49" t="n">
        <v>44571</v>
      </c>
      <c r="H49" t="n">
        <v>48113</v>
      </c>
      <c r="I49" t="n">
        <v>42078</v>
      </c>
      <c r="J49" t="n">
        <v>41649</v>
      </c>
      <c r="K49" t="n">
        <v>40700</v>
      </c>
      <c r="L49" t="n">
        <v>39406</v>
      </c>
      <c r="M49" t="n">
        <v>41216</v>
      </c>
      <c r="N49" t="n">
        <v>41490</v>
      </c>
      <c r="O49" t="n">
        <v>25326</v>
      </c>
      <c r="P49" t="n">
        <v>23661</v>
      </c>
      <c r="Q49" t="n">
        <v>22955</v>
      </c>
      <c r="R49" t="n">
        <v>23216</v>
      </c>
      <c r="S49" t="n">
        <v>22737</v>
      </c>
      <c r="T49" t="n">
        <v>17129</v>
      </c>
      <c r="U49" t="n">
        <v>15658</v>
      </c>
      <c r="V49" t="n">
        <v>15228</v>
      </c>
      <c r="W49" t="n">
        <v>16179</v>
      </c>
    </row>
    <row r="50">
      <c r="A50" s="5" t="inlineStr">
        <is>
          <t>Personalaufwand in Mio. EUR</t>
        </is>
      </c>
      <c r="B50" s="5" t="inlineStr">
        <is>
          <t>Personnel expenses in M</t>
        </is>
      </c>
      <c r="C50" t="n">
        <v>3124</v>
      </c>
      <c r="D50" t="n">
        <v>3000</v>
      </c>
      <c r="E50" t="n">
        <v>2860</v>
      </c>
      <c r="F50" t="n">
        <v>2785</v>
      </c>
      <c r="G50" t="n">
        <v>2657</v>
      </c>
      <c r="H50" t="n">
        <v>2579</v>
      </c>
      <c r="I50" t="n">
        <v>2472</v>
      </c>
      <c r="J50" t="n">
        <v>2411</v>
      </c>
      <c r="K50" t="n">
        <v>2233</v>
      </c>
      <c r="L50" t="n">
        <v>1999</v>
      </c>
      <c r="M50" t="n">
        <v>2174</v>
      </c>
      <c r="N50" t="n">
        <v>1960</v>
      </c>
      <c r="O50" t="n">
        <v>1337</v>
      </c>
      <c r="P50" t="n">
        <v>1281</v>
      </c>
      <c r="Q50" t="n">
        <v>1173</v>
      </c>
      <c r="R50" t="n">
        <v>1188</v>
      </c>
      <c r="S50" t="n">
        <v>1148</v>
      </c>
      <c r="T50" t="n">
        <v>844.4</v>
      </c>
      <c r="U50" t="n">
        <v>797.5</v>
      </c>
      <c r="V50" t="n">
        <v>730.8</v>
      </c>
      <c r="W50" t="inlineStr">
        <is>
          <t>-</t>
        </is>
      </c>
    </row>
    <row r="51">
      <c r="A51" s="5" t="inlineStr">
        <is>
          <t>Aufwand je Mitarbeiter in EUR</t>
        </is>
      </c>
      <c r="B51" s="5" t="inlineStr">
        <is>
          <t>Effort per employee</t>
        </is>
      </c>
      <c r="C51" t="n">
        <v>62355</v>
      </c>
      <c r="D51" t="n">
        <v>61345</v>
      </c>
      <c r="E51" t="n">
        <v>60603</v>
      </c>
      <c r="F51" t="n">
        <v>59998</v>
      </c>
      <c r="G51" t="n">
        <v>59604</v>
      </c>
      <c r="H51" t="n">
        <v>53611</v>
      </c>
      <c r="I51" t="n">
        <v>58748</v>
      </c>
      <c r="J51" t="n">
        <v>57896</v>
      </c>
      <c r="K51" t="n">
        <v>54867</v>
      </c>
      <c r="L51" t="n">
        <v>50721</v>
      </c>
      <c r="M51" t="n">
        <v>52744</v>
      </c>
      <c r="N51" t="n">
        <v>47250</v>
      </c>
      <c r="O51" t="n">
        <v>52799</v>
      </c>
      <c r="P51" t="n">
        <v>54152</v>
      </c>
      <c r="Q51" t="n">
        <v>51113</v>
      </c>
      <c r="R51" t="n">
        <v>51176</v>
      </c>
      <c r="S51" t="n">
        <v>50499</v>
      </c>
      <c r="T51" t="n">
        <v>49297</v>
      </c>
      <c r="U51" t="n">
        <v>50932</v>
      </c>
      <c r="V51" t="n">
        <v>47991</v>
      </c>
      <c r="W51" t="inlineStr">
        <is>
          <t>-</t>
        </is>
      </c>
    </row>
    <row r="52">
      <c r="A52" s="5" t="inlineStr">
        <is>
          <t>Umsatz je Mitarbeiter in EUR</t>
        </is>
      </c>
      <c r="B52" s="5" t="inlineStr">
        <is>
          <t>Turnover per employee</t>
        </is>
      </c>
      <c r="C52" t="n">
        <v>270662</v>
      </c>
      <c r="D52" t="n">
        <v>263737</v>
      </c>
      <c r="E52" t="n">
        <v>239361</v>
      </c>
      <c r="F52" t="n">
        <v>238431</v>
      </c>
      <c r="G52" t="n">
        <v>251049</v>
      </c>
      <c r="H52" t="n">
        <v>233366</v>
      </c>
      <c r="I52" t="n">
        <v>273882</v>
      </c>
      <c r="J52" t="n">
        <v>289521</v>
      </c>
      <c r="K52" t="n">
        <v>269133</v>
      </c>
      <c r="L52" t="n">
        <v>216972</v>
      </c>
      <c r="M52" t="n">
        <v>282057</v>
      </c>
      <c r="N52" t="n">
        <v>252619</v>
      </c>
      <c r="O52" t="n">
        <v>278362</v>
      </c>
      <c r="P52" t="n">
        <v>274772</v>
      </c>
      <c r="Q52" t="n">
        <v>251757</v>
      </c>
      <c r="R52" t="n">
        <v>200116</v>
      </c>
      <c r="S52" t="n">
        <v>193160</v>
      </c>
      <c r="T52" t="n">
        <v>195790</v>
      </c>
      <c r="U52" t="n">
        <v>202202</v>
      </c>
      <c r="V52" t="n">
        <v>178071</v>
      </c>
      <c r="W52" t="n">
        <v>159583</v>
      </c>
    </row>
    <row r="53">
      <c r="A53" s="5" t="inlineStr">
        <is>
          <t>Bruttoergebnis je Mitarbeiter in EUR</t>
        </is>
      </c>
      <c r="B53" s="5" t="inlineStr">
        <is>
          <t>Gross Profit per employee</t>
        </is>
      </c>
      <c r="C53" t="n">
        <v>55549</v>
      </c>
      <c r="D53" t="n">
        <v>60823</v>
      </c>
      <c r="E53" t="n">
        <v>53351</v>
      </c>
      <c r="F53" t="n">
        <v>52496</v>
      </c>
      <c r="G53" t="n">
        <v>50977</v>
      </c>
      <c r="H53" t="n">
        <v>47588</v>
      </c>
      <c r="I53" t="n">
        <v>54841</v>
      </c>
      <c r="J53" t="n">
        <v>58686</v>
      </c>
      <c r="K53" t="n">
        <v>59803</v>
      </c>
      <c r="L53" t="n">
        <v>42377</v>
      </c>
      <c r="M53" t="n">
        <v>60205</v>
      </c>
      <c r="N53" t="n">
        <v>60335</v>
      </c>
      <c r="O53" t="n">
        <v>71338</v>
      </c>
      <c r="P53" t="n">
        <v>62833</v>
      </c>
      <c r="Q53" t="n">
        <v>53496</v>
      </c>
      <c r="R53" t="n">
        <v>39714</v>
      </c>
      <c r="S53" t="n">
        <v>40304</v>
      </c>
      <c r="T53" t="n">
        <v>40522</v>
      </c>
      <c r="U53" t="n">
        <v>45925</v>
      </c>
      <c r="V53" t="n">
        <v>36564</v>
      </c>
      <c r="W53" t="inlineStr">
        <is>
          <t>-</t>
        </is>
      </c>
    </row>
    <row r="54">
      <c r="A54" s="5" t="inlineStr">
        <is>
          <t>Gewinn je Mitarbeiter in EUR</t>
        </is>
      </c>
      <c r="B54" s="5" t="inlineStr">
        <is>
          <t>Earnings per employee</t>
        </is>
      </c>
      <c r="C54" t="n">
        <v>8153</v>
      </c>
      <c r="D54" t="n">
        <v>15851</v>
      </c>
      <c r="E54" t="n">
        <v>10529</v>
      </c>
      <c r="F54" t="n">
        <v>12608</v>
      </c>
      <c r="G54" t="n">
        <v>12028</v>
      </c>
      <c r="H54" t="n">
        <v>9313</v>
      </c>
      <c r="I54" t="n">
        <v>10573</v>
      </c>
      <c r="J54" t="n">
        <v>8007</v>
      </c>
      <c r="K54" t="n">
        <v>12597</v>
      </c>
      <c r="L54" t="n">
        <v>2751</v>
      </c>
      <c r="M54" t="n">
        <v>12854</v>
      </c>
      <c r="N54" t="n">
        <v>17310</v>
      </c>
      <c r="O54" t="n">
        <v>29906</v>
      </c>
      <c r="P54" t="n">
        <v>21956</v>
      </c>
      <c r="Q54" t="n">
        <v>14093</v>
      </c>
      <c r="R54" t="n">
        <v>5742</v>
      </c>
      <c r="S54" t="n">
        <v>3426</v>
      </c>
      <c r="T54" t="n">
        <v>3205</v>
      </c>
      <c r="U54" t="n">
        <v>11438</v>
      </c>
      <c r="V54" t="n">
        <v>8465</v>
      </c>
      <c r="W54" t="inlineStr">
        <is>
          <t>-</t>
        </is>
      </c>
    </row>
    <row r="55">
      <c r="A55" s="5" t="inlineStr">
        <is>
          <t>KGV (Kurs/Gewinn)</t>
        </is>
      </c>
      <c r="B55" s="5" t="inlineStr">
        <is>
          <t>PE (price/earnings)</t>
        </is>
      </c>
      <c r="C55" t="n">
        <v>11.7</v>
      </c>
      <c r="D55" t="n">
        <v>9.699999999999999</v>
      </c>
      <c r="E55" t="n">
        <v>13</v>
      </c>
      <c r="F55" t="n">
        <v>8.800000000000001</v>
      </c>
      <c r="G55" t="n">
        <v>10.7</v>
      </c>
      <c r="H55" t="n">
        <v>12.3</v>
      </c>
      <c r="I55" t="n">
        <v>9.199999999999999</v>
      </c>
      <c r="J55" t="n">
        <v>12.7</v>
      </c>
      <c r="K55" t="n">
        <v>10.9</v>
      </c>
      <c r="L55" t="n">
        <v>46.1</v>
      </c>
      <c r="M55" t="n">
        <v>2.9</v>
      </c>
      <c r="N55" t="n">
        <v>9.4</v>
      </c>
      <c r="O55" t="n">
        <v>11.4</v>
      </c>
      <c r="P55" t="n">
        <v>8.800000000000001</v>
      </c>
      <c r="Q55" t="n">
        <v>6.3</v>
      </c>
      <c r="R55" t="n">
        <v>10.9</v>
      </c>
      <c r="S55" t="n">
        <v>11.7</v>
      </c>
      <c r="T55" t="n">
        <v>19.4</v>
      </c>
      <c r="U55" t="n">
        <v>5.6</v>
      </c>
      <c r="V55" t="n">
        <v>8.300000000000001</v>
      </c>
      <c r="W55" t="n">
        <v>8.800000000000001</v>
      </c>
    </row>
    <row r="56">
      <c r="A56" s="5" t="inlineStr">
        <is>
          <t>KUV (Kurs/Umsatz)</t>
        </is>
      </c>
      <c r="B56" s="5" t="inlineStr">
        <is>
          <t>PS (price/sales)</t>
        </is>
      </c>
      <c r="C56" t="n">
        <v>0.36</v>
      </c>
      <c r="D56" t="n">
        <v>0.58</v>
      </c>
      <c r="E56" t="n">
        <v>0.58</v>
      </c>
      <c r="F56" t="n">
        <v>0.46</v>
      </c>
      <c r="G56" t="n">
        <v>0.53</v>
      </c>
      <c r="H56" t="n">
        <v>0.49</v>
      </c>
      <c r="I56" t="n">
        <v>0.36</v>
      </c>
      <c r="J56" t="n">
        <v>0.35</v>
      </c>
      <c r="K56" t="n">
        <v>0.51</v>
      </c>
      <c r="L56" t="n">
        <v>0.59</v>
      </c>
      <c r="M56" t="n">
        <v>0.14</v>
      </c>
      <c r="N56" t="n">
        <v>0.6899999999999999</v>
      </c>
      <c r="O56" t="n">
        <v>1.19</v>
      </c>
      <c r="P56" t="n">
        <v>0.7</v>
      </c>
      <c r="Q56" t="n">
        <v>0.41</v>
      </c>
      <c r="R56" t="n">
        <v>0.31</v>
      </c>
      <c r="S56" t="n">
        <v>0.21</v>
      </c>
      <c r="T56" t="n">
        <v>0.32</v>
      </c>
      <c r="U56" t="n">
        <v>0.31</v>
      </c>
      <c r="V56" t="n">
        <v>0.4</v>
      </c>
      <c r="W56" t="inlineStr">
        <is>
          <t>-</t>
        </is>
      </c>
    </row>
    <row r="57">
      <c r="A57" s="5" t="inlineStr">
        <is>
          <t>KBV (Kurs/Buchwert)</t>
        </is>
      </c>
      <c r="B57" s="5" t="inlineStr">
        <is>
          <t>PB (price/book value)</t>
        </is>
      </c>
      <c r="C57" t="n">
        <v>0.74</v>
      </c>
      <c r="D57" t="n">
        <v>1.18</v>
      </c>
      <c r="E57" t="n">
        <v>1.1</v>
      </c>
      <c r="F57" t="n">
        <v>0.9399999999999999</v>
      </c>
      <c r="G57" t="n">
        <v>1.18</v>
      </c>
      <c r="H57" t="n">
        <v>1.06</v>
      </c>
      <c r="I57" t="n">
        <v>0.82</v>
      </c>
      <c r="J57" t="n">
        <v>0.89</v>
      </c>
      <c r="K57" t="n">
        <v>1.21</v>
      </c>
      <c r="L57" t="n">
        <v>1.2</v>
      </c>
      <c r="M57" t="n">
        <v>0.4</v>
      </c>
      <c r="N57" t="n">
        <v>1.79</v>
      </c>
      <c r="O57" t="n">
        <v>2.91</v>
      </c>
      <c r="P57" t="n">
        <v>1.84</v>
      </c>
      <c r="Q57" t="n">
        <v>1.11</v>
      </c>
      <c r="R57" t="n">
        <v>0.78</v>
      </c>
      <c r="S57" t="n">
        <v>0.51</v>
      </c>
      <c r="T57" t="n">
        <v>0.6899999999999999</v>
      </c>
      <c r="U57" t="n">
        <v>0.63</v>
      </c>
      <c r="V57" t="n">
        <v>0.75</v>
      </c>
      <c r="W57" t="inlineStr">
        <is>
          <t>-</t>
        </is>
      </c>
    </row>
    <row r="58">
      <c r="A58" s="5" t="inlineStr">
        <is>
          <t>KCV (Kurs/Cashflow)</t>
        </is>
      </c>
      <c r="B58" s="5" t="inlineStr">
        <is>
          <t>PC (price/cashflow)</t>
        </is>
      </c>
      <c r="C58" t="n">
        <v>4.14</v>
      </c>
      <c r="D58" t="n">
        <v>6.28</v>
      </c>
      <c r="E58" t="n">
        <v>5.66</v>
      </c>
      <c r="F58" t="n">
        <v>4.01</v>
      </c>
      <c r="G58" t="n">
        <v>5.33</v>
      </c>
      <c r="H58" t="n">
        <v>6</v>
      </c>
      <c r="I58" t="n">
        <v>3.12</v>
      </c>
      <c r="J58" t="n">
        <v>4.97</v>
      </c>
      <c r="K58" t="n">
        <v>5.86</v>
      </c>
      <c r="L58" t="n">
        <v>3.14</v>
      </c>
      <c r="M58" t="n">
        <v>1.22</v>
      </c>
      <c r="N58" t="n">
        <v>6.37</v>
      </c>
      <c r="O58" t="n">
        <v>8.619999999999999</v>
      </c>
      <c r="P58" t="n">
        <v>5.31</v>
      </c>
      <c r="Q58" t="n">
        <v>4.28</v>
      </c>
      <c r="R58" t="n">
        <v>2.53</v>
      </c>
      <c r="S58" t="n">
        <v>3.38</v>
      </c>
      <c r="T58" t="n">
        <v>5.94</v>
      </c>
      <c r="U58" t="n">
        <v>2.49</v>
      </c>
      <c r="V58" t="n">
        <v>4.14</v>
      </c>
      <c r="W58" t="inlineStr">
        <is>
          <t>-</t>
        </is>
      </c>
    </row>
    <row r="59">
      <c r="A59" s="5" t="inlineStr">
        <is>
          <t>Dividendenrendite in %</t>
        </is>
      </c>
      <c r="B59" s="5" t="inlineStr">
        <is>
          <t>Dividend Yield in %</t>
        </is>
      </c>
      <c r="C59" t="n">
        <v>4.06</v>
      </c>
      <c r="D59" t="n">
        <v>3.29</v>
      </c>
      <c r="E59" t="n">
        <v>2.98</v>
      </c>
      <c r="F59" t="n">
        <v>3.57</v>
      </c>
      <c r="G59" t="n">
        <v>2.93</v>
      </c>
      <c r="H59" t="n">
        <v>2.98</v>
      </c>
      <c r="I59" t="n">
        <v>3.76</v>
      </c>
      <c r="J59" t="n">
        <v>3.17</v>
      </c>
      <c r="K59" t="n">
        <v>2.4</v>
      </c>
      <c r="L59" t="n">
        <v>1.67</v>
      </c>
      <c r="M59" t="n">
        <v>10.66</v>
      </c>
      <c r="N59" t="n">
        <v>4.77</v>
      </c>
      <c r="O59" t="n">
        <v>2.67</v>
      </c>
      <c r="P59" t="n">
        <v>2.7</v>
      </c>
      <c r="Q59" t="n">
        <v>3.56</v>
      </c>
      <c r="R59" t="n">
        <v>4.32</v>
      </c>
      <c r="S59" t="n">
        <v>5.22</v>
      </c>
      <c r="T59" t="n">
        <v>3.69</v>
      </c>
      <c r="U59" t="n">
        <v>6.28</v>
      </c>
      <c r="V59" t="n">
        <v>3.69</v>
      </c>
      <c r="W59" t="n">
        <v>4.18</v>
      </c>
    </row>
    <row r="60">
      <c r="A60" s="5" t="inlineStr">
        <is>
          <t>Gewinnrendite in %</t>
        </is>
      </c>
      <c r="B60" s="5" t="inlineStr">
        <is>
          <t>Return on profit in %</t>
        </is>
      </c>
      <c r="C60" t="n">
        <v>8.5</v>
      </c>
      <c r="D60" t="n">
        <v>10.3</v>
      </c>
      <c r="E60" t="n">
        <v>7.7</v>
      </c>
      <c r="F60" t="n">
        <v>11.4</v>
      </c>
      <c r="G60" t="n">
        <v>9.300000000000001</v>
      </c>
      <c r="H60" t="n">
        <v>8.1</v>
      </c>
      <c r="I60" t="n">
        <v>10.9</v>
      </c>
      <c r="J60" t="n">
        <v>7.9</v>
      </c>
      <c r="K60" t="n">
        <v>9.1</v>
      </c>
      <c r="L60" t="n">
        <v>2.2</v>
      </c>
      <c r="M60" t="n">
        <v>34.6</v>
      </c>
      <c r="N60" t="n">
        <v>10.7</v>
      </c>
      <c r="O60" t="n">
        <v>8.800000000000001</v>
      </c>
      <c r="P60" t="n">
        <v>11.4</v>
      </c>
      <c r="Q60" t="n">
        <v>15.8</v>
      </c>
      <c r="R60" t="n">
        <v>9.199999999999999</v>
      </c>
      <c r="S60" t="n">
        <v>8.5</v>
      </c>
      <c r="T60" t="n">
        <v>5.2</v>
      </c>
      <c r="U60" t="n">
        <v>17.8</v>
      </c>
      <c r="V60" t="n">
        <v>12.1</v>
      </c>
      <c r="W60" t="n">
        <v>11.4</v>
      </c>
    </row>
    <row r="61">
      <c r="A61" s="5" t="inlineStr">
        <is>
          <t>Eigenkapitalrendite in %</t>
        </is>
      </c>
      <c r="B61" s="5" t="inlineStr">
        <is>
          <t>Return on Equity in %</t>
        </is>
      </c>
      <c r="C61" t="n">
        <v>6.24</v>
      </c>
      <c r="D61" t="n">
        <v>12.14</v>
      </c>
      <c r="E61" t="n">
        <v>8.43</v>
      </c>
      <c r="F61" t="n">
        <v>10.7</v>
      </c>
      <c r="G61" t="n">
        <v>10.64</v>
      </c>
      <c r="H61" t="n">
        <v>8.619999999999999</v>
      </c>
      <c r="I61" t="n">
        <v>8.880000000000001</v>
      </c>
      <c r="J61" t="n">
        <v>7</v>
      </c>
      <c r="K61" t="n">
        <v>11.1</v>
      </c>
      <c r="L61" t="n">
        <v>2.59</v>
      </c>
      <c r="M61" t="n">
        <v>12.66</v>
      </c>
      <c r="N61" t="n">
        <v>17.8</v>
      </c>
      <c r="O61" t="n">
        <v>26.36</v>
      </c>
      <c r="P61" t="n">
        <v>20.9</v>
      </c>
      <c r="Q61" t="n">
        <v>15.27</v>
      </c>
      <c r="R61" t="n">
        <v>7.12</v>
      </c>
      <c r="S61" t="n">
        <v>4.36</v>
      </c>
      <c r="T61" t="n">
        <v>3.51</v>
      </c>
      <c r="U61" t="n">
        <v>11.71</v>
      </c>
      <c r="V61" t="n">
        <v>9.01</v>
      </c>
      <c r="W61" t="inlineStr">
        <is>
          <t>-</t>
        </is>
      </c>
    </row>
    <row r="62">
      <c r="A62" s="5" t="inlineStr">
        <is>
          <t>Umsatzrendite in %</t>
        </is>
      </c>
      <c r="B62" s="5" t="inlineStr">
        <is>
          <t>Return on sales in %</t>
        </is>
      </c>
      <c r="C62" t="n">
        <v>3.01</v>
      </c>
      <c r="D62" t="n">
        <v>6.01</v>
      </c>
      <c r="E62" t="n">
        <v>4.4</v>
      </c>
      <c r="F62" t="n">
        <v>5.29</v>
      </c>
      <c r="G62" t="n">
        <v>4.79</v>
      </c>
      <c r="H62" t="n">
        <v>3.99</v>
      </c>
      <c r="I62" t="n">
        <v>3.86</v>
      </c>
      <c r="J62" t="n">
        <v>2.77</v>
      </c>
      <c r="K62" t="n">
        <v>4.68</v>
      </c>
      <c r="L62" t="n">
        <v>1.27</v>
      </c>
      <c r="M62" t="n">
        <v>4.56</v>
      </c>
      <c r="N62" t="n">
        <v>6.85</v>
      </c>
      <c r="O62" t="n">
        <v>10.74</v>
      </c>
      <c r="P62" t="n">
        <v>7.99</v>
      </c>
      <c r="Q62" t="n">
        <v>5.6</v>
      </c>
      <c r="R62" t="n">
        <v>2.87</v>
      </c>
      <c r="S62" t="n">
        <v>1.77</v>
      </c>
      <c r="T62" t="n">
        <v>1.64</v>
      </c>
      <c r="U62" t="n">
        <v>5.66</v>
      </c>
      <c r="V62" t="n">
        <v>4.75</v>
      </c>
      <c r="W62" t="inlineStr">
        <is>
          <t>-</t>
        </is>
      </c>
    </row>
    <row r="63">
      <c r="A63" s="5" t="inlineStr">
        <is>
          <t>Gesamtkapitalrendite in %</t>
        </is>
      </c>
      <c r="B63" s="5" t="inlineStr">
        <is>
          <t>Total Return on Investment in %</t>
        </is>
      </c>
      <c r="C63" t="n">
        <v>3.7</v>
      </c>
      <c r="D63" t="n">
        <v>6.19</v>
      </c>
      <c r="E63" t="n">
        <v>4.57</v>
      </c>
      <c r="F63" t="n">
        <v>5.39</v>
      </c>
      <c r="G63" t="n">
        <v>5.46</v>
      </c>
      <c r="H63" t="n">
        <v>5.04</v>
      </c>
      <c r="I63" t="n">
        <v>5.52</v>
      </c>
      <c r="J63" t="n">
        <v>5.02</v>
      </c>
      <c r="K63" t="n">
        <v>3.92</v>
      </c>
      <c r="L63" t="n">
        <v>0.88</v>
      </c>
      <c r="M63" t="n">
        <v>4.12</v>
      </c>
      <c r="N63" t="n">
        <v>5.7</v>
      </c>
      <c r="O63" t="n">
        <v>11.1</v>
      </c>
      <c r="P63" t="n">
        <v>8.44</v>
      </c>
      <c r="Q63" t="n">
        <v>6.04</v>
      </c>
      <c r="R63" t="n">
        <v>2.86</v>
      </c>
      <c r="S63" t="n">
        <v>1.72</v>
      </c>
      <c r="T63" t="n">
        <v>1.34</v>
      </c>
      <c r="U63" t="n">
        <v>5.27</v>
      </c>
      <c r="V63" t="n">
        <v>4.13</v>
      </c>
      <c r="W63" t="inlineStr">
        <is>
          <t>-</t>
        </is>
      </c>
    </row>
    <row r="64">
      <c r="A64" s="5" t="inlineStr">
        <is>
          <t>Return on Investment in %</t>
        </is>
      </c>
      <c r="B64" s="5" t="inlineStr">
        <is>
          <t>Return on Investment in %</t>
        </is>
      </c>
      <c r="C64" t="n">
        <v>2.61</v>
      </c>
      <c r="D64" t="n">
        <v>5.02</v>
      </c>
      <c r="E64" t="n">
        <v>3.38</v>
      </c>
      <c r="F64" t="n">
        <v>4.18</v>
      </c>
      <c r="G64" t="n">
        <v>4.03</v>
      </c>
      <c r="H64" t="n">
        <v>3.55</v>
      </c>
      <c r="I64" t="n">
        <v>3.4</v>
      </c>
      <c r="J64" t="n">
        <v>2.64</v>
      </c>
      <c r="K64" t="n">
        <v>3.92</v>
      </c>
      <c r="L64" t="n">
        <v>0.88</v>
      </c>
      <c r="M64" t="n">
        <v>4.12</v>
      </c>
      <c r="N64" t="n">
        <v>5.7</v>
      </c>
      <c r="O64" t="n">
        <v>11.1</v>
      </c>
      <c r="P64" t="n">
        <v>8.44</v>
      </c>
      <c r="Q64" t="n">
        <v>6.04</v>
      </c>
      <c r="R64" t="n">
        <v>2.86</v>
      </c>
      <c r="S64" t="n">
        <v>1.72</v>
      </c>
      <c r="T64" t="n">
        <v>1.34</v>
      </c>
      <c r="U64" t="n">
        <v>5.27</v>
      </c>
      <c r="V64" t="n">
        <v>4.13</v>
      </c>
      <c r="W64" t="inlineStr">
        <is>
          <t>-</t>
        </is>
      </c>
    </row>
    <row r="65">
      <c r="A65" s="5" t="inlineStr">
        <is>
          <t>Arbeitsintensität in %</t>
        </is>
      </c>
      <c r="B65" s="5" t="inlineStr">
        <is>
          <t>Work Intensity in %</t>
        </is>
      </c>
      <c r="C65" t="n">
        <v>43.16</v>
      </c>
      <c r="D65" t="n">
        <v>44.42</v>
      </c>
      <c r="E65" t="n">
        <v>40.62</v>
      </c>
      <c r="F65" t="n">
        <v>40.1</v>
      </c>
      <c r="G65" t="n">
        <v>41.54</v>
      </c>
      <c r="H65" t="n">
        <v>43.67</v>
      </c>
      <c r="I65" t="n">
        <v>46.63</v>
      </c>
      <c r="J65" t="n">
        <v>46.07</v>
      </c>
      <c r="K65" t="n">
        <v>47.57</v>
      </c>
      <c r="L65" t="n">
        <v>42.47</v>
      </c>
      <c r="M65" t="n">
        <v>44.92</v>
      </c>
      <c r="N65" t="n">
        <v>46.21</v>
      </c>
      <c r="O65" t="n">
        <v>50.73</v>
      </c>
      <c r="P65" t="n">
        <v>53.03</v>
      </c>
      <c r="Q65" t="n">
        <v>50.32</v>
      </c>
      <c r="R65" t="n">
        <v>44.89</v>
      </c>
      <c r="S65" t="n">
        <v>45.2</v>
      </c>
      <c r="T65" t="n">
        <v>46.99</v>
      </c>
      <c r="U65" t="n">
        <v>48.34</v>
      </c>
      <c r="V65" t="n">
        <v>42.09</v>
      </c>
      <c r="W65" t="inlineStr">
        <is>
          <t>-</t>
        </is>
      </c>
    </row>
    <row r="66">
      <c r="A66" s="5" t="inlineStr">
        <is>
          <t>Eigenkapitalquote in %</t>
        </is>
      </c>
      <c r="B66" s="5" t="inlineStr">
        <is>
          <t>Equity Ratio in %</t>
        </is>
      </c>
      <c r="C66" t="n">
        <v>41.81</v>
      </c>
      <c r="D66" t="n">
        <v>41.32</v>
      </c>
      <c r="E66" t="n">
        <v>40.06</v>
      </c>
      <c r="F66" t="n">
        <v>39.06</v>
      </c>
      <c r="G66" t="n">
        <v>37.9</v>
      </c>
      <c r="H66" t="n">
        <v>41.12</v>
      </c>
      <c r="I66" t="n">
        <v>38.29</v>
      </c>
      <c r="J66" t="n">
        <v>37.79</v>
      </c>
      <c r="K66" t="n">
        <v>35.31</v>
      </c>
      <c r="L66" t="n">
        <v>34.08</v>
      </c>
      <c r="M66" t="n">
        <v>32.58</v>
      </c>
      <c r="N66" t="n">
        <v>32.02</v>
      </c>
      <c r="O66" t="n">
        <v>42.1</v>
      </c>
      <c r="P66" t="n">
        <v>40.37</v>
      </c>
      <c r="Q66" t="n">
        <v>39.56</v>
      </c>
      <c r="R66" t="n">
        <v>40.11</v>
      </c>
      <c r="S66" t="n">
        <v>39.54</v>
      </c>
      <c r="T66" t="n">
        <v>38.26</v>
      </c>
      <c r="U66" t="n">
        <v>44.97</v>
      </c>
      <c r="V66" t="n">
        <v>45.78</v>
      </c>
      <c r="W66" t="inlineStr">
        <is>
          <t>-</t>
        </is>
      </c>
    </row>
    <row r="67">
      <c r="A67" s="5" t="inlineStr">
        <is>
          <t>Fremdkapitalquote in %</t>
        </is>
      </c>
      <c r="B67" s="5" t="inlineStr">
        <is>
          <t>Debt Ratio in %</t>
        </is>
      </c>
      <c r="C67" t="n">
        <v>58.19</v>
      </c>
      <c r="D67" t="n">
        <v>58.68</v>
      </c>
      <c r="E67" t="n">
        <v>59.94</v>
      </c>
      <c r="F67" t="n">
        <v>60.94</v>
      </c>
      <c r="G67" t="n">
        <v>62.1</v>
      </c>
      <c r="H67" t="n">
        <v>58.88</v>
      </c>
      <c r="I67" t="n">
        <v>61.71</v>
      </c>
      <c r="J67" t="n">
        <v>62.21</v>
      </c>
      <c r="K67" t="n">
        <v>64.69</v>
      </c>
      <c r="L67" t="n">
        <v>65.92</v>
      </c>
      <c r="M67" t="n">
        <v>67.42</v>
      </c>
      <c r="N67" t="n">
        <v>67.98</v>
      </c>
      <c r="O67" t="n">
        <v>57.9</v>
      </c>
      <c r="P67" t="n">
        <v>59.63</v>
      </c>
      <c r="Q67" t="n">
        <v>60.44</v>
      </c>
      <c r="R67" t="n">
        <v>59.89</v>
      </c>
      <c r="S67" t="n">
        <v>60.46</v>
      </c>
      <c r="T67" t="n">
        <v>61.74</v>
      </c>
      <c r="U67" t="n">
        <v>55.03</v>
      </c>
      <c r="V67" t="n">
        <v>54.22</v>
      </c>
      <c r="W67" t="inlineStr">
        <is>
          <t>-</t>
        </is>
      </c>
    </row>
    <row r="68">
      <c r="A68" s="5" t="inlineStr">
        <is>
          <t>Verschuldungsgrad in %</t>
        </is>
      </c>
      <c r="B68" s="5" t="inlineStr">
        <is>
          <t>Finance Gearing in %</t>
        </is>
      </c>
      <c r="C68" t="n">
        <v>139.17</v>
      </c>
      <c r="D68" t="n">
        <v>142.03</v>
      </c>
      <c r="E68" t="n">
        <v>149.61</v>
      </c>
      <c r="F68" t="n">
        <v>156</v>
      </c>
      <c r="G68" t="n">
        <v>163.88</v>
      </c>
      <c r="H68" t="n">
        <v>143.21</v>
      </c>
      <c r="I68" t="n">
        <v>161.17</v>
      </c>
      <c r="J68" t="n">
        <v>164.63</v>
      </c>
      <c r="K68" t="n">
        <v>183.17</v>
      </c>
      <c r="L68" t="n">
        <v>193.44</v>
      </c>
      <c r="M68" t="n">
        <v>206.9</v>
      </c>
      <c r="N68" t="n">
        <v>212.28</v>
      </c>
      <c r="O68" t="n">
        <v>137.55</v>
      </c>
      <c r="P68" t="n">
        <v>147.71</v>
      </c>
      <c r="Q68" t="n">
        <v>152.79</v>
      </c>
      <c r="R68" t="n">
        <v>149.33</v>
      </c>
      <c r="S68" t="n">
        <v>152.91</v>
      </c>
      <c r="T68" t="n">
        <v>161.37</v>
      </c>
      <c r="U68" t="n">
        <v>122.37</v>
      </c>
      <c r="V68" t="n">
        <v>118.41</v>
      </c>
      <c r="W68" t="inlineStr">
        <is>
          <t>-</t>
        </is>
      </c>
    </row>
    <row r="69">
      <c r="A69" s="5" t="inlineStr">
        <is>
          <t>Bruttoergebnis Marge in %</t>
        </is>
      </c>
      <c r="B69" s="5" t="inlineStr">
        <is>
          <t>Gross Profit Marge in %</t>
        </is>
      </c>
      <c r="C69" t="n">
        <v>20.52</v>
      </c>
      <c r="D69" t="n">
        <v>23.07</v>
      </c>
      <c r="E69" t="n">
        <v>22.28</v>
      </c>
      <c r="F69" t="n">
        <v>22.02</v>
      </c>
      <c r="G69" t="n">
        <v>20.3</v>
      </c>
      <c r="H69" t="n">
        <v>20.4</v>
      </c>
      <c r="I69" t="n">
        <v>20.03</v>
      </c>
      <c r="J69" t="n">
        <v>20.27</v>
      </c>
      <c r="K69" t="n">
        <v>22.22</v>
      </c>
      <c r="L69" t="n">
        <v>19.53</v>
      </c>
      <c r="M69" t="n">
        <v>21.34</v>
      </c>
      <c r="N69" t="n">
        <v>23.88</v>
      </c>
      <c r="O69" t="n">
        <v>25.63</v>
      </c>
      <c r="P69" t="n">
        <v>22.87</v>
      </c>
      <c r="Q69" t="n">
        <v>21.25</v>
      </c>
      <c r="R69" t="n">
        <v>19.85</v>
      </c>
      <c r="S69" t="n">
        <v>20.87</v>
      </c>
      <c r="T69" t="n">
        <v>20.69</v>
      </c>
      <c r="U69" t="n">
        <v>22.71</v>
      </c>
      <c r="V69" t="n">
        <v>20.53</v>
      </c>
    </row>
    <row r="70">
      <c r="A70" s="5" t="inlineStr">
        <is>
          <t>Kurzfristige Vermögensquote in %</t>
        </is>
      </c>
      <c r="B70" s="5" t="inlineStr">
        <is>
          <t>Current Assets Ratio in %</t>
        </is>
      </c>
      <c r="C70" t="n">
        <v>43.16</v>
      </c>
      <c r="D70" t="n">
        <v>44.42</v>
      </c>
      <c r="E70" t="n">
        <v>40.62</v>
      </c>
      <c r="F70" t="n">
        <v>40.1</v>
      </c>
      <c r="G70" t="n">
        <v>41.54</v>
      </c>
      <c r="H70" t="n">
        <v>43.67</v>
      </c>
      <c r="I70" t="n">
        <v>46.62</v>
      </c>
      <c r="J70" t="n">
        <v>46.08</v>
      </c>
      <c r="K70" t="n">
        <v>47.58</v>
      </c>
      <c r="L70" t="n">
        <v>42.48</v>
      </c>
      <c r="M70" t="n">
        <v>44.92</v>
      </c>
      <c r="N70" t="n">
        <v>46.21</v>
      </c>
      <c r="O70" t="n">
        <v>50.73</v>
      </c>
      <c r="P70" t="n">
        <v>53.03</v>
      </c>
      <c r="Q70" t="n">
        <v>50.33</v>
      </c>
      <c r="R70" t="n">
        <v>44.89</v>
      </c>
      <c r="S70" t="n">
        <v>45.21</v>
      </c>
      <c r="T70" t="n">
        <v>47</v>
      </c>
      <c r="U70" t="n">
        <v>48.34</v>
      </c>
      <c r="V70" t="n">
        <v>42.11</v>
      </c>
    </row>
    <row r="71">
      <c r="A71" s="5" t="inlineStr">
        <is>
          <t>Nettogewinn Marge in %</t>
        </is>
      </c>
      <c r="B71" s="5" t="inlineStr">
        <is>
          <t>Net Profit Marge in %</t>
        </is>
      </c>
      <c r="C71" t="n">
        <v>3.01</v>
      </c>
      <c r="D71" t="n">
        <v>6.01</v>
      </c>
      <c r="E71" t="n">
        <v>4.4</v>
      </c>
      <c r="F71" t="n">
        <v>5.29</v>
      </c>
      <c r="G71" t="n">
        <v>4.79</v>
      </c>
      <c r="H71" t="n">
        <v>3.99</v>
      </c>
      <c r="I71" t="n">
        <v>3.86</v>
      </c>
      <c r="J71" t="n">
        <v>2.77</v>
      </c>
      <c r="K71" t="n">
        <v>4.68</v>
      </c>
      <c r="L71" t="n">
        <v>1.27</v>
      </c>
      <c r="M71" t="n">
        <v>4.56</v>
      </c>
      <c r="N71" t="n">
        <v>6.85</v>
      </c>
      <c r="O71" t="n">
        <v>10.74</v>
      </c>
      <c r="P71" t="n">
        <v>7.99</v>
      </c>
      <c r="Q71" t="n">
        <v>5.6</v>
      </c>
      <c r="R71" t="n">
        <v>2.87</v>
      </c>
      <c r="S71" t="n">
        <v>1.77</v>
      </c>
      <c r="T71" t="n">
        <v>1.64</v>
      </c>
      <c r="U71" t="n">
        <v>5.66</v>
      </c>
      <c r="V71" t="n">
        <v>4.75</v>
      </c>
    </row>
    <row r="72">
      <c r="A72" s="5" t="inlineStr">
        <is>
          <t>Operative Ergebnis Marge in %</t>
        </is>
      </c>
      <c r="B72" s="5" t="inlineStr">
        <is>
          <t>EBIT Marge in %</t>
        </is>
      </c>
      <c r="C72" t="n">
        <v>5.75</v>
      </c>
      <c r="D72" t="n">
        <v>9.15</v>
      </c>
      <c r="E72" t="n">
        <v>7.29</v>
      </c>
      <c r="F72" t="n">
        <v>8.029999999999999</v>
      </c>
      <c r="G72" t="n">
        <v>7.92</v>
      </c>
      <c r="H72" t="n">
        <v>7.06</v>
      </c>
      <c r="I72" t="n">
        <v>7.41</v>
      </c>
      <c r="J72" t="n">
        <v>5.84</v>
      </c>
      <c r="K72" t="n">
        <v>8.99</v>
      </c>
      <c r="L72" t="n">
        <v>4.12</v>
      </c>
      <c r="M72" t="n">
        <v>8.74</v>
      </c>
      <c r="N72" t="n">
        <v>11</v>
      </c>
      <c r="O72" t="n">
        <v>14.37</v>
      </c>
      <c r="P72" t="n">
        <v>11.26</v>
      </c>
      <c r="Q72" t="n">
        <v>9.56</v>
      </c>
      <c r="R72" t="n">
        <v>5.34</v>
      </c>
      <c r="S72" t="n">
        <v>5.08</v>
      </c>
      <c r="T72" t="n">
        <v>4.76</v>
      </c>
      <c r="U72" t="n">
        <v>8.16</v>
      </c>
      <c r="V72" t="n">
        <v>5.64</v>
      </c>
    </row>
    <row r="73">
      <c r="A73" s="5" t="inlineStr">
        <is>
          <t>Vermögensumsschlag in %</t>
        </is>
      </c>
      <c r="B73" s="5" t="inlineStr">
        <is>
          <t>Asset Turnover in %</t>
        </is>
      </c>
      <c r="C73" t="n">
        <v>86.64</v>
      </c>
      <c r="D73" t="n">
        <v>83.45999999999999</v>
      </c>
      <c r="E73" t="n">
        <v>76.79000000000001</v>
      </c>
      <c r="F73" t="n">
        <v>79.02</v>
      </c>
      <c r="G73" t="n">
        <v>84.17</v>
      </c>
      <c r="H73" t="n">
        <v>88.84</v>
      </c>
      <c r="I73" t="n">
        <v>88.11</v>
      </c>
      <c r="J73" t="n">
        <v>95.61</v>
      </c>
      <c r="K73" t="n">
        <v>83.77</v>
      </c>
      <c r="L73" t="n">
        <v>69.55</v>
      </c>
      <c r="M73" t="n">
        <v>90.48999999999999</v>
      </c>
      <c r="N73" t="n">
        <v>83.17</v>
      </c>
      <c r="O73" t="n">
        <v>103.3</v>
      </c>
      <c r="P73" t="n">
        <v>105.55</v>
      </c>
      <c r="Q73" t="n">
        <v>107.92</v>
      </c>
      <c r="R73" t="n">
        <v>99.51000000000001</v>
      </c>
      <c r="S73" t="n">
        <v>97.23</v>
      </c>
      <c r="T73" t="n">
        <v>82.06999999999999</v>
      </c>
      <c r="U73" t="n">
        <v>93.09</v>
      </c>
      <c r="V73" t="n">
        <v>86.84</v>
      </c>
    </row>
    <row r="74">
      <c r="A74" s="5" t="inlineStr">
        <is>
          <t>Langfristige Vermögensquote in %</t>
        </is>
      </c>
      <c r="B74" s="5" t="inlineStr">
        <is>
          <t>Non-Current Assets Ratio in %</t>
        </is>
      </c>
      <c r="C74" t="n">
        <v>56.84</v>
      </c>
      <c r="D74" t="n">
        <v>55.58</v>
      </c>
      <c r="E74" t="n">
        <v>59.38</v>
      </c>
      <c r="F74" t="n">
        <v>59.9</v>
      </c>
      <c r="G74" t="n">
        <v>58.46</v>
      </c>
      <c r="H74" t="n">
        <v>56.33</v>
      </c>
      <c r="I74" t="n">
        <v>53.38</v>
      </c>
      <c r="J74" t="n">
        <v>53.92</v>
      </c>
      <c r="K74" t="n">
        <v>52.43</v>
      </c>
      <c r="L74" t="n">
        <v>57.52</v>
      </c>
      <c r="M74" t="n">
        <v>55.08</v>
      </c>
      <c r="N74" t="n">
        <v>53.79</v>
      </c>
      <c r="O74" t="n">
        <v>49.26</v>
      </c>
      <c r="P74" t="n">
        <v>46.97</v>
      </c>
      <c r="Q74" t="n">
        <v>49.67</v>
      </c>
      <c r="R74" t="n">
        <v>52.07</v>
      </c>
      <c r="S74" t="n">
        <v>51.78</v>
      </c>
      <c r="T74" t="n">
        <v>50.11</v>
      </c>
      <c r="U74" t="n">
        <v>49.66</v>
      </c>
      <c r="V74" t="n">
        <v>55.2</v>
      </c>
    </row>
    <row r="75">
      <c r="A75" s="5" t="inlineStr">
        <is>
          <t>Gesamtkapitalrentabilität</t>
        </is>
      </c>
      <c r="B75" s="5" t="inlineStr">
        <is>
          <t>ROA Return on Assets in %</t>
        </is>
      </c>
      <c r="C75" t="n">
        <v>2.61</v>
      </c>
      <c r="D75" t="n">
        <v>5.02</v>
      </c>
      <c r="E75" t="n">
        <v>3.38</v>
      </c>
      <c r="F75" t="n">
        <v>4.18</v>
      </c>
      <c r="G75" t="n">
        <v>4.03</v>
      </c>
      <c r="H75" t="n">
        <v>3.55</v>
      </c>
      <c r="I75" t="n">
        <v>3.4</v>
      </c>
      <c r="J75" t="n">
        <v>2.64</v>
      </c>
      <c r="K75" t="n">
        <v>3.92</v>
      </c>
      <c r="L75" t="n">
        <v>0.88</v>
      </c>
      <c r="M75" t="n">
        <v>4.12</v>
      </c>
      <c r="N75" t="n">
        <v>5.7</v>
      </c>
      <c r="O75" t="n">
        <v>11.1</v>
      </c>
      <c r="P75" t="n">
        <v>8.43</v>
      </c>
      <c r="Q75" t="n">
        <v>6.04</v>
      </c>
      <c r="R75" t="n">
        <v>2.86</v>
      </c>
      <c r="S75" t="n">
        <v>1.72</v>
      </c>
      <c r="T75" t="n">
        <v>1.34</v>
      </c>
      <c r="U75" t="n">
        <v>5.27</v>
      </c>
      <c r="V75" t="n">
        <v>4.13</v>
      </c>
    </row>
    <row r="76">
      <c r="A76" s="5" t="inlineStr">
        <is>
          <t>Ertrag des eingesetzten Kapitals</t>
        </is>
      </c>
      <c r="B76" s="5" t="inlineStr">
        <is>
          <t>ROCE Return on Cap. Empl. in %</t>
        </is>
      </c>
      <c r="C76" t="n">
        <v>7.13</v>
      </c>
      <c r="D76" t="n">
        <v>11.03</v>
      </c>
      <c r="E76" t="n">
        <v>8.029999999999999</v>
      </c>
      <c r="F76" t="n">
        <v>8.529999999999999</v>
      </c>
      <c r="G76" t="n">
        <v>9.220000000000001</v>
      </c>
      <c r="H76" t="n">
        <v>8.640000000000001</v>
      </c>
      <c r="I76" t="n">
        <v>9.550000000000001</v>
      </c>
      <c r="J76" t="n">
        <v>8.81</v>
      </c>
      <c r="K76" t="n">
        <v>11.05</v>
      </c>
      <c r="L76" t="n">
        <v>4.05</v>
      </c>
      <c r="M76" t="n">
        <v>11.3</v>
      </c>
      <c r="N76" t="n">
        <v>16.9</v>
      </c>
      <c r="O76" t="n">
        <v>23.35</v>
      </c>
      <c r="P76" t="n">
        <v>18.19</v>
      </c>
      <c r="Q76" t="n">
        <v>16.38</v>
      </c>
      <c r="R76" t="inlineStr">
        <is>
          <t>-</t>
        </is>
      </c>
      <c r="S76" t="inlineStr">
        <is>
          <t>-</t>
        </is>
      </c>
      <c r="T76" t="inlineStr">
        <is>
          <t>-</t>
        </is>
      </c>
      <c r="U76" t="inlineStr">
        <is>
          <t>-</t>
        </is>
      </c>
      <c r="V76" t="inlineStr">
        <is>
          <t>-</t>
        </is>
      </c>
    </row>
    <row r="77">
      <c r="A77" s="5" t="inlineStr">
        <is>
          <t>Eigenkapital zu Anlagevermögen</t>
        </is>
      </c>
      <c r="B77" s="5" t="inlineStr">
        <is>
          <t>Equity to Fixed Assets in %</t>
        </is>
      </c>
      <c r="C77" t="n">
        <v>73.56</v>
      </c>
      <c r="D77" t="n">
        <v>74.34</v>
      </c>
      <c r="E77" t="n">
        <v>67.45999999999999</v>
      </c>
      <c r="F77" t="n">
        <v>65.20999999999999</v>
      </c>
      <c r="G77" t="n">
        <v>64.81999999999999</v>
      </c>
      <c r="H77" t="n">
        <v>72.98999999999999</v>
      </c>
      <c r="I77" t="n">
        <v>71.73999999999999</v>
      </c>
      <c r="J77" t="n">
        <v>70.08</v>
      </c>
      <c r="K77" t="n">
        <v>67.36</v>
      </c>
      <c r="L77" t="n">
        <v>59.25</v>
      </c>
      <c r="M77" t="n">
        <v>59.16</v>
      </c>
      <c r="N77" t="n">
        <v>59.53</v>
      </c>
      <c r="O77" t="n">
        <v>85.45999999999999</v>
      </c>
      <c r="P77" t="n">
        <v>85.93000000000001</v>
      </c>
      <c r="Q77" t="n">
        <v>79.66</v>
      </c>
      <c r="R77" t="n">
        <v>77.05</v>
      </c>
      <c r="S77" t="n">
        <v>76.36</v>
      </c>
      <c r="T77" t="n">
        <v>76.37</v>
      </c>
      <c r="U77" t="n">
        <v>90.59</v>
      </c>
      <c r="V77" t="n">
        <v>82.95</v>
      </c>
    </row>
    <row r="78">
      <c r="A78" s="5" t="inlineStr">
        <is>
          <t>Liquidität Dritten Grades</t>
        </is>
      </c>
      <c r="B78" s="5" t="inlineStr">
        <is>
          <t>Current Ratio in %</t>
        </is>
      </c>
      <c r="C78" t="n">
        <v>142.98</v>
      </c>
      <c r="D78" t="n">
        <v>144.19</v>
      </c>
      <c r="E78" t="n">
        <v>134.04</v>
      </c>
      <c r="F78" t="n">
        <v>156.46</v>
      </c>
      <c r="G78" t="n">
        <v>149.92</v>
      </c>
      <c r="H78" t="n">
        <v>159.32</v>
      </c>
      <c r="I78" t="n">
        <v>147.4</v>
      </c>
      <c r="J78" t="n">
        <v>125.86</v>
      </c>
      <c r="K78" t="n">
        <v>149.51</v>
      </c>
      <c r="L78" t="n">
        <v>144.77</v>
      </c>
      <c r="M78" t="n">
        <v>149.55</v>
      </c>
      <c r="N78" t="n">
        <v>100.74</v>
      </c>
      <c r="O78" t="n">
        <v>139.2</v>
      </c>
      <c r="P78" t="n">
        <v>152.9</v>
      </c>
      <c r="Q78" t="n">
        <v>135.91</v>
      </c>
      <c r="R78" t="inlineStr">
        <is>
          <t>-</t>
        </is>
      </c>
      <c r="S78" t="inlineStr">
        <is>
          <t>-</t>
        </is>
      </c>
      <c r="T78" t="inlineStr">
        <is>
          <t>-</t>
        </is>
      </c>
      <c r="U78" t="inlineStr">
        <is>
          <t>-</t>
        </is>
      </c>
      <c r="V78" t="inlineStr">
        <is>
          <t>-</t>
        </is>
      </c>
    </row>
    <row r="79">
      <c r="A79" s="5" t="inlineStr">
        <is>
          <t>Operativer Cashflow</t>
        </is>
      </c>
      <c r="B79" s="5" t="inlineStr">
        <is>
          <t>Operating Cashflow in M</t>
        </is>
      </c>
      <c r="C79" t="n">
        <v>739.197</v>
      </c>
      <c r="D79" t="n">
        <v>1107.478</v>
      </c>
      <c r="E79" t="n">
        <v>998.141</v>
      </c>
      <c r="F79" t="n">
        <v>701.5495</v>
      </c>
      <c r="G79" t="n">
        <v>932.4834999999999</v>
      </c>
      <c r="H79" t="n">
        <v>1034.52</v>
      </c>
      <c r="I79" t="n">
        <v>537.7632000000001</v>
      </c>
      <c r="J79" t="n">
        <v>838.6875</v>
      </c>
      <c r="K79" t="n">
        <v>987.8788000000002</v>
      </c>
      <c r="L79" t="n">
        <v>528.7760000000001</v>
      </c>
      <c r="M79" t="n">
        <v>204.838</v>
      </c>
      <c r="N79" t="n">
        <v>1047.228</v>
      </c>
      <c r="O79" t="n">
        <v>1328.342</v>
      </c>
      <c r="P79" t="n">
        <v>840.0419999999999</v>
      </c>
      <c r="Q79" t="n">
        <v>677.096</v>
      </c>
      <c r="R79" t="n">
        <v>398.728</v>
      </c>
      <c r="S79" t="n">
        <v>531.3359999999999</v>
      </c>
      <c r="T79" t="n">
        <v>781.7040000000001</v>
      </c>
      <c r="U79" t="n">
        <v>315.732</v>
      </c>
      <c r="V79" t="n">
        <v>546.4799999999999</v>
      </c>
    </row>
    <row r="80">
      <c r="A80" s="5" t="inlineStr">
        <is>
          <t>Aktienrückkauf</t>
        </is>
      </c>
      <c r="B80" s="5" t="inlineStr">
        <is>
          <t>Share Buyback in M</t>
        </is>
      </c>
      <c r="C80" t="n">
        <v>-2.200000000000017</v>
      </c>
      <c r="D80" t="n">
        <v>0</v>
      </c>
      <c r="E80" t="n">
        <v>-1.400000000000006</v>
      </c>
      <c r="F80" t="n">
        <v>0</v>
      </c>
      <c r="G80" t="n">
        <v>-2.530000000000001</v>
      </c>
      <c r="H80" t="n">
        <v>-0.05999999999997385</v>
      </c>
      <c r="I80" t="n">
        <v>-3.610000000000014</v>
      </c>
      <c r="J80" t="n">
        <v>-0.1699999999999875</v>
      </c>
      <c r="K80" t="n">
        <v>-0.1800000000000068</v>
      </c>
      <c r="L80" t="n">
        <v>-0.5</v>
      </c>
      <c r="M80" t="n">
        <v>-3.5</v>
      </c>
      <c r="N80" t="n">
        <v>-10.30000000000001</v>
      </c>
      <c r="O80" t="n">
        <v>4.099999999999994</v>
      </c>
      <c r="P80" t="n">
        <v>0</v>
      </c>
      <c r="Q80" t="n">
        <v>-0.5999999999999943</v>
      </c>
      <c r="R80" t="n">
        <v>-0.4000000000000057</v>
      </c>
      <c r="S80" t="n">
        <v>-25.59999999999999</v>
      </c>
      <c r="T80" t="n">
        <v>-4.799999999999997</v>
      </c>
      <c r="U80" t="n">
        <v>5.200000000000003</v>
      </c>
      <c r="V80" t="n">
        <v>0</v>
      </c>
    </row>
    <row r="81">
      <c r="A81" s="5" t="inlineStr">
        <is>
          <t>Umsatzwachstum 1J in %</t>
        </is>
      </c>
      <c r="B81" s="5" t="inlineStr">
        <is>
          <t>Revenue Growth 1Y in %</t>
        </is>
      </c>
      <c r="C81" t="n">
        <v>5.14</v>
      </c>
      <c r="D81" t="n">
        <v>14.19</v>
      </c>
      <c r="E81" t="n">
        <v>2.04</v>
      </c>
      <c r="F81" t="n">
        <v>-1.08</v>
      </c>
      <c r="G81" t="n">
        <v>-0.34</v>
      </c>
      <c r="H81" t="n">
        <v>-2.57</v>
      </c>
      <c r="I81" t="n">
        <v>-4.43</v>
      </c>
      <c r="J81" t="n">
        <v>10.08</v>
      </c>
      <c r="K81" t="n">
        <v>28.12</v>
      </c>
      <c r="L81" t="n">
        <v>-26.45</v>
      </c>
      <c r="M81" t="n">
        <v>10.91</v>
      </c>
      <c r="N81" t="n">
        <v>48.67</v>
      </c>
      <c r="O81" t="n">
        <v>8.44</v>
      </c>
      <c r="P81" t="n">
        <v>12.49</v>
      </c>
      <c r="Q81" t="n">
        <v>24.39</v>
      </c>
      <c r="R81" t="n">
        <v>5.78</v>
      </c>
      <c r="S81" t="n">
        <v>30.95</v>
      </c>
      <c r="T81" t="n">
        <v>5.94</v>
      </c>
      <c r="U81" t="n">
        <v>16.74</v>
      </c>
      <c r="V81" t="inlineStr">
        <is>
          <t>-</t>
        </is>
      </c>
    </row>
    <row r="82">
      <c r="A82" s="5" t="inlineStr">
        <is>
          <t>Umsatzwachstum 3J in %</t>
        </is>
      </c>
      <c r="B82" s="5" t="inlineStr">
        <is>
          <t>Revenue Growth 3Y in %</t>
        </is>
      </c>
      <c r="C82" t="n">
        <v>7.12</v>
      </c>
      <c r="D82" t="n">
        <v>5.05</v>
      </c>
      <c r="E82" t="n">
        <v>0.21</v>
      </c>
      <c r="F82" t="n">
        <v>-1.33</v>
      </c>
      <c r="G82" t="n">
        <v>-2.45</v>
      </c>
      <c r="H82" t="n">
        <v>1.03</v>
      </c>
      <c r="I82" t="n">
        <v>11.26</v>
      </c>
      <c r="J82" t="n">
        <v>3.92</v>
      </c>
      <c r="K82" t="n">
        <v>4.19</v>
      </c>
      <c r="L82" t="n">
        <v>11.04</v>
      </c>
      <c r="M82" t="n">
        <v>22.67</v>
      </c>
      <c r="N82" t="n">
        <v>23.2</v>
      </c>
      <c r="O82" t="n">
        <v>15.11</v>
      </c>
      <c r="P82" t="n">
        <v>14.22</v>
      </c>
      <c r="Q82" t="n">
        <v>20.37</v>
      </c>
      <c r="R82" t="n">
        <v>14.22</v>
      </c>
      <c r="S82" t="n">
        <v>17.88</v>
      </c>
      <c r="T82" t="inlineStr">
        <is>
          <t>-</t>
        </is>
      </c>
      <c r="U82" t="inlineStr">
        <is>
          <t>-</t>
        </is>
      </c>
      <c r="V82" t="inlineStr">
        <is>
          <t>-</t>
        </is>
      </c>
    </row>
    <row r="83">
      <c r="A83" s="5" t="inlineStr">
        <is>
          <t>Umsatzwachstum 5J in %</t>
        </is>
      </c>
      <c r="B83" s="5" t="inlineStr">
        <is>
          <t>Revenue Growth 5Y in %</t>
        </is>
      </c>
      <c r="C83" t="n">
        <v>3.99</v>
      </c>
      <c r="D83" t="n">
        <v>2.45</v>
      </c>
      <c r="E83" t="n">
        <v>-1.28</v>
      </c>
      <c r="F83" t="n">
        <v>0.33</v>
      </c>
      <c r="G83" t="n">
        <v>6.17</v>
      </c>
      <c r="H83" t="n">
        <v>0.95</v>
      </c>
      <c r="I83" t="n">
        <v>3.65</v>
      </c>
      <c r="J83" t="n">
        <v>14.27</v>
      </c>
      <c r="K83" t="n">
        <v>13.94</v>
      </c>
      <c r="L83" t="n">
        <v>10.81</v>
      </c>
      <c r="M83" t="n">
        <v>20.98</v>
      </c>
      <c r="N83" t="n">
        <v>19.95</v>
      </c>
      <c r="O83" t="n">
        <v>16.41</v>
      </c>
      <c r="P83" t="n">
        <v>15.91</v>
      </c>
      <c r="Q83" t="n">
        <v>16.76</v>
      </c>
      <c r="R83" t="inlineStr">
        <is>
          <t>-</t>
        </is>
      </c>
      <c r="S83" t="inlineStr">
        <is>
          <t>-</t>
        </is>
      </c>
      <c r="T83" t="inlineStr">
        <is>
          <t>-</t>
        </is>
      </c>
      <c r="U83" t="inlineStr">
        <is>
          <t>-</t>
        </is>
      </c>
      <c r="V83" t="inlineStr">
        <is>
          <t>-</t>
        </is>
      </c>
    </row>
    <row r="84">
      <c r="A84" s="5" t="inlineStr">
        <is>
          <t>Umsatzwachstum 10J in %</t>
        </is>
      </c>
      <c r="B84" s="5" t="inlineStr">
        <is>
          <t>Revenue Growth 10Y in %</t>
        </is>
      </c>
      <c r="C84" t="n">
        <v>2.47</v>
      </c>
      <c r="D84" t="n">
        <v>3.05</v>
      </c>
      <c r="E84" t="n">
        <v>6.5</v>
      </c>
      <c r="F84" t="n">
        <v>7.14</v>
      </c>
      <c r="G84" t="n">
        <v>8.49</v>
      </c>
      <c r="H84" t="n">
        <v>10.96</v>
      </c>
      <c r="I84" t="n">
        <v>11.8</v>
      </c>
      <c r="J84" t="n">
        <v>15.34</v>
      </c>
      <c r="K84" t="n">
        <v>14.92</v>
      </c>
      <c r="L84" t="n">
        <v>13.79</v>
      </c>
      <c r="M84" t="inlineStr">
        <is>
          <t>-</t>
        </is>
      </c>
      <c r="N84" t="inlineStr">
        <is>
          <t>-</t>
        </is>
      </c>
      <c r="O84" t="inlineStr">
        <is>
          <t>-</t>
        </is>
      </c>
      <c r="P84" t="inlineStr">
        <is>
          <t>-</t>
        </is>
      </c>
      <c r="Q84" t="inlineStr">
        <is>
          <t>-</t>
        </is>
      </c>
      <c r="R84" t="inlineStr">
        <is>
          <t>-</t>
        </is>
      </c>
      <c r="S84" t="inlineStr">
        <is>
          <t>-</t>
        </is>
      </c>
      <c r="T84" t="inlineStr">
        <is>
          <t>-</t>
        </is>
      </c>
      <c r="U84" t="inlineStr">
        <is>
          <t>-</t>
        </is>
      </c>
      <c r="V84" t="inlineStr">
        <is>
          <t>-</t>
        </is>
      </c>
    </row>
    <row r="85">
      <c r="A85" s="5" t="inlineStr">
        <is>
          <t>Gewinnwachstum 1J in %</t>
        </is>
      </c>
      <c r="B85" s="5" t="inlineStr">
        <is>
          <t>Earnings Growth 1Y in %</t>
        </is>
      </c>
      <c r="C85" t="n">
        <v>-47.3</v>
      </c>
      <c r="D85" t="n">
        <v>56.04</v>
      </c>
      <c r="E85" t="n">
        <v>-15.12</v>
      </c>
      <c r="F85" t="n">
        <v>9.18</v>
      </c>
      <c r="G85" t="n">
        <v>19.64</v>
      </c>
      <c r="H85" t="n">
        <v>0.72</v>
      </c>
      <c r="I85" t="n">
        <v>33.4</v>
      </c>
      <c r="J85" t="n">
        <v>-34.95</v>
      </c>
      <c r="K85" t="n">
        <v>372.97</v>
      </c>
      <c r="L85" t="n">
        <v>-79.54000000000001</v>
      </c>
      <c r="M85" t="n">
        <v>-26.23</v>
      </c>
      <c r="N85" t="n">
        <v>-5.18</v>
      </c>
      <c r="O85" t="n">
        <v>45.79</v>
      </c>
      <c r="P85" t="n">
        <v>60.59</v>
      </c>
      <c r="Q85" t="n">
        <v>142.69</v>
      </c>
      <c r="R85" t="n">
        <v>71.12</v>
      </c>
      <c r="S85" t="n">
        <v>41.89</v>
      </c>
      <c r="T85" t="n">
        <v>-69.34999999999999</v>
      </c>
      <c r="U85" t="n">
        <v>38.94</v>
      </c>
      <c r="V85" t="inlineStr">
        <is>
          <t>-</t>
        </is>
      </c>
    </row>
    <row r="86">
      <c r="A86" s="5" t="inlineStr">
        <is>
          <t>Gewinnwachstum 3J in %</t>
        </is>
      </c>
      <c r="B86" s="5" t="inlineStr">
        <is>
          <t>Earnings Growth 3Y in %</t>
        </is>
      </c>
      <c r="C86" t="n">
        <v>-2.13</v>
      </c>
      <c r="D86" t="n">
        <v>16.7</v>
      </c>
      <c r="E86" t="n">
        <v>4.57</v>
      </c>
      <c r="F86" t="n">
        <v>9.85</v>
      </c>
      <c r="G86" t="n">
        <v>17.92</v>
      </c>
      <c r="H86" t="n">
        <v>-0.28</v>
      </c>
      <c r="I86" t="n">
        <v>123.81</v>
      </c>
      <c r="J86" t="n">
        <v>86.16</v>
      </c>
      <c r="K86" t="n">
        <v>89.06999999999999</v>
      </c>
      <c r="L86" t="n">
        <v>-36.98</v>
      </c>
      <c r="M86" t="n">
        <v>4.79</v>
      </c>
      <c r="N86" t="n">
        <v>33.73</v>
      </c>
      <c r="O86" t="n">
        <v>83.02</v>
      </c>
      <c r="P86" t="n">
        <v>91.47</v>
      </c>
      <c r="Q86" t="n">
        <v>85.23</v>
      </c>
      <c r="R86" t="n">
        <v>14.55</v>
      </c>
      <c r="S86" t="n">
        <v>3.83</v>
      </c>
      <c r="T86" t="inlineStr">
        <is>
          <t>-</t>
        </is>
      </c>
      <c r="U86" t="inlineStr">
        <is>
          <t>-</t>
        </is>
      </c>
      <c r="V86" t="inlineStr">
        <is>
          <t>-</t>
        </is>
      </c>
    </row>
    <row r="87">
      <c r="A87" s="5" t="inlineStr">
        <is>
          <t>Gewinnwachstum 5J in %</t>
        </is>
      </c>
      <c r="B87" s="5" t="inlineStr">
        <is>
          <t>Earnings Growth 5Y in %</t>
        </is>
      </c>
      <c r="C87" t="n">
        <v>4.49</v>
      </c>
      <c r="D87" t="n">
        <v>14.09</v>
      </c>
      <c r="E87" t="n">
        <v>9.56</v>
      </c>
      <c r="F87" t="n">
        <v>5.6</v>
      </c>
      <c r="G87" t="n">
        <v>78.36</v>
      </c>
      <c r="H87" t="n">
        <v>58.52</v>
      </c>
      <c r="I87" t="n">
        <v>53.13</v>
      </c>
      <c r="J87" t="n">
        <v>45.41</v>
      </c>
      <c r="K87" t="n">
        <v>61.56</v>
      </c>
      <c r="L87" t="n">
        <v>-0.91</v>
      </c>
      <c r="M87" t="n">
        <v>43.53</v>
      </c>
      <c r="N87" t="n">
        <v>63</v>
      </c>
      <c r="O87" t="n">
        <v>72.42</v>
      </c>
      <c r="P87" t="n">
        <v>49.39</v>
      </c>
      <c r="Q87" t="n">
        <v>45.06</v>
      </c>
      <c r="R87" t="inlineStr">
        <is>
          <t>-</t>
        </is>
      </c>
      <c r="S87" t="inlineStr">
        <is>
          <t>-</t>
        </is>
      </c>
      <c r="T87" t="inlineStr">
        <is>
          <t>-</t>
        </is>
      </c>
      <c r="U87" t="inlineStr">
        <is>
          <t>-</t>
        </is>
      </c>
      <c r="V87" t="inlineStr">
        <is>
          <t>-</t>
        </is>
      </c>
    </row>
    <row r="88">
      <c r="A88" s="5" t="inlineStr">
        <is>
          <t>Gewinnwachstum 10J in %</t>
        </is>
      </c>
      <c r="B88" s="5" t="inlineStr">
        <is>
          <t>Earnings Growth 10Y in %</t>
        </is>
      </c>
      <c r="C88" t="n">
        <v>31.5</v>
      </c>
      <c r="D88" t="n">
        <v>33.61</v>
      </c>
      <c r="E88" t="n">
        <v>27.49</v>
      </c>
      <c r="F88" t="n">
        <v>33.58</v>
      </c>
      <c r="G88" t="n">
        <v>38.72</v>
      </c>
      <c r="H88" t="n">
        <v>51.03</v>
      </c>
      <c r="I88" t="n">
        <v>58.07</v>
      </c>
      <c r="J88" t="n">
        <v>58.91</v>
      </c>
      <c r="K88" t="n">
        <v>55.48</v>
      </c>
      <c r="L88" t="n">
        <v>22.07</v>
      </c>
      <c r="M88" t="inlineStr">
        <is>
          <t>-</t>
        </is>
      </c>
      <c r="N88" t="inlineStr">
        <is>
          <t>-</t>
        </is>
      </c>
      <c r="O88" t="inlineStr">
        <is>
          <t>-</t>
        </is>
      </c>
      <c r="P88" t="inlineStr">
        <is>
          <t>-</t>
        </is>
      </c>
      <c r="Q88" t="inlineStr">
        <is>
          <t>-</t>
        </is>
      </c>
      <c r="R88" t="inlineStr">
        <is>
          <t>-</t>
        </is>
      </c>
      <c r="S88" t="inlineStr">
        <is>
          <t>-</t>
        </is>
      </c>
      <c r="T88" t="inlineStr">
        <is>
          <t>-</t>
        </is>
      </c>
      <c r="U88" t="inlineStr">
        <is>
          <t>-</t>
        </is>
      </c>
      <c r="V88" t="inlineStr">
        <is>
          <t>-</t>
        </is>
      </c>
    </row>
    <row r="89">
      <c r="A89" s="5" t="inlineStr">
        <is>
          <t>PEG Ratio</t>
        </is>
      </c>
      <c r="B89" s="5" t="inlineStr">
        <is>
          <t>KGW Kurs/Gewinn/Wachstum</t>
        </is>
      </c>
      <c r="C89" t="n">
        <v>2.61</v>
      </c>
      <c r="D89" t="n">
        <v>0.6899999999999999</v>
      </c>
      <c r="E89" t="n">
        <v>1.36</v>
      </c>
      <c r="F89" t="n">
        <v>1.57</v>
      </c>
      <c r="G89" t="n">
        <v>0.14</v>
      </c>
      <c r="H89" t="n">
        <v>0.21</v>
      </c>
      <c r="I89" t="n">
        <v>0.17</v>
      </c>
      <c r="J89" t="n">
        <v>0.28</v>
      </c>
      <c r="K89" t="n">
        <v>0.18</v>
      </c>
      <c r="L89" t="n">
        <v>-50.66</v>
      </c>
      <c r="M89" t="n">
        <v>0.07000000000000001</v>
      </c>
      <c r="N89" t="n">
        <v>0.15</v>
      </c>
      <c r="O89" t="n">
        <v>0.16</v>
      </c>
      <c r="P89" t="n">
        <v>0.18</v>
      </c>
      <c r="Q89" t="n">
        <v>0.14</v>
      </c>
      <c r="R89" t="inlineStr">
        <is>
          <t>-</t>
        </is>
      </c>
      <c r="S89" t="inlineStr">
        <is>
          <t>-</t>
        </is>
      </c>
      <c r="T89" t="inlineStr">
        <is>
          <t>-</t>
        </is>
      </c>
      <c r="U89" t="inlineStr">
        <is>
          <t>-</t>
        </is>
      </c>
      <c r="V89" t="inlineStr">
        <is>
          <t>-</t>
        </is>
      </c>
    </row>
    <row r="90">
      <c r="A90" s="5" t="inlineStr">
        <is>
          <t>EBIT-Wachstum 1J in %</t>
        </is>
      </c>
      <c r="B90" s="5" t="inlineStr">
        <is>
          <t>EBIT Growth 1Y in %</t>
        </is>
      </c>
      <c r="C90" t="n">
        <v>-33.95</v>
      </c>
      <c r="D90" t="n">
        <v>43.33</v>
      </c>
      <c r="E90" t="n">
        <v>-7.37</v>
      </c>
      <c r="F90" t="n">
        <v>0.28</v>
      </c>
      <c r="G90" t="n">
        <v>11.86</v>
      </c>
      <c r="H90" t="n">
        <v>-7.18</v>
      </c>
      <c r="I90" t="n">
        <v>21.22</v>
      </c>
      <c r="J90" t="n">
        <v>-28.49</v>
      </c>
      <c r="K90" t="n">
        <v>179.77</v>
      </c>
      <c r="L90" t="n">
        <v>-65.34999999999999</v>
      </c>
      <c r="M90" t="n">
        <v>-11.88</v>
      </c>
      <c r="N90" t="n">
        <v>13.82</v>
      </c>
      <c r="O90" t="n">
        <v>38.43</v>
      </c>
      <c r="P90" t="n">
        <v>32.45</v>
      </c>
      <c r="Q90" t="n">
        <v>122.51</v>
      </c>
      <c r="R90" t="n">
        <v>11.35</v>
      </c>
      <c r="S90" t="n">
        <v>39.81</v>
      </c>
      <c r="T90" t="n">
        <v>-38.25</v>
      </c>
      <c r="U90" t="n">
        <v>68.81999999999999</v>
      </c>
      <c r="V90" t="inlineStr">
        <is>
          <t>-</t>
        </is>
      </c>
    </row>
    <row r="91">
      <c r="A91" s="5" t="inlineStr">
        <is>
          <t>EBIT-Wachstum 3J in %</t>
        </is>
      </c>
      <c r="B91" s="5" t="inlineStr">
        <is>
          <t>EBIT Growth 3Y in %</t>
        </is>
      </c>
      <c r="C91" t="n">
        <v>0.67</v>
      </c>
      <c r="D91" t="n">
        <v>12.08</v>
      </c>
      <c r="E91" t="n">
        <v>1.59</v>
      </c>
      <c r="F91" t="n">
        <v>1.65</v>
      </c>
      <c r="G91" t="n">
        <v>8.630000000000001</v>
      </c>
      <c r="H91" t="n">
        <v>-4.82</v>
      </c>
      <c r="I91" t="n">
        <v>57.5</v>
      </c>
      <c r="J91" t="n">
        <v>28.64</v>
      </c>
      <c r="K91" t="n">
        <v>34.18</v>
      </c>
      <c r="L91" t="n">
        <v>-21.14</v>
      </c>
      <c r="M91" t="n">
        <v>13.46</v>
      </c>
      <c r="N91" t="n">
        <v>28.23</v>
      </c>
      <c r="O91" t="n">
        <v>64.45999999999999</v>
      </c>
      <c r="P91" t="n">
        <v>55.44</v>
      </c>
      <c r="Q91" t="n">
        <v>57.89</v>
      </c>
      <c r="R91" t="n">
        <v>4.3</v>
      </c>
      <c r="S91" t="n">
        <v>23.46</v>
      </c>
      <c r="T91" t="inlineStr">
        <is>
          <t>-</t>
        </is>
      </c>
      <c r="U91" t="inlineStr">
        <is>
          <t>-</t>
        </is>
      </c>
      <c r="V91" t="inlineStr">
        <is>
          <t>-</t>
        </is>
      </c>
    </row>
    <row r="92">
      <c r="A92" s="5" t="inlineStr">
        <is>
          <t>EBIT-Wachstum 5J in %</t>
        </is>
      </c>
      <c r="B92" s="5" t="inlineStr">
        <is>
          <t>EBIT Growth 5Y in %</t>
        </is>
      </c>
      <c r="C92" t="n">
        <v>2.83</v>
      </c>
      <c r="D92" t="n">
        <v>8.18</v>
      </c>
      <c r="E92" t="n">
        <v>3.76</v>
      </c>
      <c r="F92" t="n">
        <v>-0.46</v>
      </c>
      <c r="G92" t="n">
        <v>35.44</v>
      </c>
      <c r="H92" t="n">
        <v>19.99</v>
      </c>
      <c r="I92" t="n">
        <v>19.05</v>
      </c>
      <c r="J92" t="n">
        <v>17.57</v>
      </c>
      <c r="K92" t="n">
        <v>30.96</v>
      </c>
      <c r="L92" t="n">
        <v>1.49</v>
      </c>
      <c r="M92" t="n">
        <v>39.07</v>
      </c>
      <c r="N92" t="n">
        <v>43.71</v>
      </c>
      <c r="O92" t="n">
        <v>48.91</v>
      </c>
      <c r="P92" t="n">
        <v>33.57</v>
      </c>
      <c r="Q92" t="n">
        <v>40.85</v>
      </c>
      <c r="R92" t="inlineStr">
        <is>
          <t>-</t>
        </is>
      </c>
      <c r="S92" t="inlineStr">
        <is>
          <t>-</t>
        </is>
      </c>
      <c r="T92" t="inlineStr">
        <is>
          <t>-</t>
        </is>
      </c>
      <c r="U92" t="inlineStr">
        <is>
          <t>-</t>
        </is>
      </c>
      <c r="V92" t="inlineStr">
        <is>
          <t>-</t>
        </is>
      </c>
    </row>
    <row r="93">
      <c r="A93" s="5" t="inlineStr">
        <is>
          <t>EBIT-Wachstum 10J in %</t>
        </is>
      </c>
      <c r="B93" s="5" t="inlineStr">
        <is>
          <t>EBIT Growth 10Y in %</t>
        </is>
      </c>
      <c r="C93" t="n">
        <v>11.41</v>
      </c>
      <c r="D93" t="n">
        <v>13.62</v>
      </c>
      <c r="E93" t="n">
        <v>10.67</v>
      </c>
      <c r="F93" t="n">
        <v>15.25</v>
      </c>
      <c r="G93" t="n">
        <v>18.47</v>
      </c>
      <c r="H93" t="n">
        <v>29.53</v>
      </c>
      <c r="I93" t="n">
        <v>31.38</v>
      </c>
      <c r="J93" t="n">
        <v>33.24</v>
      </c>
      <c r="K93" t="n">
        <v>32.27</v>
      </c>
      <c r="L93" t="n">
        <v>21.17</v>
      </c>
      <c r="M93" t="inlineStr">
        <is>
          <t>-</t>
        </is>
      </c>
      <c r="N93" t="inlineStr">
        <is>
          <t>-</t>
        </is>
      </c>
      <c r="O93" t="inlineStr">
        <is>
          <t>-</t>
        </is>
      </c>
      <c r="P93" t="inlineStr">
        <is>
          <t>-</t>
        </is>
      </c>
      <c r="Q93" t="inlineStr">
        <is>
          <t>-</t>
        </is>
      </c>
      <c r="R93" t="inlineStr">
        <is>
          <t>-</t>
        </is>
      </c>
      <c r="S93" t="inlineStr">
        <is>
          <t>-</t>
        </is>
      </c>
      <c r="T93" t="inlineStr">
        <is>
          <t>-</t>
        </is>
      </c>
      <c r="U93" t="inlineStr">
        <is>
          <t>-</t>
        </is>
      </c>
      <c r="V93" t="inlineStr">
        <is>
          <t>-</t>
        </is>
      </c>
    </row>
    <row r="94">
      <c r="A94" s="5" t="inlineStr">
        <is>
          <t>Op.Cashflow Wachstum 1J in %</t>
        </is>
      </c>
      <c r="B94" s="5" t="inlineStr">
        <is>
          <t>Op.Cashflow Wachstum 1Y in %</t>
        </is>
      </c>
      <c r="C94" t="n">
        <v>-34.08</v>
      </c>
      <c r="D94" t="n">
        <v>10.95</v>
      </c>
      <c r="E94" t="n">
        <v>41.15</v>
      </c>
      <c r="F94" t="n">
        <v>-24.77</v>
      </c>
      <c r="G94" t="n">
        <v>-11.17</v>
      </c>
      <c r="H94" t="n">
        <v>92.31</v>
      </c>
      <c r="I94" t="n">
        <v>-37.22</v>
      </c>
      <c r="J94" t="n">
        <v>-15.19</v>
      </c>
      <c r="K94" t="n">
        <v>86.62</v>
      </c>
      <c r="L94" t="n">
        <v>157.38</v>
      </c>
      <c r="M94" t="n">
        <v>-80.84999999999999</v>
      </c>
      <c r="N94" t="n">
        <v>-26.1</v>
      </c>
      <c r="O94" t="n">
        <v>62.34</v>
      </c>
      <c r="P94" t="n">
        <v>24.07</v>
      </c>
      <c r="Q94" t="n">
        <v>69.17</v>
      </c>
      <c r="R94" t="n">
        <v>-25.15</v>
      </c>
      <c r="S94" t="n">
        <v>-43.1</v>
      </c>
      <c r="T94" t="n">
        <v>138.55</v>
      </c>
      <c r="U94" t="n">
        <v>-39.86</v>
      </c>
      <c r="V94" t="inlineStr">
        <is>
          <t>-</t>
        </is>
      </c>
    </row>
    <row r="95">
      <c r="A95" s="5" t="inlineStr">
        <is>
          <t>Op.Cashflow Wachstum 3J in %</t>
        </is>
      </c>
      <c r="B95" s="5" t="inlineStr">
        <is>
          <t>Op.Cashflow Wachstum 3Y in %</t>
        </is>
      </c>
      <c r="C95" t="n">
        <v>6.01</v>
      </c>
      <c r="D95" t="n">
        <v>9.109999999999999</v>
      </c>
      <c r="E95" t="n">
        <v>1.74</v>
      </c>
      <c r="F95" t="n">
        <v>18.79</v>
      </c>
      <c r="G95" t="n">
        <v>14.64</v>
      </c>
      <c r="H95" t="n">
        <v>13.3</v>
      </c>
      <c r="I95" t="n">
        <v>11.4</v>
      </c>
      <c r="J95" t="n">
        <v>76.27</v>
      </c>
      <c r="K95" t="n">
        <v>54.38</v>
      </c>
      <c r="L95" t="n">
        <v>16.81</v>
      </c>
      <c r="M95" t="n">
        <v>-14.87</v>
      </c>
      <c r="N95" t="n">
        <v>20.1</v>
      </c>
      <c r="O95" t="n">
        <v>51.86</v>
      </c>
      <c r="P95" t="n">
        <v>22.7</v>
      </c>
      <c r="Q95" t="n">
        <v>0.31</v>
      </c>
      <c r="R95" t="n">
        <v>23.43</v>
      </c>
      <c r="S95" t="n">
        <v>18.53</v>
      </c>
      <c r="T95" t="inlineStr">
        <is>
          <t>-</t>
        </is>
      </c>
      <c r="U95" t="inlineStr">
        <is>
          <t>-</t>
        </is>
      </c>
      <c r="V95" t="inlineStr">
        <is>
          <t>-</t>
        </is>
      </c>
    </row>
    <row r="96">
      <c r="A96" s="5" t="inlineStr">
        <is>
          <t>Op.Cashflow Wachstum 5J in %</t>
        </is>
      </c>
      <c r="B96" s="5" t="inlineStr">
        <is>
          <t>Op.Cashflow Wachstum 5Y in %</t>
        </is>
      </c>
      <c r="C96" t="n">
        <v>-3.58</v>
      </c>
      <c r="D96" t="n">
        <v>21.69</v>
      </c>
      <c r="E96" t="n">
        <v>12.06</v>
      </c>
      <c r="F96" t="n">
        <v>0.79</v>
      </c>
      <c r="G96" t="n">
        <v>23.07</v>
      </c>
      <c r="H96" t="n">
        <v>56.78</v>
      </c>
      <c r="I96" t="n">
        <v>22.15</v>
      </c>
      <c r="J96" t="n">
        <v>24.37</v>
      </c>
      <c r="K96" t="n">
        <v>39.88</v>
      </c>
      <c r="L96" t="n">
        <v>27.37</v>
      </c>
      <c r="M96" t="n">
        <v>9.73</v>
      </c>
      <c r="N96" t="n">
        <v>20.87</v>
      </c>
      <c r="O96" t="n">
        <v>17.47</v>
      </c>
      <c r="P96" t="n">
        <v>32.71</v>
      </c>
      <c r="Q96" t="n">
        <v>19.92</v>
      </c>
      <c r="R96" t="inlineStr">
        <is>
          <t>-</t>
        </is>
      </c>
      <c r="S96" t="inlineStr">
        <is>
          <t>-</t>
        </is>
      </c>
      <c r="T96" t="inlineStr">
        <is>
          <t>-</t>
        </is>
      </c>
      <c r="U96" t="inlineStr">
        <is>
          <t>-</t>
        </is>
      </c>
      <c r="V96" t="inlineStr">
        <is>
          <t>-</t>
        </is>
      </c>
    </row>
    <row r="97">
      <c r="A97" s="5" t="inlineStr">
        <is>
          <t>Op.Cashflow Wachstum 10J in %</t>
        </is>
      </c>
      <c r="B97" s="5" t="inlineStr">
        <is>
          <t>Op.Cashflow Wachstum 10Y in %</t>
        </is>
      </c>
      <c r="C97" t="n">
        <v>26.6</v>
      </c>
      <c r="D97" t="n">
        <v>21.92</v>
      </c>
      <c r="E97" t="n">
        <v>18.22</v>
      </c>
      <c r="F97" t="n">
        <v>20.34</v>
      </c>
      <c r="G97" t="n">
        <v>25.22</v>
      </c>
      <c r="H97" t="n">
        <v>33.25</v>
      </c>
      <c r="I97" t="n">
        <v>21.51</v>
      </c>
      <c r="J97" t="n">
        <v>20.92</v>
      </c>
      <c r="K97" t="n">
        <v>36.29</v>
      </c>
      <c r="L97" t="n">
        <v>23.64</v>
      </c>
      <c r="M97" t="inlineStr">
        <is>
          <t>-</t>
        </is>
      </c>
      <c r="N97" t="inlineStr">
        <is>
          <t>-</t>
        </is>
      </c>
      <c r="O97" t="inlineStr">
        <is>
          <t>-</t>
        </is>
      </c>
      <c r="P97" t="inlineStr">
        <is>
          <t>-</t>
        </is>
      </c>
      <c r="Q97" t="inlineStr">
        <is>
          <t>-</t>
        </is>
      </c>
      <c r="R97" t="inlineStr">
        <is>
          <t>-</t>
        </is>
      </c>
      <c r="S97" t="inlineStr">
        <is>
          <t>-</t>
        </is>
      </c>
      <c r="T97" t="inlineStr">
        <is>
          <t>-</t>
        </is>
      </c>
      <c r="U97" t="inlineStr">
        <is>
          <t>-</t>
        </is>
      </c>
      <c r="V97" t="inlineStr">
        <is>
          <t>-</t>
        </is>
      </c>
    </row>
    <row r="98">
      <c r="A98" s="5" t="inlineStr">
        <is>
          <t>Working Capital in Mio</t>
        </is>
      </c>
      <c r="B98" s="5" t="inlineStr">
        <is>
          <t>Working Capital in M</t>
        </is>
      </c>
      <c r="C98" t="n">
        <v>2031</v>
      </c>
      <c r="D98" t="n">
        <v>2104</v>
      </c>
      <c r="E98" t="n">
        <v>1517</v>
      </c>
      <c r="F98" t="n">
        <v>2028</v>
      </c>
      <c r="G98" t="n">
        <v>1838</v>
      </c>
      <c r="H98" t="n">
        <v>2055</v>
      </c>
      <c r="I98" t="n">
        <v>1961</v>
      </c>
      <c r="J98" t="n">
        <v>1194</v>
      </c>
      <c r="K98" t="n">
        <v>2060</v>
      </c>
      <c r="L98" t="n">
        <v>1615</v>
      </c>
      <c r="M98" t="n">
        <v>1912</v>
      </c>
      <c r="N98" t="n">
        <v>43.2</v>
      </c>
      <c r="O98" t="n">
        <v>975.8</v>
      </c>
      <c r="P98" t="n">
        <v>1130</v>
      </c>
      <c r="Q98" t="n">
        <v>712.2</v>
      </c>
      <c r="R98" t="inlineStr">
        <is>
          <t>-</t>
        </is>
      </c>
      <c r="S98" t="inlineStr">
        <is>
          <t>-</t>
        </is>
      </c>
      <c r="T98" t="inlineStr">
        <is>
          <t>-</t>
        </is>
      </c>
      <c r="U98" t="inlineStr">
        <is>
          <t>-</t>
        </is>
      </c>
      <c r="V98" t="inlineStr">
        <is>
          <t>-</t>
        </is>
      </c>
      <c r="W98" t="inlineStr">
        <is>
          <t>-</t>
        </is>
      </c>
    </row>
  </sheetData>
  <pageMargins bottom="1" footer="0.5" header="0.5" left="0.75" right="0.75" top="1"/>
</worksheet>
</file>

<file path=xl/worksheets/sheet2.xml><?xml version="1.0" encoding="utf-8"?>
<worksheet xmlns="http://schemas.openxmlformats.org/spreadsheetml/2006/main">
  <sheetPr>
    <outlinePr summaryBelow="1" summaryRight="1"/>
    <pageSetUpPr/>
  </sheetPr>
  <dimension ref="A1:W97"/>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23"/>
    <col customWidth="1" max="13" min="13" width="9"/>
    <col customWidth="1" max="14" min="14" width="21"/>
    <col customWidth="1" max="15" min="15" width="20"/>
    <col customWidth="1" max="16" min="16" width="9"/>
    <col customWidth="1" max="17" min="17" width="9"/>
    <col customWidth="1" max="18" min="18" width="10"/>
    <col customWidth="1" max="19" min="19" width="10"/>
    <col customWidth="1" max="20" min="20" width="20"/>
    <col customWidth="1" max="21" min="21" width="21"/>
    <col customWidth="1" max="22" min="22" width="21"/>
    <col customWidth="1" max="23" min="23" width="9"/>
  </cols>
  <sheetData>
    <row r="1">
      <c r="A1" s="1" t="inlineStr">
        <is>
          <t xml:space="preserve">AT S </t>
        </is>
      </c>
      <c r="B1" s="2" t="inlineStr">
        <is>
          <t>WKN: 922230  ISIN: AT0000969985  Typ: Aktie</t>
        </is>
      </c>
      <c r="C1" s="2" t="inlineStr"/>
      <c r="D1" s="2" t="inlineStr"/>
      <c r="E1" s="2" t="inlineStr"/>
      <c r="F1" s="2">
        <f>HYPERLINK("atx_Stock_Data_EUR.xlsx#INDEX!A1", "Back to INDEX")</f>
        <v/>
      </c>
      <c r="G1" s="2" t="inlineStr"/>
      <c r="H1" s="2" t="inlineStr"/>
      <c r="I1" s="2" t="inlineStr"/>
      <c r="J1" s="2" t="inlineStr"/>
      <c r="K1" s="2" t="inlineStr"/>
      <c r="L1" s="2" t="inlineStr"/>
      <c r="M1" s="2" t="inlineStr"/>
      <c r="N1" s="2" t="inlineStr"/>
      <c r="O1" s="2" t="inlineStr"/>
      <c r="P1" s="2" t="inlineStr"/>
      <c r="Q1" s="2" t="inlineStr"/>
      <c r="R1" s="2" t="inlineStr"/>
      <c r="S1" s="2" t="inlineStr"/>
      <c r="T1" s="2" t="inlineStr"/>
      <c r="U1" s="2" t="inlineStr"/>
      <c r="V1" s="2" t="inlineStr"/>
      <c r="W1" s="2" t="inlineStr"/>
    </row>
    <row r="2">
      <c r="A2" s="3" t="inlineStr"/>
      <c r="B2" s="4" t="inlineStr"/>
      <c r="C2" s="4" t="inlineStr"/>
      <c r="D2" s="4" t="inlineStr"/>
      <c r="E2" s="4" t="inlineStr"/>
      <c r="F2" s="4" t="inlineStr"/>
      <c r="G2" s="4" t="inlineStr"/>
      <c r="H2" s="4" t="inlineStr"/>
      <c r="I2" s="4" t="inlineStr"/>
      <c r="J2" s="4" t="inlineStr"/>
      <c r="K2" s="4" t="inlineStr"/>
      <c r="L2" s="4" t="inlineStr"/>
      <c r="M2" s="4" t="inlineStr"/>
      <c r="N2" s="4" t="inlineStr"/>
      <c r="O2" s="4" t="inlineStr"/>
      <c r="P2" s="4" t="inlineStr"/>
      <c r="Q2" s="4" t="inlineStr"/>
      <c r="R2" s="4" t="inlineStr"/>
      <c r="S2" s="4" t="inlineStr"/>
      <c r="T2" s="4" t="inlineStr"/>
      <c r="U2" s="4" t="inlineStr"/>
      <c r="V2" s="4" t="inlineStr"/>
      <c r="W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1973</t>
        </is>
      </c>
      <c r="C4" s="5" t="inlineStr">
        <is>
          <t>Telefon / Phone</t>
        </is>
      </c>
      <c r="D4" s="5" t="inlineStr"/>
      <c r="E4" t="inlineStr">
        <is>
          <t>+43-3842-200-0</t>
        </is>
      </c>
      <c r="G4" t="inlineStr">
        <is>
          <t>04.02.2020</t>
        </is>
      </c>
      <c r="H4" t="inlineStr">
        <is>
          <t>Q3 Earnings</t>
        </is>
      </c>
      <c r="J4" t="inlineStr">
        <is>
          <t>Dörflinger Privatstiftung</t>
        </is>
      </c>
      <c r="L4" t="inlineStr">
        <is>
          <t>17,80%</t>
        </is>
      </c>
    </row>
    <row r="5">
      <c r="A5" s="5" t="inlineStr">
        <is>
          <t>Ticker</t>
        </is>
      </c>
      <c r="B5" t="inlineStr">
        <is>
          <t>AUS</t>
        </is>
      </c>
      <c r="C5" s="5" t="inlineStr">
        <is>
          <t>Fax</t>
        </is>
      </c>
      <c r="D5" s="5" t="inlineStr"/>
      <c r="E5" t="inlineStr">
        <is>
          <t>+43-3842-200-216</t>
        </is>
      </c>
      <c r="G5" t="inlineStr">
        <is>
          <t>14.05.2020</t>
        </is>
      </c>
      <c r="H5" t="inlineStr">
        <is>
          <t>Preliminary Results</t>
        </is>
      </c>
      <c r="J5" t="inlineStr">
        <is>
          <t>Androsch Privatstiftung</t>
        </is>
      </c>
      <c r="L5" t="inlineStr">
        <is>
          <t>17,60%</t>
        </is>
      </c>
    </row>
    <row r="6">
      <c r="A6" s="5" t="inlineStr">
        <is>
          <t>Gelistet Seit / Listed Since</t>
        </is>
      </c>
      <c r="B6" t="inlineStr">
        <is>
          <t>16.07.1999</t>
        </is>
      </c>
      <c r="C6" s="5" t="inlineStr">
        <is>
          <t>Internet</t>
        </is>
      </c>
      <c r="D6" s="5" t="inlineStr"/>
      <c r="E6" t="inlineStr">
        <is>
          <t>http://www.ats.net</t>
        </is>
      </c>
      <c r="G6" t="inlineStr">
        <is>
          <t>10.06.2020</t>
        </is>
      </c>
      <c r="H6" t="inlineStr">
        <is>
          <t>Publication Of Annual Report</t>
        </is>
      </c>
      <c r="J6" t="inlineStr">
        <is>
          <t>Freefloat</t>
        </is>
      </c>
      <c r="L6" t="inlineStr">
        <is>
          <t>64,60%</t>
        </is>
      </c>
    </row>
    <row r="7">
      <c r="A7" s="5" t="inlineStr">
        <is>
          <t>Nominalwert / Nominal Value</t>
        </is>
      </c>
      <c r="B7" t="inlineStr">
        <is>
          <t>-</t>
        </is>
      </c>
      <c r="C7" s="5" t="inlineStr">
        <is>
          <t>E-Mail</t>
        </is>
      </c>
      <c r="D7" s="5" t="inlineStr"/>
      <c r="E7" t="inlineStr">
        <is>
          <t>info@ats.net</t>
        </is>
      </c>
      <c r="G7" t="inlineStr">
        <is>
          <t>09.07.2020</t>
        </is>
      </c>
      <c r="H7" t="inlineStr">
        <is>
          <t>Annual General Meeting</t>
        </is>
      </c>
    </row>
    <row r="8">
      <c r="A8" s="5" t="inlineStr">
        <is>
          <t>Land / Country</t>
        </is>
      </c>
      <c r="B8" t="inlineStr">
        <is>
          <t>Österreich</t>
        </is>
      </c>
      <c r="C8" s="5" t="inlineStr">
        <is>
          <t>Inv. Relations Telefon / Phone</t>
        </is>
      </c>
      <c r="D8" s="5" t="inlineStr"/>
      <c r="E8" t="inlineStr">
        <is>
          <t>+43-3842-200-5450</t>
        </is>
      </c>
      <c r="G8" t="inlineStr">
        <is>
          <t>28.07.2020</t>
        </is>
      </c>
      <c r="H8" t="inlineStr">
        <is>
          <t>Ex Dividend</t>
        </is>
      </c>
    </row>
    <row r="9">
      <c r="A9" s="5" t="inlineStr">
        <is>
          <t>Währung / Currency</t>
        </is>
      </c>
      <c r="B9" t="inlineStr">
        <is>
          <t>EUR</t>
        </is>
      </c>
      <c r="C9" s="5" t="inlineStr">
        <is>
          <t>Inv. Relations E-Mail</t>
        </is>
      </c>
      <c r="D9" s="5" t="inlineStr"/>
      <c r="E9" t="inlineStr">
        <is>
          <t>j.mattner@ats.net</t>
        </is>
      </c>
      <c r="G9" t="inlineStr">
        <is>
          <t>30.07.2020</t>
        </is>
      </c>
      <c r="H9" t="inlineStr">
        <is>
          <t>Dividend Payout</t>
        </is>
      </c>
    </row>
    <row r="10">
      <c r="A10" s="5" t="inlineStr">
        <is>
          <t>Branche / Industry</t>
        </is>
      </c>
      <c r="B10" t="inlineStr">
        <is>
          <t>Semiconductor Industry</t>
        </is>
      </c>
      <c r="C10" s="5" t="inlineStr">
        <is>
          <t>Kontaktperson / Contact Person</t>
        </is>
      </c>
      <c r="D10" s="5" t="inlineStr"/>
      <c r="E10" t="inlineStr">
        <is>
          <t>Johannes Mattner</t>
        </is>
      </c>
      <c r="G10" t="inlineStr">
        <is>
          <t>03.11.2020</t>
        </is>
      </c>
      <c r="H10" t="inlineStr">
        <is>
          <t>Score Half Year</t>
        </is>
      </c>
    </row>
    <row r="11">
      <c r="A11" s="5" t="inlineStr">
        <is>
          <t>Sektor / Sector</t>
        </is>
      </c>
      <c r="B11" t="inlineStr">
        <is>
          <t>Technology</t>
        </is>
      </c>
    </row>
    <row r="12">
      <c r="A12" s="5" t="inlineStr">
        <is>
          <t>Typ / Genre</t>
        </is>
      </c>
      <c r="B12" t="inlineStr">
        <is>
          <t>Inhaberaktie</t>
        </is>
      </c>
    </row>
    <row r="13">
      <c r="A13" s="5" t="inlineStr">
        <is>
          <t>Adresse / Address</t>
        </is>
      </c>
      <c r="B13" t="inlineStr">
        <is>
          <t>AT&amp;S Austria Technologie &amp; Systemtechnik AGFabriksgasse 13  A-8700 Leoben</t>
        </is>
      </c>
    </row>
    <row r="14">
      <c r="A14" s="5" t="inlineStr">
        <is>
          <t>Management</t>
        </is>
      </c>
      <c r="B14" t="inlineStr">
        <is>
          <t>Andreas Gerstenmayer, Monika Stoisser-Göhring, Heinz Moitzi</t>
        </is>
      </c>
    </row>
    <row r="15">
      <c r="A15" s="5" t="inlineStr">
        <is>
          <t>Aufsichtsrat / Board</t>
        </is>
      </c>
      <c r="B15" t="inlineStr">
        <is>
          <t>Dr. Hannes Androsch, Willi Dörflinger, Dr. Regina Prehofer, Gertrude Tumpel-Gugerell, Dr. Georg Riedl, Karl Fink, Albert Hochleitner, Dr. Karin Schaupp, Wolfgang Fleck, Günther Wölfler, Günter Pint, Siegfried Trauch</t>
        </is>
      </c>
    </row>
    <row r="16">
      <c r="A16" s="5" t="inlineStr">
        <is>
          <t>Beschreibung</t>
        </is>
      </c>
      <c r="B16" t="inlineStr">
        <is>
          <t>Die AT &amp; S, Austria Technologie &amp; Systemtechnik AG, ist einer der führenden Leiterplattenhersteller in Europa und Indien und maßgeblich in China engagiert. Das Unternehmen produziert dünne, hochkomplexe Leiterplatten und ist deswegen zentraler Schlüssellieferant für die gesamte mobile Telekommunikation. Leiterplatten sind passive Bauelemente, die zur Verbindung von aktiven Elementen wie z.B. Transistoren, integrierten Schaltungen und Mikroprozessoren dienen. Sie sind das Herzstück im Inneren von Mobiltelefonen und anderen Handhelds. Fast jedes vierte Handy in Europa ist mit einer Leiterplatte von AT &amp; S ausgestattet. Die Produktpalette reicht von einseitigen über doppelseitigen bis hin zu mehrlagigen Leiterplatten. Die angebotenen Bauelemente finden auch in Bereichen der Medizintechnik und der Automobilindustrie Anwendung. Der AT &amp; S Konzern verfügt über sechs Produktionsstätten, davon drei in Österreich und je eine in Indien (Nanjangud) und China (Shanghai), eine Einkaufs- und Vertriebsgesellschaft in Hongkong und zahlreiche internationale Vertriebsbüros. Des Weiteren unterhält AT&amp;S ein eigenes Vertriebs-, Service- und Designzentrum in Nörvenich, Deutschland. Anfang 2013 kündigte die Gesellschaft eine Erweiterung ihrer Geschäftsfelder an. Das Unternehmen wird sein Produktportfolio mit der Herstellung von IC-Substraten (Integrated Circuit Substrates) erweitern. Die Substrate sollen Halbleiter mit der Leiterplatte verbinden. Die Produktion soll in China erfolgen. Copyright 2014 FINANCE BASE AG</t>
        </is>
      </c>
    </row>
    <row r="17">
      <c r="A17" s="5" t="inlineStr">
        <is>
          <t>Profile</t>
        </is>
      </c>
      <c r="B17" t="inlineStr">
        <is>
          <t>The AT &amp; S Austria Technologie &amp; Systemtechnik AG, and committed one of the leading PCB manufacturers in Europe and India mainly in China. The company produces thin, highly complex printed circuit boards and is therefore central key supplier for the entire mobile telecommunications. Circuit boards are passive devices for connection of active elements such as Transistors, integrated circuits and microprocessors are used. You are the heart inside of mobile phones and other handheld devices. Almost every fourth mobile phone in Europe is equipped with a circuit board of AT &amp; S. The products range from one-on double-sided to multilayer circuit boards. The devices offered also found in areas of medical and automotive industries. The AT &amp; S Group has six production plants, three in Austria and one each in India (Nanjangud) and China (Shanghai), a purchasing and distribution company in Hong Kong and numerous international sales offices. Furthermore maintains AT &amp; S is a sales, service and design center in Nörvenich, Germany. In early 2013, the Company announced an expansion of their business. The company will expand its product portfolio with the production of IC substrates (integrated circuit substrate). The substrates are to connect semiconductors to the circuit board. Production is scheduled to take place in China.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c r="M18" s="4" t="inlineStr"/>
      <c r="N18" s="4" t="inlineStr"/>
      <c r="O18" s="4" t="inlineStr"/>
      <c r="P18" s="4" t="inlineStr"/>
      <c r="Q18" s="4" t="inlineStr"/>
      <c r="R18" s="4" t="inlineStr"/>
      <c r="S18" s="4" t="inlineStr"/>
      <c r="T18" s="4" t="inlineStr"/>
      <c r="U18" s="4" t="inlineStr"/>
      <c r="V18" s="4" t="inlineStr"/>
      <c r="W18" s="4" t="inlineStr"/>
    </row>
    <row r="19">
      <c r="A19" s="5" t="inlineStr">
        <is>
          <t>Bilanz in Mio.  EUR per  31.03</t>
        </is>
      </c>
      <c r="B19" s="5" t="inlineStr">
        <is>
          <t>Balance Sheet in M  EUR per  31.03</t>
        </is>
      </c>
      <c r="C19" s="5" t="n">
        <v>2020</v>
      </c>
      <c r="D19" s="5" t="n">
        <v>2019</v>
      </c>
      <c r="E19" s="5" t="n">
        <v>2018</v>
      </c>
      <c r="F19" s="5" t="n">
        <v>2017</v>
      </c>
      <c r="G19" s="5" t="n">
        <v>2016</v>
      </c>
      <c r="H19" s="5" t="n">
        <v>2015</v>
      </c>
      <c r="I19" s="5" t="n">
        <v>2014</v>
      </c>
      <c r="J19" s="5" t="n">
        <v>2013</v>
      </c>
      <c r="K19" s="5" t="n">
        <v>2012</v>
      </c>
      <c r="L19" s="5" t="n">
        <v>2011</v>
      </c>
      <c r="M19" s="5" t="n">
        <v>2010</v>
      </c>
      <c r="N19" s="5" t="n">
        <v>2009</v>
      </c>
      <c r="O19" s="5" t="n">
        <v>2008</v>
      </c>
      <c r="P19" s="5" t="n">
        <v>2007</v>
      </c>
      <c r="Q19" s="5" t="n">
        <v>2006</v>
      </c>
      <c r="R19" s="5" t="n">
        <v>2005</v>
      </c>
      <c r="S19" s="5" t="n">
        <v>2004</v>
      </c>
      <c r="T19" s="5" t="n">
        <v>2003</v>
      </c>
      <c r="U19" s="5" t="n">
        <v>2002</v>
      </c>
      <c r="V19" s="5" t="n">
        <v>2001</v>
      </c>
      <c r="W19" s="5" t="n">
        <v>2000</v>
      </c>
    </row>
    <row r="20">
      <c r="A20" s="5" t="inlineStr">
        <is>
          <t>Umsatz</t>
        </is>
      </c>
      <c r="B20" s="5" t="inlineStr">
        <is>
          <t>Revenue</t>
        </is>
      </c>
      <c r="C20" t="inlineStr">
        <is>
          <t>-</t>
        </is>
      </c>
      <c r="D20" t="n">
        <v>1028</v>
      </c>
      <c r="E20" t="n">
        <v>991.8</v>
      </c>
      <c r="F20" t="n">
        <v>814.9</v>
      </c>
      <c r="G20" t="n">
        <v>762.9</v>
      </c>
      <c r="H20" t="n">
        <v>667</v>
      </c>
      <c r="I20" t="n">
        <v>589.9</v>
      </c>
      <c r="J20" t="n">
        <v>541.7</v>
      </c>
      <c r="K20" t="n">
        <v>514.2</v>
      </c>
      <c r="L20" t="n">
        <v>487.9</v>
      </c>
      <c r="M20" t="n">
        <v>372.2</v>
      </c>
      <c r="N20" t="n">
        <v>449.9</v>
      </c>
      <c r="O20" t="n">
        <v>485.7</v>
      </c>
      <c r="P20" t="n">
        <v>467.4</v>
      </c>
      <c r="Q20" t="n">
        <v>374.7</v>
      </c>
      <c r="R20" t="n">
        <v>332.4</v>
      </c>
      <c r="S20" t="n">
        <v>316.4</v>
      </c>
      <c r="T20" t="n">
        <v>277.5</v>
      </c>
      <c r="U20" t="n">
        <v>274.5</v>
      </c>
      <c r="V20" t="n">
        <v>322.9</v>
      </c>
      <c r="W20" t="n">
        <v>233.2</v>
      </c>
    </row>
    <row r="21">
      <c r="A21" s="5" t="inlineStr">
        <is>
          <t>Bruttoergebnis vom Umsatz</t>
        </is>
      </c>
      <c r="B21" s="5" t="inlineStr">
        <is>
          <t>Gross Profit</t>
        </is>
      </c>
      <c r="C21" t="inlineStr">
        <is>
          <t>-</t>
        </is>
      </c>
      <c r="D21" t="n">
        <v>167.2</v>
      </c>
      <c r="E21" t="n">
        <v>162.3</v>
      </c>
      <c r="F21" t="n">
        <v>54.7</v>
      </c>
      <c r="G21" t="n">
        <v>151.6</v>
      </c>
      <c r="H21" t="n">
        <v>155.4</v>
      </c>
      <c r="I21" t="n">
        <v>118.8</v>
      </c>
      <c r="J21" t="n">
        <v>76.90000000000001</v>
      </c>
      <c r="K21" t="n">
        <v>83.5</v>
      </c>
      <c r="L21" t="n">
        <v>89.8</v>
      </c>
      <c r="M21" t="n">
        <v>44.9</v>
      </c>
      <c r="N21" t="n">
        <v>66.40000000000001</v>
      </c>
      <c r="O21" t="n">
        <v>89.3</v>
      </c>
      <c r="P21" t="n">
        <v>71.5</v>
      </c>
      <c r="Q21" t="n">
        <v>61.5</v>
      </c>
      <c r="R21" t="n">
        <v>54.8</v>
      </c>
      <c r="S21" t="n">
        <v>48.9</v>
      </c>
      <c r="T21" t="n">
        <v>48</v>
      </c>
      <c r="U21" t="n">
        <v>46</v>
      </c>
      <c r="V21" t="n">
        <v>72.09999999999999</v>
      </c>
      <c r="W21" t="n">
        <v>47.2</v>
      </c>
    </row>
    <row r="22">
      <c r="A22" s="5" t="inlineStr">
        <is>
          <t>Operatives Ergebnis (EBIT)</t>
        </is>
      </c>
      <c r="B22" s="5" t="inlineStr">
        <is>
          <t>EBIT Earning Before Interest &amp; Tax</t>
        </is>
      </c>
      <c r="C22" t="inlineStr">
        <is>
          <t>-</t>
        </is>
      </c>
      <c r="D22" t="n">
        <v>117.2</v>
      </c>
      <c r="E22" t="n">
        <v>90.3</v>
      </c>
      <c r="F22" t="n">
        <v>6.6</v>
      </c>
      <c r="G22" t="n">
        <v>77</v>
      </c>
      <c r="H22" t="n">
        <v>90.09999999999999</v>
      </c>
      <c r="I22" t="n">
        <v>53.9</v>
      </c>
      <c r="J22" t="n">
        <v>30.9</v>
      </c>
      <c r="K22" t="n">
        <v>42.1</v>
      </c>
      <c r="L22" t="n">
        <v>46.5</v>
      </c>
      <c r="M22" t="n">
        <v>-25.6</v>
      </c>
      <c r="N22" t="n">
        <v>-1.1</v>
      </c>
      <c r="O22" t="n">
        <v>42.1</v>
      </c>
      <c r="P22" t="n">
        <v>32.6</v>
      </c>
      <c r="Q22" t="n">
        <v>26.3</v>
      </c>
      <c r="R22" t="n">
        <v>21.3</v>
      </c>
      <c r="S22" t="n">
        <v>28.1</v>
      </c>
      <c r="T22" t="n">
        <v>20.3</v>
      </c>
      <c r="U22" t="n">
        <v>7.5</v>
      </c>
      <c r="V22" t="n">
        <v>53.9</v>
      </c>
      <c r="W22" t="n">
        <v>30</v>
      </c>
    </row>
    <row r="23">
      <c r="A23" s="5" t="inlineStr">
        <is>
          <t>Finanzergebnis</t>
        </is>
      </c>
      <c r="B23" s="5" t="inlineStr">
        <is>
          <t>Financial Result</t>
        </is>
      </c>
      <c r="C23" t="inlineStr">
        <is>
          <t>-</t>
        </is>
      </c>
      <c r="D23" t="n">
        <v>-2</v>
      </c>
      <c r="E23" t="n">
        <v>-14.8</v>
      </c>
      <c r="F23" t="n">
        <v>-17.5</v>
      </c>
      <c r="G23" t="n">
        <v>-8.199999999999999</v>
      </c>
      <c r="H23" t="n">
        <v>-5.1</v>
      </c>
      <c r="I23" t="n">
        <v>-11.1</v>
      </c>
      <c r="J23" t="n">
        <v>-14.8</v>
      </c>
      <c r="K23" t="n">
        <v>-9.800000000000001</v>
      </c>
      <c r="L23" t="n">
        <v>-3.2</v>
      </c>
      <c r="M23" t="n">
        <v>-8.300000000000001</v>
      </c>
      <c r="N23" t="n">
        <v>1.3</v>
      </c>
      <c r="O23" t="n">
        <v>3.1</v>
      </c>
      <c r="P23" t="n">
        <v>-0.5</v>
      </c>
      <c r="Q23" t="n">
        <v>-5.5</v>
      </c>
      <c r="R23" t="n">
        <v>6</v>
      </c>
      <c r="S23" t="n">
        <v>-2.9</v>
      </c>
      <c r="T23" t="n">
        <v>-2</v>
      </c>
      <c r="U23" t="n">
        <v>-2.6</v>
      </c>
      <c r="V23" t="n">
        <v>-0.6</v>
      </c>
      <c r="W23" t="n">
        <v>-0.1</v>
      </c>
    </row>
    <row r="24">
      <c r="A24" s="5" t="inlineStr">
        <is>
          <t>Ergebnis vor Steuer (EBT)</t>
        </is>
      </c>
      <c r="B24" s="5" t="inlineStr">
        <is>
          <t>EBT Earning Before Tax</t>
        </is>
      </c>
      <c r="C24" t="inlineStr">
        <is>
          <t>-</t>
        </is>
      </c>
      <c r="D24" t="n">
        <v>115.2</v>
      </c>
      <c r="E24" t="n">
        <v>75.5</v>
      </c>
      <c r="F24" t="n">
        <v>-10.9</v>
      </c>
      <c r="G24" t="n">
        <v>68.8</v>
      </c>
      <c r="H24" t="n">
        <v>85</v>
      </c>
      <c r="I24" t="n">
        <v>42.8</v>
      </c>
      <c r="J24" t="n">
        <v>16.1</v>
      </c>
      <c r="K24" t="n">
        <v>32.3</v>
      </c>
      <c r="L24" t="n">
        <v>43.3</v>
      </c>
      <c r="M24" t="n">
        <v>-33.9</v>
      </c>
      <c r="N24" t="n">
        <v>0.2</v>
      </c>
      <c r="O24" t="n">
        <v>45.2</v>
      </c>
      <c r="P24" t="n">
        <v>32.1</v>
      </c>
      <c r="Q24" t="n">
        <v>20.8</v>
      </c>
      <c r="R24" t="n">
        <v>27.3</v>
      </c>
      <c r="S24" t="n">
        <v>25.2</v>
      </c>
      <c r="T24" t="n">
        <v>18.3</v>
      </c>
      <c r="U24" t="n">
        <v>4.9</v>
      </c>
      <c r="V24" t="n">
        <v>53.3</v>
      </c>
      <c r="W24" t="n">
        <v>29.9</v>
      </c>
    </row>
    <row r="25">
      <c r="A25" s="5" t="inlineStr">
        <is>
          <t>Steuern auf Einkommen und Ertrag</t>
        </is>
      </c>
      <c r="B25" s="5" t="inlineStr">
        <is>
          <t>Taxes on income and earnings</t>
        </is>
      </c>
      <c r="C25" t="inlineStr">
        <is>
          <t>-</t>
        </is>
      </c>
      <c r="D25" t="n">
        <v>28.2</v>
      </c>
      <c r="E25" t="n">
        <v>19</v>
      </c>
      <c r="F25" t="n">
        <v>12</v>
      </c>
      <c r="G25" t="n">
        <v>12.9</v>
      </c>
      <c r="H25" t="n">
        <v>15.6</v>
      </c>
      <c r="I25" t="n">
        <v>4.6</v>
      </c>
      <c r="J25" t="n">
        <v>2</v>
      </c>
      <c r="K25" t="n">
        <v>5.7</v>
      </c>
      <c r="L25" t="n">
        <v>8.300000000000001</v>
      </c>
      <c r="M25" t="n">
        <v>3.7</v>
      </c>
      <c r="N25" t="n">
        <v>6</v>
      </c>
      <c r="O25" t="n">
        <v>3.9</v>
      </c>
      <c r="P25" t="n">
        <v>0.9</v>
      </c>
      <c r="Q25" t="n">
        <v>-7.6</v>
      </c>
      <c r="R25" t="n">
        <v>0.6</v>
      </c>
      <c r="S25" t="n">
        <v>7.7</v>
      </c>
      <c r="T25" t="n">
        <v>9.6</v>
      </c>
      <c r="U25" t="n">
        <v>3.5</v>
      </c>
      <c r="V25" t="n">
        <v>16.8</v>
      </c>
      <c r="W25" t="n">
        <v>0.8</v>
      </c>
    </row>
    <row r="26">
      <c r="A26" s="5" t="inlineStr">
        <is>
          <t>Ergebnis nach Steuer</t>
        </is>
      </c>
      <c r="B26" s="5" t="inlineStr">
        <is>
          <t>Earnings after tax</t>
        </is>
      </c>
      <c r="C26" t="inlineStr">
        <is>
          <t>-</t>
        </is>
      </c>
      <c r="D26" t="n">
        <v>86.90000000000001</v>
      </c>
      <c r="E26" t="n">
        <v>56.5</v>
      </c>
      <c r="F26" t="n">
        <v>-22.9</v>
      </c>
      <c r="G26" t="n">
        <v>56</v>
      </c>
      <c r="H26" t="n">
        <v>69.3</v>
      </c>
      <c r="I26" t="n">
        <v>38.2</v>
      </c>
      <c r="J26" t="n">
        <v>14.1</v>
      </c>
      <c r="K26" t="n">
        <v>26.5</v>
      </c>
      <c r="L26" t="n">
        <v>35</v>
      </c>
      <c r="M26" t="n">
        <v>-37.6</v>
      </c>
      <c r="N26" t="n">
        <v>-5.8</v>
      </c>
      <c r="O26" t="n">
        <v>41.3</v>
      </c>
      <c r="P26" t="n">
        <v>31.3</v>
      </c>
      <c r="Q26" t="n">
        <v>28.3</v>
      </c>
      <c r="R26" t="n">
        <v>26.7</v>
      </c>
      <c r="S26" t="n">
        <v>17.5</v>
      </c>
      <c r="T26" t="n">
        <v>8.800000000000001</v>
      </c>
      <c r="U26" t="n">
        <v>1.4</v>
      </c>
      <c r="V26" t="n">
        <v>36.6</v>
      </c>
      <c r="W26" t="n">
        <v>29.1</v>
      </c>
    </row>
    <row r="27">
      <c r="A27" s="5" t="inlineStr">
        <is>
          <t>Minderheitenanteil</t>
        </is>
      </c>
      <c r="B27" s="5" t="inlineStr">
        <is>
          <t>Minority Share</t>
        </is>
      </c>
      <c r="C27" t="inlineStr">
        <is>
          <t>-</t>
        </is>
      </c>
      <c r="D27" t="n">
        <v>-6.2</v>
      </c>
      <c r="E27" t="n">
        <v>-2.9</v>
      </c>
      <c r="F27" t="inlineStr">
        <is>
          <t>-</t>
        </is>
      </c>
      <c r="G27" t="inlineStr">
        <is>
          <t>-</t>
        </is>
      </c>
      <c r="H27" t="n">
        <v>-0.07000000000000001</v>
      </c>
      <c r="I27" t="n">
        <v>-0.05</v>
      </c>
      <c r="J27" t="inlineStr">
        <is>
          <t>-</t>
        </is>
      </c>
      <c r="K27" t="inlineStr">
        <is>
          <t>-</t>
        </is>
      </c>
      <c r="L27" t="n">
        <v>0.1</v>
      </c>
      <c r="M27" t="n">
        <v>0.3</v>
      </c>
      <c r="N27" t="n">
        <v>0.4</v>
      </c>
      <c r="O27" t="n">
        <v>1.4</v>
      </c>
      <c r="P27" t="n">
        <v>-0.5</v>
      </c>
      <c r="Q27" t="n">
        <v>-0.2</v>
      </c>
      <c r="R27" t="n">
        <v>0.8</v>
      </c>
      <c r="S27" t="n">
        <v>0.4</v>
      </c>
      <c r="T27" t="inlineStr">
        <is>
          <t>-</t>
        </is>
      </c>
      <c r="U27" t="inlineStr">
        <is>
          <t>-</t>
        </is>
      </c>
      <c r="V27" t="inlineStr">
        <is>
          <t>-</t>
        </is>
      </c>
      <c r="W27" t="inlineStr">
        <is>
          <t>-</t>
        </is>
      </c>
    </row>
    <row r="28">
      <c r="A28" s="5" t="inlineStr">
        <is>
          <t>Jahresüberschuss/-fehlbetrag</t>
        </is>
      </c>
      <c r="B28" s="5" t="inlineStr">
        <is>
          <t>Net Profit</t>
        </is>
      </c>
      <c r="C28" t="inlineStr">
        <is>
          <t>-</t>
        </is>
      </c>
      <c r="D28" t="n">
        <v>80.7</v>
      </c>
      <c r="E28" t="n">
        <v>53.6</v>
      </c>
      <c r="F28" t="n">
        <v>-22.9</v>
      </c>
      <c r="G28" t="n">
        <v>56</v>
      </c>
      <c r="H28" t="n">
        <v>69.3</v>
      </c>
      <c r="I28" t="n">
        <v>38.2</v>
      </c>
      <c r="J28" t="n">
        <v>14.1</v>
      </c>
      <c r="K28" t="n">
        <v>26.5</v>
      </c>
      <c r="L28" t="n">
        <v>35.2</v>
      </c>
      <c r="M28" t="n">
        <v>-37.3</v>
      </c>
      <c r="N28" t="n">
        <v>-5.4</v>
      </c>
      <c r="O28" t="n">
        <v>42.7</v>
      </c>
      <c r="P28" t="n">
        <v>31.8</v>
      </c>
      <c r="Q28" t="n">
        <v>28.1</v>
      </c>
      <c r="R28" t="n">
        <v>27.5</v>
      </c>
      <c r="S28" t="n">
        <v>17.9</v>
      </c>
      <c r="T28" t="n">
        <v>8.800000000000001</v>
      </c>
      <c r="U28" t="n">
        <v>1.4</v>
      </c>
      <c r="V28" t="n">
        <v>36.6</v>
      </c>
      <c r="W28" t="n">
        <v>27.6</v>
      </c>
    </row>
    <row r="29">
      <c r="A29" s="5" t="inlineStr">
        <is>
          <t>Summe Umlaufvermögen</t>
        </is>
      </c>
      <c r="B29" s="5" t="inlineStr">
        <is>
          <t>Current Assets</t>
        </is>
      </c>
      <c r="C29" t="inlineStr">
        <is>
          <t>-</t>
        </is>
      </c>
      <c r="D29" t="n">
        <v>885.8</v>
      </c>
      <c r="E29" t="n">
        <v>586.2</v>
      </c>
      <c r="F29" t="n">
        <v>407.3</v>
      </c>
      <c r="G29" t="n">
        <v>478.3</v>
      </c>
      <c r="H29" t="n">
        <v>508.1</v>
      </c>
      <c r="I29" t="n">
        <v>432.2</v>
      </c>
      <c r="J29" t="n">
        <v>255.9</v>
      </c>
      <c r="K29" t="n">
        <v>211.5</v>
      </c>
      <c r="L29" t="n">
        <v>171.7</v>
      </c>
      <c r="M29" t="n">
        <v>157.4</v>
      </c>
      <c r="N29" t="n">
        <v>171.5</v>
      </c>
      <c r="O29" t="n">
        <v>177.1</v>
      </c>
      <c r="P29" t="n">
        <v>189.8</v>
      </c>
      <c r="Q29" t="n">
        <v>206.6</v>
      </c>
      <c r="R29" t="n">
        <v>225.3</v>
      </c>
      <c r="S29" t="n">
        <v>192.7</v>
      </c>
      <c r="T29" t="n">
        <v>144</v>
      </c>
      <c r="U29" t="n">
        <v>140.1</v>
      </c>
      <c r="V29" t="n">
        <v>183</v>
      </c>
      <c r="W29" t="n">
        <v>139.1</v>
      </c>
    </row>
    <row r="30">
      <c r="A30" s="5" t="inlineStr">
        <is>
          <t>Summe Anlagevermögen</t>
        </is>
      </c>
      <c r="B30" s="5" t="inlineStr">
        <is>
          <t>Fixed Assets</t>
        </is>
      </c>
      <c r="C30" t="inlineStr">
        <is>
          <t>-</t>
        </is>
      </c>
      <c r="D30" t="n">
        <v>898.3</v>
      </c>
      <c r="E30" t="n">
        <v>944.2</v>
      </c>
      <c r="F30" t="n">
        <v>1029</v>
      </c>
      <c r="G30" t="n">
        <v>866.4</v>
      </c>
      <c r="H30" t="n">
        <v>712.7</v>
      </c>
      <c r="I30" t="n">
        <v>483.9</v>
      </c>
      <c r="J30" t="n">
        <v>471.3</v>
      </c>
      <c r="K30" t="n">
        <v>483.1</v>
      </c>
      <c r="L30" t="n">
        <v>403.6</v>
      </c>
      <c r="M30" t="n">
        <v>326</v>
      </c>
      <c r="N30" t="n">
        <v>365.3</v>
      </c>
      <c r="O30" t="n">
        <v>318.5</v>
      </c>
      <c r="P30" t="n">
        <v>262.1</v>
      </c>
      <c r="Q30" t="n">
        <v>230.7</v>
      </c>
      <c r="R30" t="n">
        <v>202.7</v>
      </c>
      <c r="S30" t="n">
        <v>221.1</v>
      </c>
      <c r="T30" t="n">
        <v>240.3</v>
      </c>
      <c r="U30" t="n">
        <v>225.7</v>
      </c>
      <c r="V30" t="n">
        <v>237.6</v>
      </c>
      <c r="W30" t="n">
        <v>193.9</v>
      </c>
    </row>
    <row r="31">
      <c r="A31" s="5" t="inlineStr">
        <is>
          <t>Summe Aktiva</t>
        </is>
      </c>
      <c r="B31" s="5" t="inlineStr">
        <is>
          <t>Total Assets</t>
        </is>
      </c>
      <c r="C31" t="inlineStr">
        <is>
          <t>-</t>
        </is>
      </c>
      <c r="D31" t="n">
        <v>1784</v>
      </c>
      <c r="E31" t="n">
        <v>1530</v>
      </c>
      <c r="F31" t="n">
        <v>1437</v>
      </c>
      <c r="G31" t="n">
        <v>1345</v>
      </c>
      <c r="H31" t="n">
        <v>1221</v>
      </c>
      <c r="I31" t="n">
        <v>916.1</v>
      </c>
      <c r="J31" t="n">
        <v>727.2</v>
      </c>
      <c r="K31" t="n">
        <v>694.6</v>
      </c>
      <c r="L31" t="n">
        <v>575.3</v>
      </c>
      <c r="M31" t="n">
        <v>483.4</v>
      </c>
      <c r="N31" t="n">
        <v>536.8</v>
      </c>
      <c r="O31" t="n">
        <v>495.6</v>
      </c>
      <c r="P31" t="n">
        <v>451.9</v>
      </c>
      <c r="Q31" t="n">
        <v>437.3</v>
      </c>
      <c r="R31" t="n">
        <v>428</v>
      </c>
      <c r="S31" t="n">
        <v>413.8</v>
      </c>
      <c r="T31" t="n">
        <v>384.3</v>
      </c>
      <c r="U31" t="n">
        <v>365.8</v>
      </c>
      <c r="V31" t="n">
        <v>420.6</v>
      </c>
      <c r="W31" t="n">
        <v>333</v>
      </c>
    </row>
    <row r="32">
      <c r="A32" s="5" t="inlineStr">
        <is>
          <t>Summe kurzfristiges Fremdkapital</t>
        </is>
      </c>
      <c r="B32" s="5" t="inlineStr">
        <is>
          <t>Short-Term Debt</t>
        </is>
      </c>
      <c r="C32" t="inlineStr">
        <is>
          <t>-</t>
        </is>
      </c>
      <c r="D32" t="n">
        <v>231.4</v>
      </c>
      <c r="E32" t="n">
        <v>303.8</v>
      </c>
      <c r="F32" t="n">
        <v>326.8</v>
      </c>
      <c r="G32" t="n">
        <v>354.3</v>
      </c>
      <c r="H32" t="n">
        <v>203.4</v>
      </c>
      <c r="I32" t="n">
        <v>155</v>
      </c>
      <c r="J32" t="n">
        <v>210.1</v>
      </c>
      <c r="K32" t="n">
        <v>188.2</v>
      </c>
      <c r="L32" t="n">
        <v>219.4</v>
      </c>
      <c r="M32" t="n">
        <v>139</v>
      </c>
      <c r="N32" t="n">
        <v>157.9</v>
      </c>
      <c r="O32" t="n">
        <v>210</v>
      </c>
      <c r="P32" t="n">
        <v>193.5</v>
      </c>
      <c r="Q32" t="n">
        <v>127.5</v>
      </c>
      <c r="R32" t="n">
        <v>119.1</v>
      </c>
      <c r="S32" t="n">
        <v>107.4</v>
      </c>
      <c r="T32" t="n">
        <v>90.7</v>
      </c>
      <c r="U32" t="n">
        <v>92.5</v>
      </c>
      <c r="V32" t="n">
        <v>128.3</v>
      </c>
      <c r="W32" t="n">
        <v>73.8</v>
      </c>
    </row>
    <row r="33">
      <c r="A33" s="5" t="inlineStr">
        <is>
          <t>Summe langfristiges Fremdkapital</t>
        </is>
      </c>
      <c r="B33" s="5" t="inlineStr">
        <is>
          <t>Long-Term Debt</t>
        </is>
      </c>
      <c r="C33" t="inlineStr">
        <is>
          <t>-</t>
        </is>
      </c>
      <c r="D33" t="n">
        <v>749.3</v>
      </c>
      <c r="E33" t="n">
        <v>515.2</v>
      </c>
      <c r="F33" t="n">
        <v>569.8</v>
      </c>
      <c r="G33" t="n">
        <v>421.4</v>
      </c>
      <c r="H33" t="n">
        <v>413.1</v>
      </c>
      <c r="I33" t="n">
        <v>370.4</v>
      </c>
      <c r="J33" t="n">
        <v>204.6</v>
      </c>
      <c r="K33" t="n">
        <v>223.3</v>
      </c>
      <c r="L33" t="n">
        <v>126.1</v>
      </c>
      <c r="M33" t="n">
        <v>135.6</v>
      </c>
      <c r="N33" t="n">
        <v>126.2</v>
      </c>
      <c r="O33" t="n">
        <v>59.3</v>
      </c>
      <c r="P33" t="n">
        <v>37.7</v>
      </c>
      <c r="Q33" t="n">
        <v>59.5</v>
      </c>
      <c r="R33" t="n">
        <v>88.09999999999999</v>
      </c>
      <c r="S33" t="n">
        <v>103.5</v>
      </c>
      <c r="T33" t="n">
        <v>100.7</v>
      </c>
      <c r="U33" t="n">
        <v>63.2</v>
      </c>
      <c r="V33" t="n">
        <v>66.3</v>
      </c>
      <c r="W33" t="n">
        <v>62.8</v>
      </c>
    </row>
    <row r="34">
      <c r="A34" s="5" t="inlineStr">
        <is>
          <t>Summe Fremdkapital</t>
        </is>
      </c>
      <c r="B34" s="5" t="inlineStr">
        <is>
          <t>Total Liabilities</t>
        </is>
      </c>
      <c r="C34" t="inlineStr">
        <is>
          <t>-</t>
        </is>
      </c>
      <c r="D34" t="n">
        <v>980.7</v>
      </c>
      <c r="E34" t="n">
        <v>819</v>
      </c>
      <c r="F34" t="n">
        <v>896.6</v>
      </c>
      <c r="G34" t="n">
        <v>775.7</v>
      </c>
      <c r="H34" t="n">
        <v>616.5</v>
      </c>
      <c r="I34" t="n">
        <v>525.4</v>
      </c>
      <c r="J34" t="n">
        <v>414.7</v>
      </c>
      <c r="K34" t="n">
        <v>411.5</v>
      </c>
      <c r="L34" t="n">
        <v>345.5</v>
      </c>
      <c r="M34" t="n">
        <v>274.6</v>
      </c>
      <c r="N34" t="n">
        <v>284.1</v>
      </c>
      <c r="O34" t="n">
        <v>269.3</v>
      </c>
      <c r="P34" t="n">
        <v>231.2</v>
      </c>
      <c r="Q34" t="n">
        <v>187</v>
      </c>
      <c r="R34" t="n">
        <v>207.2</v>
      </c>
      <c r="S34" t="n">
        <v>210.9</v>
      </c>
      <c r="T34" t="n">
        <v>191.4</v>
      </c>
      <c r="U34" t="n">
        <v>155.7</v>
      </c>
      <c r="V34" t="n">
        <v>194.6</v>
      </c>
      <c r="W34" t="n">
        <v>136.6</v>
      </c>
    </row>
    <row r="35">
      <c r="A35" s="5" t="inlineStr">
        <is>
          <t>Minderheitenanteil</t>
        </is>
      </c>
      <c r="B35" s="5" t="inlineStr">
        <is>
          <t>Minority Share</t>
        </is>
      </c>
      <c r="C35" t="inlineStr">
        <is>
          <t>-</t>
        </is>
      </c>
      <c r="D35" t="inlineStr">
        <is>
          <t>-</t>
        </is>
      </c>
      <c r="E35" t="inlineStr">
        <is>
          <t>-</t>
        </is>
      </c>
      <c r="F35" t="inlineStr">
        <is>
          <t>-</t>
        </is>
      </c>
      <c r="G35" t="inlineStr">
        <is>
          <t>-</t>
        </is>
      </c>
      <c r="H35" t="n">
        <v>0.1</v>
      </c>
      <c r="I35" t="inlineStr">
        <is>
          <t>-</t>
        </is>
      </c>
      <c r="J35" t="n">
        <v>-0.05</v>
      </c>
      <c r="K35" t="n">
        <v>-0.1</v>
      </c>
      <c r="L35" t="n">
        <v>0.4</v>
      </c>
      <c r="M35" t="n">
        <v>0.5</v>
      </c>
      <c r="N35" t="n">
        <v>0.5</v>
      </c>
      <c r="O35" t="n">
        <v>0.5</v>
      </c>
      <c r="P35" t="n">
        <v>0.5</v>
      </c>
      <c r="Q35" t="n">
        <v>0.5</v>
      </c>
      <c r="R35" t="n">
        <v>0.3</v>
      </c>
      <c r="S35" t="n">
        <v>-0.4</v>
      </c>
      <c r="T35" t="n">
        <v>0.1</v>
      </c>
      <c r="U35" t="inlineStr">
        <is>
          <t>-</t>
        </is>
      </c>
      <c r="V35" t="inlineStr">
        <is>
          <t>-</t>
        </is>
      </c>
      <c r="W35" t="inlineStr">
        <is>
          <t>-</t>
        </is>
      </c>
    </row>
    <row r="36">
      <c r="A36" s="5" t="inlineStr">
        <is>
          <t>Summe Eigenkapital</t>
        </is>
      </c>
      <c r="B36" s="5" t="inlineStr">
        <is>
          <t>Equity</t>
        </is>
      </c>
      <c r="C36" t="inlineStr">
        <is>
          <t>-</t>
        </is>
      </c>
      <c r="D36" t="n">
        <v>803.5</v>
      </c>
      <c r="E36" t="n">
        <v>711.4</v>
      </c>
      <c r="F36" t="n">
        <v>540.1</v>
      </c>
      <c r="G36" t="n">
        <v>568.9</v>
      </c>
      <c r="H36" t="n">
        <v>604.3</v>
      </c>
      <c r="I36" t="n">
        <v>390.7</v>
      </c>
      <c r="J36" t="n">
        <v>312.5</v>
      </c>
      <c r="K36" t="n">
        <v>283.2</v>
      </c>
      <c r="L36" t="n">
        <v>229.5</v>
      </c>
      <c r="M36" t="n">
        <v>208.3</v>
      </c>
      <c r="N36" t="n">
        <v>252.2</v>
      </c>
      <c r="O36" t="n">
        <v>225.8</v>
      </c>
      <c r="P36" t="n">
        <v>220.2</v>
      </c>
      <c r="Q36" t="n">
        <v>249.8</v>
      </c>
      <c r="R36" t="n">
        <v>220.5</v>
      </c>
      <c r="S36" t="n">
        <v>203.2</v>
      </c>
      <c r="T36" t="n">
        <v>192.7</v>
      </c>
      <c r="U36" t="n">
        <v>210.1</v>
      </c>
      <c r="V36" t="n">
        <v>225.9</v>
      </c>
      <c r="W36" t="n">
        <v>196.3</v>
      </c>
    </row>
    <row r="37">
      <c r="A37" s="5" t="inlineStr">
        <is>
          <t>Summe Passiva</t>
        </is>
      </c>
      <c r="B37" s="5" t="inlineStr">
        <is>
          <t>Liabilities &amp; Shareholder Equity</t>
        </is>
      </c>
      <c r="C37" t="inlineStr">
        <is>
          <t>-</t>
        </is>
      </c>
      <c r="D37" t="n">
        <v>1784</v>
      </c>
      <c r="E37" t="n">
        <v>1530</v>
      </c>
      <c r="F37" t="n">
        <v>1437</v>
      </c>
      <c r="G37" t="n">
        <v>1345</v>
      </c>
      <c r="H37" t="n">
        <v>1221</v>
      </c>
      <c r="I37" t="n">
        <v>916.1</v>
      </c>
      <c r="J37" t="n">
        <v>727.2</v>
      </c>
      <c r="K37" t="n">
        <v>694.6</v>
      </c>
      <c r="L37" t="n">
        <v>575.3</v>
      </c>
      <c r="M37" t="n">
        <v>483.4</v>
      </c>
      <c r="N37" t="n">
        <v>536.8</v>
      </c>
      <c r="O37" t="n">
        <v>495.6</v>
      </c>
      <c r="P37" t="n">
        <v>451.9</v>
      </c>
      <c r="Q37" t="n">
        <v>437.3</v>
      </c>
      <c r="R37" t="n">
        <v>428</v>
      </c>
      <c r="S37" t="n">
        <v>413.8</v>
      </c>
      <c r="T37" t="n">
        <v>384.3</v>
      </c>
      <c r="U37" t="n">
        <v>365.8</v>
      </c>
      <c r="V37" t="n">
        <v>420.6</v>
      </c>
      <c r="W37" t="n">
        <v>333</v>
      </c>
    </row>
    <row r="38">
      <c r="A38" s="5" t="inlineStr">
        <is>
          <t>Mio.Aktien im Umlauf</t>
        </is>
      </c>
      <c r="B38" s="5" t="inlineStr">
        <is>
          <t>Million shares outstanding</t>
        </is>
      </c>
      <c r="C38" t="inlineStr">
        <is>
          <t>-</t>
        </is>
      </c>
      <c r="D38" t="n">
        <v>38.85</v>
      </c>
      <c r="E38" t="n">
        <v>38.85</v>
      </c>
      <c r="F38" t="n">
        <v>38.85</v>
      </c>
      <c r="G38" t="n">
        <v>38.85</v>
      </c>
      <c r="H38" t="n">
        <v>38.85</v>
      </c>
      <c r="I38" t="n">
        <v>38.85</v>
      </c>
      <c r="J38" t="n">
        <v>23.32</v>
      </c>
      <c r="K38" t="n">
        <v>23.32</v>
      </c>
      <c r="L38" t="n">
        <v>23.32</v>
      </c>
      <c r="M38" t="n">
        <v>23.3</v>
      </c>
      <c r="N38" t="n">
        <v>23.3</v>
      </c>
      <c r="O38" t="n">
        <v>23.4</v>
      </c>
      <c r="P38" t="n">
        <v>24.8</v>
      </c>
      <c r="Q38" t="n">
        <v>25.8</v>
      </c>
      <c r="R38" t="n">
        <v>25.8</v>
      </c>
      <c r="S38" t="n">
        <v>25.8</v>
      </c>
      <c r="T38" t="n">
        <v>26.3</v>
      </c>
      <c r="U38" t="n">
        <v>27.9</v>
      </c>
      <c r="V38" t="n">
        <v>28</v>
      </c>
      <c r="W38" t="n">
        <v>25.7</v>
      </c>
    </row>
    <row r="39">
      <c r="A39" s="5" t="inlineStr">
        <is>
          <t>Ergebnis je Aktie (brutto)</t>
        </is>
      </c>
      <c r="B39" s="5" t="inlineStr">
        <is>
          <t>Earnings per share</t>
        </is>
      </c>
      <c r="C39" t="inlineStr">
        <is>
          <t>-</t>
        </is>
      </c>
      <c r="D39" t="n">
        <v>2.97</v>
      </c>
      <c r="E39" t="n">
        <v>1.94</v>
      </c>
      <c r="F39" t="n">
        <v>-0.28</v>
      </c>
      <c r="G39" t="n">
        <v>1.77</v>
      </c>
      <c r="H39" t="n">
        <v>2.19</v>
      </c>
      <c r="I39" t="n">
        <v>1.1</v>
      </c>
      <c r="J39" t="n">
        <v>0.6899999999999999</v>
      </c>
      <c r="K39" t="n">
        <v>1.38</v>
      </c>
      <c r="L39" t="n">
        <v>1.86</v>
      </c>
      <c r="M39" t="n">
        <v>-1.45</v>
      </c>
      <c r="N39" t="n">
        <v>0.01</v>
      </c>
      <c r="O39" t="n">
        <v>1.93</v>
      </c>
      <c r="P39" t="n">
        <v>1.29</v>
      </c>
      <c r="Q39" t="n">
        <v>0.8100000000000001</v>
      </c>
      <c r="R39" t="n">
        <v>1.06</v>
      </c>
      <c r="S39" t="n">
        <v>0.98</v>
      </c>
      <c r="T39" t="n">
        <v>0.7</v>
      </c>
      <c r="U39" t="n">
        <v>0.18</v>
      </c>
      <c r="V39" t="n">
        <v>1.9</v>
      </c>
      <c r="W39" t="n">
        <v>1.16</v>
      </c>
    </row>
    <row r="40">
      <c r="A40" s="5" t="inlineStr">
        <is>
          <t>Ergebnis je Aktie (unverwässert)</t>
        </is>
      </c>
      <c r="B40" s="5" t="inlineStr">
        <is>
          <t>Basic Earnings per share</t>
        </is>
      </c>
      <c r="C40" t="inlineStr">
        <is>
          <t>-</t>
        </is>
      </c>
      <c r="D40" t="n">
        <v>2.08</v>
      </c>
      <c r="E40" t="n">
        <v>1.38</v>
      </c>
      <c r="F40" t="n">
        <v>-0.59</v>
      </c>
      <c r="G40" t="n">
        <v>1.44</v>
      </c>
      <c r="H40" t="n">
        <v>1.78</v>
      </c>
      <c r="I40" t="n">
        <v>1.24</v>
      </c>
      <c r="J40" t="n">
        <v>0.6</v>
      </c>
      <c r="K40" t="n">
        <v>1.14</v>
      </c>
      <c r="L40" t="n">
        <v>1.51</v>
      </c>
      <c r="M40" t="n">
        <v>-1.6</v>
      </c>
      <c r="N40" t="n">
        <v>-0.23</v>
      </c>
      <c r="O40" t="n">
        <v>1.83</v>
      </c>
      <c r="P40" t="n">
        <v>1.28</v>
      </c>
      <c r="Q40" t="n">
        <v>1.09</v>
      </c>
      <c r="R40" t="n">
        <v>1.07</v>
      </c>
      <c r="S40" t="n">
        <v>0.6899999999999999</v>
      </c>
      <c r="T40" t="n">
        <v>0.33</v>
      </c>
      <c r="U40" t="n">
        <v>0.05</v>
      </c>
      <c r="V40" t="n">
        <v>1.31</v>
      </c>
      <c r="W40" t="n">
        <v>1.07</v>
      </c>
    </row>
    <row r="41">
      <c r="A41" s="5" t="inlineStr">
        <is>
          <t>Ergebnis je Aktie (verwässert)</t>
        </is>
      </c>
      <c r="B41" s="5" t="inlineStr">
        <is>
          <t>Diluted Earnings per share</t>
        </is>
      </c>
      <c r="C41" t="inlineStr">
        <is>
          <t>-</t>
        </is>
      </c>
      <c r="D41" t="n">
        <v>2.08</v>
      </c>
      <c r="E41" t="n">
        <v>1.38</v>
      </c>
      <c r="F41" t="n">
        <v>-0.59</v>
      </c>
      <c r="G41" t="n">
        <v>1.44</v>
      </c>
      <c r="H41" t="n">
        <v>1.78</v>
      </c>
      <c r="I41" t="n">
        <v>1.21</v>
      </c>
      <c r="J41" t="n">
        <v>0.6</v>
      </c>
      <c r="K41" t="n">
        <v>1.14</v>
      </c>
      <c r="L41" t="n">
        <v>1.5</v>
      </c>
      <c r="M41" t="n">
        <v>-1.6</v>
      </c>
      <c r="N41" t="n">
        <v>-0.23</v>
      </c>
      <c r="O41" t="n">
        <v>1.83</v>
      </c>
      <c r="P41" t="n">
        <v>1.28</v>
      </c>
      <c r="Q41" t="n">
        <v>1.09</v>
      </c>
      <c r="R41" t="n">
        <v>1.06</v>
      </c>
      <c r="S41" t="n">
        <v>0.6899999999999999</v>
      </c>
      <c r="T41" t="n">
        <v>0.33</v>
      </c>
      <c r="U41" t="n">
        <v>0.05</v>
      </c>
      <c r="V41" t="n">
        <v>1.31</v>
      </c>
      <c r="W41" t="n">
        <v>1.07</v>
      </c>
    </row>
    <row r="42">
      <c r="A42" s="5" t="inlineStr">
        <is>
          <t>Dividende je Aktie</t>
        </is>
      </c>
      <c r="B42" s="5" t="inlineStr">
        <is>
          <t>Dividend per share</t>
        </is>
      </c>
      <c r="C42" t="n">
        <v>0.25</v>
      </c>
      <c r="D42" t="n">
        <v>0.6</v>
      </c>
      <c r="E42" t="n">
        <v>0.36</v>
      </c>
      <c r="F42" t="n">
        <v>0.1</v>
      </c>
      <c r="G42" t="n">
        <v>0.36</v>
      </c>
      <c r="H42" t="n">
        <v>0.36</v>
      </c>
      <c r="I42" t="n">
        <v>0.2</v>
      </c>
      <c r="J42" t="n">
        <v>0.2</v>
      </c>
      <c r="K42" t="n">
        <v>0.32</v>
      </c>
      <c r="L42" t="n">
        <v>0.36</v>
      </c>
      <c r="M42" t="n">
        <v>0.1</v>
      </c>
      <c r="N42" t="n">
        <v>0.18</v>
      </c>
      <c r="O42" t="n">
        <v>0.34</v>
      </c>
      <c r="P42" t="n">
        <v>0.31</v>
      </c>
      <c r="Q42" t="n">
        <v>0.29</v>
      </c>
      <c r="R42" t="n">
        <v>0.27</v>
      </c>
      <c r="S42" t="n">
        <v>0.24</v>
      </c>
      <c r="T42" t="n">
        <v>0.22</v>
      </c>
      <c r="U42" t="n">
        <v>0.18</v>
      </c>
      <c r="V42" t="n">
        <v>0.26</v>
      </c>
      <c r="W42" t="n">
        <v>0.22</v>
      </c>
    </row>
    <row r="43">
      <c r="A43" s="5" t="inlineStr">
        <is>
          <t>Dividendenausschüttung in Mio</t>
        </is>
      </c>
      <c r="B43" s="5" t="inlineStr">
        <is>
          <t>Dividend Payment in M</t>
        </is>
      </c>
      <c r="C43" t="inlineStr">
        <is>
          <t>-</t>
        </is>
      </c>
      <c r="D43" t="n">
        <v>23.31</v>
      </c>
      <c r="E43" t="n">
        <v>13.99</v>
      </c>
      <c r="F43" t="n">
        <v>3.89</v>
      </c>
      <c r="G43" t="n">
        <v>13.99</v>
      </c>
      <c r="H43" t="n">
        <v>13.99</v>
      </c>
      <c r="I43" t="n">
        <v>7.77</v>
      </c>
      <c r="J43" t="n">
        <v>4.67</v>
      </c>
      <c r="K43" t="n">
        <v>7.5</v>
      </c>
      <c r="L43" t="n">
        <v>8.4</v>
      </c>
      <c r="M43" t="n">
        <v>2.3</v>
      </c>
      <c r="N43" t="inlineStr">
        <is>
          <t>-</t>
        </is>
      </c>
      <c r="O43" t="inlineStr">
        <is>
          <t>-</t>
        </is>
      </c>
      <c r="P43" t="inlineStr">
        <is>
          <t>-</t>
        </is>
      </c>
      <c r="Q43" t="inlineStr">
        <is>
          <t>-</t>
        </is>
      </c>
      <c r="R43" t="inlineStr">
        <is>
          <t>-</t>
        </is>
      </c>
      <c r="S43" t="inlineStr">
        <is>
          <t>-</t>
        </is>
      </c>
      <c r="T43" t="inlineStr">
        <is>
          <t>-</t>
        </is>
      </c>
      <c r="U43" t="inlineStr">
        <is>
          <t>-</t>
        </is>
      </c>
      <c r="V43" t="inlineStr">
        <is>
          <t>-</t>
        </is>
      </c>
      <c r="W43" t="inlineStr">
        <is>
          <t>-</t>
        </is>
      </c>
    </row>
    <row r="44">
      <c r="A44" s="5" t="inlineStr">
        <is>
          <t>Umsatz je Aktie</t>
        </is>
      </c>
      <c r="B44" s="5" t="inlineStr">
        <is>
          <t>Revenue per share</t>
        </is>
      </c>
      <c r="C44" t="inlineStr">
        <is>
          <t>-</t>
        </is>
      </c>
      <c r="D44" t="n">
        <v>26.46</v>
      </c>
      <c r="E44" t="n">
        <v>25.53</v>
      </c>
      <c r="F44" t="n">
        <v>20.98</v>
      </c>
      <c r="G44" t="n">
        <v>19.64</v>
      </c>
      <c r="H44" t="n">
        <v>17.17</v>
      </c>
      <c r="I44" t="n">
        <v>15.18</v>
      </c>
      <c r="J44" t="n">
        <v>23.23</v>
      </c>
      <c r="K44" t="n">
        <v>22.05</v>
      </c>
      <c r="L44" t="n">
        <v>20.92</v>
      </c>
      <c r="M44" t="n">
        <v>15.97</v>
      </c>
      <c r="N44" t="n">
        <v>19.31</v>
      </c>
      <c r="O44" t="n">
        <v>20.76</v>
      </c>
      <c r="P44" t="n">
        <v>18.85</v>
      </c>
      <c r="Q44" t="n">
        <v>14.52</v>
      </c>
      <c r="R44" t="n">
        <v>12.88</v>
      </c>
      <c r="S44" t="n">
        <v>12.26</v>
      </c>
      <c r="T44" t="n">
        <v>10.55</v>
      </c>
      <c r="U44" t="n">
        <v>9.84</v>
      </c>
      <c r="V44" t="n">
        <v>11.53</v>
      </c>
      <c r="W44" t="n">
        <v>9.07</v>
      </c>
    </row>
    <row r="45">
      <c r="A45" s="5" t="inlineStr">
        <is>
          <t>Buchwert je Aktie</t>
        </is>
      </c>
      <c r="B45" s="5" t="inlineStr">
        <is>
          <t>Book value per share</t>
        </is>
      </c>
      <c r="C45" t="inlineStr">
        <is>
          <t>-</t>
        </is>
      </c>
      <c r="D45" t="n">
        <v>20.68</v>
      </c>
      <c r="E45" t="n">
        <v>18.31</v>
      </c>
      <c r="F45" t="n">
        <v>13.9</v>
      </c>
      <c r="G45" t="n">
        <v>14.64</v>
      </c>
      <c r="H45" t="n">
        <v>15.55</v>
      </c>
      <c r="I45" t="n">
        <v>10.06</v>
      </c>
      <c r="J45" t="n">
        <v>13.4</v>
      </c>
      <c r="K45" t="n">
        <v>12.14</v>
      </c>
      <c r="L45" t="n">
        <v>9.84</v>
      </c>
      <c r="M45" t="n">
        <v>8.94</v>
      </c>
      <c r="N45" t="n">
        <v>10.82</v>
      </c>
      <c r="O45" t="n">
        <v>9.65</v>
      </c>
      <c r="P45" t="n">
        <v>8.880000000000001</v>
      </c>
      <c r="Q45" t="n">
        <v>9.68</v>
      </c>
      <c r="R45" t="n">
        <v>8.550000000000001</v>
      </c>
      <c r="S45" t="n">
        <v>7.88</v>
      </c>
      <c r="T45" t="n">
        <v>7.33</v>
      </c>
      <c r="U45" t="n">
        <v>7.53</v>
      </c>
      <c r="V45" t="n">
        <v>8.07</v>
      </c>
      <c r="W45" t="n">
        <v>7.64</v>
      </c>
    </row>
    <row r="46">
      <c r="A46" s="5" t="inlineStr">
        <is>
          <t>Cashflow je Aktie</t>
        </is>
      </c>
      <c r="B46" s="5" t="inlineStr">
        <is>
          <t>Cashflow per share</t>
        </is>
      </c>
      <c r="C46" t="inlineStr">
        <is>
          <t>-</t>
        </is>
      </c>
      <c r="D46" t="n">
        <v>4.39</v>
      </c>
      <c r="E46" t="n">
        <v>3.69</v>
      </c>
      <c r="F46" t="n">
        <v>3.51</v>
      </c>
      <c r="G46" t="n">
        <v>3.52</v>
      </c>
      <c r="H46" t="n">
        <v>3.7</v>
      </c>
      <c r="I46" t="n">
        <v>2.7</v>
      </c>
      <c r="J46" t="n">
        <v>3.07</v>
      </c>
      <c r="K46" t="n">
        <v>3.74</v>
      </c>
      <c r="L46" t="n">
        <v>3.03</v>
      </c>
      <c r="M46" t="n">
        <v>2.02</v>
      </c>
      <c r="N46" t="n">
        <v>1.66</v>
      </c>
      <c r="O46" t="n">
        <v>2.64</v>
      </c>
      <c r="P46" t="n">
        <v>2</v>
      </c>
      <c r="Q46" t="n">
        <v>1.9</v>
      </c>
      <c r="R46" t="n">
        <v>2.1</v>
      </c>
      <c r="S46" t="n">
        <v>1.96</v>
      </c>
      <c r="T46" t="n">
        <v>2.16</v>
      </c>
      <c r="U46" t="n">
        <v>1.98</v>
      </c>
      <c r="V46" t="n">
        <v>1.86</v>
      </c>
      <c r="W46" t="n">
        <v>1.11</v>
      </c>
    </row>
    <row r="47">
      <c r="A47" s="5" t="inlineStr">
        <is>
          <t>Bilanzsumme je Aktie</t>
        </is>
      </c>
      <c r="B47" s="5" t="inlineStr">
        <is>
          <t>Total assets per share</t>
        </is>
      </c>
      <c r="C47" t="inlineStr">
        <is>
          <t>-</t>
        </is>
      </c>
      <c r="D47" t="n">
        <v>45.92</v>
      </c>
      <c r="E47" t="n">
        <v>39.39</v>
      </c>
      <c r="F47" t="n">
        <v>36.98</v>
      </c>
      <c r="G47" t="n">
        <v>34.61</v>
      </c>
      <c r="H47" t="n">
        <v>31.42</v>
      </c>
      <c r="I47" t="n">
        <v>23.58</v>
      </c>
      <c r="J47" t="n">
        <v>31.18</v>
      </c>
      <c r="K47" t="n">
        <v>29.78</v>
      </c>
      <c r="L47" t="n">
        <v>24.67</v>
      </c>
      <c r="M47" t="n">
        <v>20.75</v>
      </c>
      <c r="N47" t="n">
        <v>23.04</v>
      </c>
      <c r="O47" t="n">
        <v>21.18</v>
      </c>
      <c r="P47" t="n">
        <v>18.22</v>
      </c>
      <c r="Q47" t="n">
        <v>16.95</v>
      </c>
      <c r="R47" t="n">
        <v>16.59</v>
      </c>
      <c r="S47" t="n">
        <v>16.04</v>
      </c>
      <c r="T47" t="n">
        <v>14.61</v>
      </c>
      <c r="U47" t="n">
        <v>13.11</v>
      </c>
      <c r="V47" t="n">
        <v>15.02</v>
      </c>
      <c r="W47" t="n">
        <v>12.96</v>
      </c>
    </row>
    <row r="48">
      <c r="A48" s="5" t="inlineStr">
        <is>
          <t>Personal am Ende des Jahres</t>
        </is>
      </c>
      <c r="B48" s="5" t="inlineStr">
        <is>
          <t>Staff at the end of year</t>
        </is>
      </c>
      <c r="C48" t="inlineStr">
        <is>
          <t>-</t>
        </is>
      </c>
      <c r="D48" t="n">
        <v>9624</v>
      </c>
      <c r="E48" t="n">
        <v>9734</v>
      </c>
      <c r="F48" t="n">
        <v>9778</v>
      </c>
      <c r="G48" t="n">
        <v>9116</v>
      </c>
      <c r="H48" t="n">
        <v>8120</v>
      </c>
      <c r="I48" t="n">
        <v>7129</v>
      </c>
      <c r="J48" t="n">
        <v>7011</v>
      </c>
      <c r="K48" t="n">
        <v>7478</v>
      </c>
      <c r="L48" t="n">
        <v>7486</v>
      </c>
      <c r="M48" t="n">
        <v>5875</v>
      </c>
      <c r="N48" t="n">
        <v>5610</v>
      </c>
      <c r="O48" t="n">
        <v>6273</v>
      </c>
      <c r="P48" t="n">
        <v>5358</v>
      </c>
      <c r="Q48" t="n">
        <v>4335</v>
      </c>
      <c r="R48" t="n">
        <v>3178</v>
      </c>
      <c r="S48" t="n">
        <v>2948</v>
      </c>
      <c r="T48" t="n">
        <v>2699</v>
      </c>
      <c r="U48" t="n">
        <v>2855</v>
      </c>
      <c r="V48" t="n">
        <v>2906</v>
      </c>
      <c r="W48" t="n">
        <v>2422</v>
      </c>
    </row>
    <row r="49">
      <c r="A49" s="5" t="inlineStr">
        <is>
          <t>Personalaufwand in Mio. EUR</t>
        </is>
      </c>
      <c r="B49" s="5" t="inlineStr">
        <is>
          <t>Personnel expenses in M</t>
        </is>
      </c>
      <c r="C49" t="inlineStr">
        <is>
          <t>-</t>
        </is>
      </c>
      <c r="D49" t="n">
        <v>237.8</v>
      </c>
      <c r="E49" t="n">
        <v>241.1</v>
      </c>
      <c r="F49" t="n">
        <v>206.1</v>
      </c>
      <c r="G49" t="n">
        <v>160.9</v>
      </c>
      <c r="H49" t="n">
        <v>133.6</v>
      </c>
      <c r="I49" t="n">
        <v>121.3</v>
      </c>
      <c r="J49" t="n">
        <v>110.3</v>
      </c>
      <c r="K49" t="n">
        <v>102</v>
      </c>
      <c r="L49" t="n">
        <v>100.9</v>
      </c>
      <c r="M49" t="n">
        <v>97</v>
      </c>
      <c r="N49" t="n">
        <v>121</v>
      </c>
      <c r="O49" t="n">
        <v>115.6</v>
      </c>
      <c r="P49" t="n">
        <v>114.2</v>
      </c>
      <c r="Q49" t="n">
        <v>103</v>
      </c>
      <c r="R49" t="n">
        <v>96.90000000000001</v>
      </c>
      <c r="S49" t="n">
        <v>92.8</v>
      </c>
      <c r="T49" t="n">
        <v>86.5</v>
      </c>
      <c r="U49" t="n">
        <v>78.09999999999999</v>
      </c>
      <c r="V49" t="n">
        <v>86.09999999999999</v>
      </c>
      <c r="W49" t="inlineStr">
        <is>
          <t>-</t>
        </is>
      </c>
    </row>
    <row r="50">
      <c r="A50" s="5" t="inlineStr">
        <is>
          <t>Aufwand je Mitarbeiter in EUR</t>
        </is>
      </c>
      <c r="B50" s="5" t="inlineStr">
        <is>
          <t>Effort per employee</t>
        </is>
      </c>
      <c r="C50" t="inlineStr">
        <is>
          <t>-</t>
        </is>
      </c>
      <c r="D50" t="n">
        <v>24709</v>
      </c>
      <c r="E50" t="n">
        <v>24769</v>
      </c>
      <c r="F50" t="n">
        <v>21078</v>
      </c>
      <c r="G50" t="n">
        <v>17650</v>
      </c>
      <c r="H50" t="n">
        <v>16453</v>
      </c>
      <c r="I50" t="n">
        <v>17015</v>
      </c>
      <c r="J50" t="n">
        <v>15732</v>
      </c>
      <c r="K50" t="n">
        <v>13640</v>
      </c>
      <c r="L50" t="n">
        <v>13478</v>
      </c>
      <c r="M50" t="n">
        <v>16511</v>
      </c>
      <c r="N50" t="n">
        <v>21569</v>
      </c>
      <c r="O50" t="n">
        <v>18428</v>
      </c>
      <c r="P50" t="n">
        <v>21314</v>
      </c>
      <c r="Q50" t="n">
        <v>23760</v>
      </c>
      <c r="R50" t="n">
        <v>30491</v>
      </c>
      <c r="S50" t="n">
        <v>31479</v>
      </c>
      <c r="T50" t="n">
        <v>32049</v>
      </c>
      <c r="U50" t="n">
        <v>27356</v>
      </c>
      <c r="V50" t="n">
        <v>29628</v>
      </c>
      <c r="W50" t="inlineStr">
        <is>
          <t>-</t>
        </is>
      </c>
    </row>
    <row r="51">
      <c r="A51" s="5" t="inlineStr">
        <is>
          <t>Umsatz je Mitarbeiter in EUR</t>
        </is>
      </c>
      <c r="B51" s="5" t="inlineStr">
        <is>
          <t>Turnover per employee</t>
        </is>
      </c>
      <c r="C51" t="inlineStr">
        <is>
          <t>-</t>
        </is>
      </c>
      <c r="D51" t="n">
        <v>106815</v>
      </c>
      <c r="E51" t="n">
        <v>101895</v>
      </c>
      <c r="F51" t="n">
        <v>83341</v>
      </c>
      <c r="G51" t="n">
        <v>83686</v>
      </c>
      <c r="H51" t="n">
        <v>81244</v>
      </c>
      <c r="I51" t="n">
        <v>82748</v>
      </c>
      <c r="J51" t="n">
        <v>77260</v>
      </c>
      <c r="K51" t="n">
        <v>68759</v>
      </c>
      <c r="L51" t="n">
        <v>65181</v>
      </c>
      <c r="M51" t="n">
        <v>63353</v>
      </c>
      <c r="N51" t="n">
        <v>80196</v>
      </c>
      <c r="O51" t="n">
        <v>77427</v>
      </c>
      <c r="P51" t="n">
        <v>87234</v>
      </c>
      <c r="Q51" t="n">
        <v>86343</v>
      </c>
      <c r="R51" t="n">
        <v>104594</v>
      </c>
      <c r="S51" t="n">
        <v>107327</v>
      </c>
      <c r="T51" t="n">
        <v>102815</v>
      </c>
      <c r="U51" t="n">
        <v>96143</v>
      </c>
      <c r="V51" t="n">
        <v>111103</v>
      </c>
      <c r="W51" t="n">
        <v>96284</v>
      </c>
    </row>
    <row r="52">
      <c r="A52" s="5" t="inlineStr">
        <is>
          <t>Bruttoergebnis je Mitarbeiter in EUR</t>
        </is>
      </c>
      <c r="B52" s="5" t="inlineStr">
        <is>
          <t>Gross Profit per employee</t>
        </is>
      </c>
      <c r="C52" t="inlineStr">
        <is>
          <t>-</t>
        </is>
      </c>
      <c r="D52" t="n">
        <v>17373</v>
      </c>
      <c r="E52" t="n">
        <v>16674</v>
      </c>
      <c r="F52" t="n">
        <v>5594</v>
      </c>
      <c r="G52" t="n">
        <v>16630</v>
      </c>
      <c r="H52" t="n">
        <v>19138</v>
      </c>
      <c r="I52" t="n">
        <v>16664</v>
      </c>
      <c r="J52" t="n">
        <v>10968</v>
      </c>
      <c r="K52" t="n">
        <v>11166</v>
      </c>
      <c r="L52" t="n">
        <v>11996</v>
      </c>
      <c r="M52" t="n">
        <v>7643</v>
      </c>
      <c r="N52" t="n">
        <v>11836</v>
      </c>
      <c r="O52" t="n">
        <v>14236</v>
      </c>
      <c r="P52" t="n">
        <v>13345</v>
      </c>
      <c r="Q52" t="n">
        <v>14187</v>
      </c>
      <c r="R52" t="n">
        <v>17244</v>
      </c>
      <c r="S52" t="n">
        <v>16588</v>
      </c>
      <c r="T52" t="n">
        <v>17784</v>
      </c>
      <c r="U52" t="n">
        <v>16112</v>
      </c>
      <c r="V52" t="n">
        <v>24811</v>
      </c>
      <c r="W52" t="n">
        <v>19488</v>
      </c>
    </row>
    <row r="53">
      <c r="A53" s="5" t="inlineStr">
        <is>
          <t>Gewinn je Mitarbeiter in EUR</t>
        </is>
      </c>
      <c r="B53" s="5" t="inlineStr">
        <is>
          <t>Earnings per employee</t>
        </is>
      </c>
      <c r="C53" t="inlineStr">
        <is>
          <t>-</t>
        </is>
      </c>
      <c r="D53" t="n">
        <v>8385</v>
      </c>
      <c r="E53" t="n">
        <v>5506</v>
      </c>
      <c r="F53" t="n">
        <v>-2342</v>
      </c>
      <c r="G53" t="n">
        <v>6143</v>
      </c>
      <c r="H53" t="n">
        <v>8534</v>
      </c>
      <c r="I53" t="n">
        <v>5358</v>
      </c>
      <c r="J53" t="n">
        <v>2011</v>
      </c>
      <c r="K53" t="n">
        <v>3544</v>
      </c>
      <c r="L53" t="n">
        <v>4702</v>
      </c>
      <c r="M53" t="n">
        <v>-6349</v>
      </c>
      <c r="N53" t="n">
        <v>-962.5700000000001</v>
      </c>
      <c r="O53" t="n">
        <v>6807</v>
      </c>
      <c r="P53" t="n">
        <v>5935</v>
      </c>
      <c r="Q53" t="n">
        <v>6482</v>
      </c>
      <c r="R53" t="n">
        <v>8653</v>
      </c>
      <c r="S53" t="n">
        <v>6072</v>
      </c>
      <c r="T53" t="n">
        <v>3260</v>
      </c>
      <c r="U53" t="n">
        <v>490.37</v>
      </c>
      <c r="V53" t="n">
        <v>12595</v>
      </c>
      <c r="W53" t="n">
        <v>11396</v>
      </c>
    </row>
    <row r="54">
      <c r="A54" s="5" t="inlineStr">
        <is>
          <t>KGV (Kurs/Gewinn)</t>
        </is>
      </c>
      <c r="B54" s="5" t="inlineStr">
        <is>
          <t>PE (price/earnings)</t>
        </is>
      </c>
      <c r="C54" t="inlineStr">
        <is>
          <t>-</t>
        </is>
      </c>
      <c r="D54" t="n">
        <v>7.4</v>
      </c>
      <c r="E54" t="n">
        <v>15.9</v>
      </c>
      <c r="F54" t="inlineStr">
        <is>
          <t>-</t>
        </is>
      </c>
      <c r="G54" t="n">
        <v>9</v>
      </c>
      <c r="H54" t="n">
        <v>8.199999999999999</v>
      </c>
      <c r="I54" t="n">
        <v>7.1</v>
      </c>
      <c r="J54" t="n">
        <v>11.3</v>
      </c>
      <c r="K54" t="n">
        <v>8</v>
      </c>
      <c r="L54" t="n">
        <v>10.5</v>
      </c>
      <c r="M54" t="inlineStr">
        <is>
          <t>-</t>
        </is>
      </c>
      <c r="N54" t="inlineStr">
        <is>
          <t>-</t>
        </is>
      </c>
      <c r="O54" t="n">
        <v>5.6</v>
      </c>
      <c r="P54" t="n">
        <v>15.2</v>
      </c>
      <c r="Q54" t="n">
        <v>15.4</v>
      </c>
      <c r="R54" t="n">
        <v>11</v>
      </c>
      <c r="S54" t="n">
        <v>21.4</v>
      </c>
      <c r="T54" t="n">
        <v>18.4</v>
      </c>
      <c r="U54" t="n">
        <v>252.6</v>
      </c>
      <c r="V54" t="n">
        <v>20.2</v>
      </c>
      <c r="W54" t="n">
        <v>32.7</v>
      </c>
    </row>
    <row r="55">
      <c r="A55" s="5" t="inlineStr">
        <is>
          <t>KUV (Kurs/Umsatz)</t>
        </is>
      </c>
      <c r="B55" s="5" t="inlineStr">
        <is>
          <t>PS (price/sales)</t>
        </is>
      </c>
      <c r="C55" t="inlineStr">
        <is>
          <t>-</t>
        </is>
      </c>
      <c r="D55" t="n">
        <v>0.58</v>
      </c>
      <c r="E55" t="n">
        <v>0.86</v>
      </c>
      <c r="F55" t="n">
        <v>0.49</v>
      </c>
      <c r="G55" t="n">
        <v>0.66</v>
      </c>
      <c r="H55" t="n">
        <v>0.85</v>
      </c>
      <c r="I55" t="n">
        <v>0.58</v>
      </c>
      <c r="J55" t="n">
        <v>0.29</v>
      </c>
      <c r="K55" t="n">
        <v>0.42</v>
      </c>
      <c r="L55" t="n">
        <v>0.76</v>
      </c>
      <c r="M55" t="n">
        <v>0.52</v>
      </c>
      <c r="N55" t="n">
        <v>0.15</v>
      </c>
      <c r="O55" t="n">
        <v>0.49</v>
      </c>
      <c r="P55" t="n">
        <v>1.03</v>
      </c>
      <c r="Q55" t="n">
        <v>1.16</v>
      </c>
      <c r="R55" t="n">
        <v>0.92</v>
      </c>
      <c r="S55" t="n">
        <v>1.21</v>
      </c>
      <c r="T55" t="n">
        <v>0.58</v>
      </c>
      <c r="U55" t="n">
        <v>1.28</v>
      </c>
      <c r="V55" t="n">
        <v>2.3</v>
      </c>
      <c r="W55" t="n">
        <v>3.86</v>
      </c>
    </row>
    <row r="56">
      <c r="A56" s="5" t="inlineStr">
        <is>
          <t>KBV (Kurs/Buchwert)</t>
        </is>
      </c>
      <c r="B56" s="5" t="inlineStr">
        <is>
          <t>PB (price/book value)</t>
        </is>
      </c>
      <c r="C56" t="inlineStr">
        <is>
          <t>-</t>
        </is>
      </c>
      <c r="D56" t="n">
        <v>0.74</v>
      </c>
      <c r="E56" t="n">
        <v>1.2</v>
      </c>
      <c r="F56" t="n">
        <v>0.74</v>
      </c>
      <c r="G56" t="n">
        <v>0.88</v>
      </c>
      <c r="H56" t="n">
        <v>0.9399999999999999</v>
      </c>
      <c r="I56" t="n">
        <v>0.87</v>
      </c>
      <c r="J56" t="n">
        <v>0.51</v>
      </c>
      <c r="K56" t="n">
        <v>0.75</v>
      </c>
      <c r="L56" t="n">
        <v>1.61</v>
      </c>
      <c r="M56" t="n">
        <v>0.92</v>
      </c>
      <c r="N56" t="n">
        <v>0.27</v>
      </c>
      <c r="O56" t="n">
        <v>1.06</v>
      </c>
      <c r="P56" t="n">
        <v>2.18</v>
      </c>
      <c r="Q56" t="n">
        <v>1.73</v>
      </c>
      <c r="R56" t="n">
        <v>1.38</v>
      </c>
      <c r="S56" t="n">
        <v>1.88</v>
      </c>
      <c r="T56" t="n">
        <v>0.83</v>
      </c>
      <c r="U56" t="n">
        <v>1.68</v>
      </c>
      <c r="V56" t="n">
        <v>3.28</v>
      </c>
      <c r="W56" t="n">
        <v>4.58</v>
      </c>
    </row>
    <row r="57">
      <c r="A57" s="5" t="inlineStr">
        <is>
          <t>KCV (Kurs/Cashflow)</t>
        </is>
      </c>
      <c r="B57" s="5" t="inlineStr">
        <is>
          <t>PC (price/cashflow)</t>
        </is>
      </c>
      <c r="C57" t="inlineStr">
        <is>
          <t>-</t>
        </is>
      </c>
      <c r="D57" t="n">
        <v>3.49</v>
      </c>
      <c r="E57" t="n">
        <v>5.97</v>
      </c>
      <c r="F57" t="n">
        <v>2.93</v>
      </c>
      <c r="G57" t="n">
        <v>3.66</v>
      </c>
      <c r="H57" t="n">
        <v>3.95</v>
      </c>
      <c r="I57" t="n">
        <v>3.24</v>
      </c>
      <c r="J57" t="n">
        <v>2.21</v>
      </c>
      <c r="K57" t="n">
        <v>2.45</v>
      </c>
      <c r="L57" t="n">
        <v>5.23</v>
      </c>
      <c r="M57" t="n">
        <v>4.09</v>
      </c>
      <c r="N57" t="n">
        <v>1.78</v>
      </c>
      <c r="O57" t="n">
        <v>3.88</v>
      </c>
      <c r="P57" t="n">
        <v>9.699999999999999</v>
      </c>
      <c r="Q57" t="n">
        <v>8.84</v>
      </c>
      <c r="R57" t="n">
        <v>5.61</v>
      </c>
      <c r="S57" t="n">
        <v>7.55</v>
      </c>
      <c r="T57" t="n">
        <v>2.81</v>
      </c>
      <c r="U57" t="n">
        <v>6.37</v>
      </c>
      <c r="V57" t="n">
        <v>14.24</v>
      </c>
      <c r="W57" t="n">
        <v>31.67</v>
      </c>
    </row>
    <row r="58">
      <c r="A58" s="5" t="inlineStr">
        <is>
          <t>Dividendenrendite in %</t>
        </is>
      </c>
      <c r="B58" s="5" t="inlineStr">
        <is>
          <t>Dividend Yield in %</t>
        </is>
      </c>
      <c r="C58" t="n">
        <v>1.53</v>
      </c>
      <c r="D58" t="n">
        <v>3.92</v>
      </c>
      <c r="E58" t="n">
        <v>1.64</v>
      </c>
      <c r="F58" t="n">
        <v>0.97</v>
      </c>
      <c r="G58" t="n">
        <v>2.79</v>
      </c>
      <c r="H58" t="n">
        <v>2.46</v>
      </c>
      <c r="I58" t="n">
        <v>2.29</v>
      </c>
      <c r="J58" t="n">
        <v>2.95</v>
      </c>
      <c r="K58" t="n">
        <v>3.5</v>
      </c>
      <c r="L58" t="n">
        <v>2.27</v>
      </c>
      <c r="M58" t="n">
        <v>1.21</v>
      </c>
      <c r="N58" t="n">
        <v>6.1</v>
      </c>
      <c r="O58" t="n">
        <v>3.32</v>
      </c>
      <c r="P58" t="n">
        <v>1.6</v>
      </c>
      <c r="Q58" t="n">
        <v>1.73</v>
      </c>
      <c r="R58" t="n">
        <v>2.29</v>
      </c>
      <c r="S58" t="n">
        <v>1.62</v>
      </c>
      <c r="T58" t="n">
        <v>3.62</v>
      </c>
      <c r="U58" t="n">
        <v>1.43</v>
      </c>
      <c r="V58" t="n">
        <v>0.98</v>
      </c>
      <c r="W58" t="n">
        <v>0.63</v>
      </c>
    </row>
    <row r="59">
      <c r="A59" s="5" t="inlineStr">
        <is>
          <t>Gewinnrendite in %</t>
        </is>
      </c>
      <c r="B59" s="5" t="inlineStr">
        <is>
          <t>Return on profit in %</t>
        </is>
      </c>
      <c r="C59" t="inlineStr">
        <is>
          <t>-</t>
        </is>
      </c>
      <c r="D59" t="n">
        <v>13.6</v>
      </c>
      <c r="E59" t="n">
        <v>6.3</v>
      </c>
      <c r="F59" t="n">
        <v>-5.7</v>
      </c>
      <c r="G59" t="n">
        <v>11.2</v>
      </c>
      <c r="H59" t="n">
        <v>12.2</v>
      </c>
      <c r="I59" t="n">
        <v>14.2</v>
      </c>
      <c r="J59" t="n">
        <v>8.800000000000001</v>
      </c>
      <c r="K59" t="n">
        <v>12.5</v>
      </c>
      <c r="L59" t="n">
        <v>9.5</v>
      </c>
      <c r="M59" t="n">
        <v>-19.4</v>
      </c>
      <c r="N59" t="n">
        <v>-7.8</v>
      </c>
      <c r="O59" t="n">
        <v>17.9</v>
      </c>
      <c r="P59" t="n">
        <v>6.6</v>
      </c>
      <c r="Q59" t="n">
        <v>6.5</v>
      </c>
      <c r="R59" t="n">
        <v>9.1</v>
      </c>
      <c r="S59" t="n">
        <v>4.7</v>
      </c>
      <c r="T59" t="n">
        <v>5.4</v>
      </c>
      <c r="U59" t="n">
        <v>0.4</v>
      </c>
      <c r="V59" t="n">
        <v>4.9</v>
      </c>
      <c r="W59" t="n">
        <v>3.1</v>
      </c>
    </row>
    <row r="60">
      <c r="A60" s="5" t="inlineStr">
        <is>
          <t>Eigenkapitalrendite in %</t>
        </is>
      </c>
      <c r="B60" s="5" t="inlineStr">
        <is>
          <t>Return on Equity in %</t>
        </is>
      </c>
      <c r="C60" t="inlineStr">
        <is>
          <t>-</t>
        </is>
      </c>
      <c r="D60" t="n">
        <v>10.04</v>
      </c>
      <c r="E60" t="n">
        <v>7.53</v>
      </c>
      <c r="F60" t="n">
        <v>-4.24</v>
      </c>
      <c r="G60" t="n">
        <v>9.84</v>
      </c>
      <c r="H60" t="n">
        <v>11.47</v>
      </c>
      <c r="I60" t="n">
        <v>9.779999999999999</v>
      </c>
      <c r="J60" t="n">
        <v>4.51</v>
      </c>
      <c r="K60" t="n">
        <v>9.359999999999999</v>
      </c>
      <c r="L60" t="n">
        <v>15.34</v>
      </c>
      <c r="M60" t="n">
        <v>-17.91</v>
      </c>
      <c r="N60" t="n">
        <v>-2.14</v>
      </c>
      <c r="O60" t="n">
        <v>18.91</v>
      </c>
      <c r="P60" t="n">
        <v>14.44</v>
      </c>
      <c r="Q60" t="n">
        <v>11.25</v>
      </c>
      <c r="R60" t="n">
        <v>12.47</v>
      </c>
      <c r="S60" t="n">
        <v>8.81</v>
      </c>
      <c r="T60" t="n">
        <v>4.57</v>
      </c>
      <c r="U60" t="n">
        <v>0.67</v>
      </c>
      <c r="V60" t="n">
        <v>16.2</v>
      </c>
      <c r="W60" t="n">
        <v>14.06</v>
      </c>
    </row>
    <row r="61">
      <c r="A61" s="5" t="inlineStr">
        <is>
          <t>Umsatzrendite in %</t>
        </is>
      </c>
      <c r="B61" s="5" t="inlineStr">
        <is>
          <t>Return on sales in %</t>
        </is>
      </c>
      <c r="C61" t="inlineStr">
        <is>
          <t>-</t>
        </is>
      </c>
      <c r="D61" t="n">
        <v>7.85</v>
      </c>
      <c r="E61" t="n">
        <v>5.4</v>
      </c>
      <c r="F61" t="n">
        <v>-2.81</v>
      </c>
      <c r="G61" t="n">
        <v>7.34</v>
      </c>
      <c r="H61" t="n">
        <v>10.39</v>
      </c>
      <c r="I61" t="n">
        <v>6.48</v>
      </c>
      <c r="J61" t="n">
        <v>2.6</v>
      </c>
      <c r="K61" t="n">
        <v>5.15</v>
      </c>
      <c r="L61" t="n">
        <v>7.21</v>
      </c>
      <c r="M61" t="n">
        <v>-10.02</v>
      </c>
      <c r="N61" t="n">
        <v>-1.2</v>
      </c>
      <c r="O61" t="n">
        <v>8.789999999999999</v>
      </c>
      <c r="P61" t="n">
        <v>6.8</v>
      </c>
      <c r="Q61" t="n">
        <v>7.5</v>
      </c>
      <c r="R61" t="n">
        <v>8.27</v>
      </c>
      <c r="S61" t="n">
        <v>5.66</v>
      </c>
      <c r="T61" t="n">
        <v>3.17</v>
      </c>
      <c r="U61" t="n">
        <v>0.51</v>
      </c>
      <c r="V61" t="n">
        <v>11.33</v>
      </c>
      <c r="W61" t="n">
        <v>11.84</v>
      </c>
    </row>
    <row r="62">
      <c r="A62" s="5" t="inlineStr">
        <is>
          <t>Gesamtkapitalrendite in %</t>
        </is>
      </c>
      <c r="B62" s="5" t="inlineStr">
        <is>
          <t>Total Return on Investment in %</t>
        </is>
      </c>
      <c r="C62" t="inlineStr">
        <is>
          <t>-</t>
        </is>
      </c>
      <c r="D62" t="n">
        <v>5.49</v>
      </c>
      <c r="E62" t="n">
        <v>4.69</v>
      </c>
      <c r="F62" t="n">
        <v>-0.19</v>
      </c>
      <c r="G62" t="n">
        <v>5.33</v>
      </c>
      <c r="H62" t="n">
        <v>6.84</v>
      </c>
      <c r="I62" t="n">
        <v>5.41</v>
      </c>
      <c r="J62" t="n">
        <v>4.06</v>
      </c>
      <c r="K62" t="n">
        <v>5.63</v>
      </c>
      <c r="L62" t="n">
        <v>6.12</v>
      </c>
      <c r="M62" t="n">
        <v>-7.72</v>
      </c>
      <c r="N62" t="n">
        <v>-1.01</v>
      </c>
      <c r="O62" t="n">
        <v>8.619999999999999</v>
      </c>
      <c r="P62" t="n">
        <v>7.04</v>
      </c>
      <c r="Q62" t="n">
        <v>6.43</v>
      </c>
      <c r="R62" t="n">
        <v>6.43</v>
      </c>
      <c r="S62" t="n">
        <v>4.33</v>
      </c>
      <c r="T62" t="n">
        <v>2.29</v>
      </c>
      <c r="U62" t="n">
        <v>0.38</v>
      </c>
      <c r="V62" t="n">
        <v>8.699999999999999</v>
      </c>
      <c r="W62" t="n">
        <v>8.289999999999999</v>
      </c>
    </row>
    <row r="63">
      <c r="A63" s="5" t="inlineStr">
        <is>
          <t>Return on Investment in %</t>
        </is>
      </c>
      <c r="B63" s="5" t="inlineStr">
        <is>
          <t>Return on Investment in %</t>
        </is>
      </c>
      <c r="C63" t="inlineStr">
        <is>
          <t>-</t>
        </is>
      </c>
      <c r="D63" t="n">
        <v>4.52</v>
      </c>
      <c r="E63" t="n">
        <v>3.5</v>
      </c>
      <c r="F63" t="n">
        <v>-1.59</v>
      </c>
      <c r="G63" t="n">
        <v>4.16</v>
      </c>
      <c r="H63" t="n">
        <v>5.68</v>
      </c>
      <c r="I63" t="n">
        <v>4.17</v>
      </c>
      <c r="J63" t="n">
        <v>1.94</v>
      </c>
      <c r="K63" t="n">
        <v>3.82</v>
      </c>
      <c r="L63" t="n">
        <v>6.12</v>
      </c>
      <c r="M63" t="n">
        <v>-7.72</v>
      </c>
      <c r="N63" t="n">
        <v>-1.01</v>
      </c>
      <c r="O63" t="n">
        <v>8.619999999999999</v>
      </c>
      <c r="P63" t="n">
        <v>7.04</v>
      </c>
      <c r="Q63" t="n">
        <v>6.43</v>
      </c>
      <c r="R63" t="n">
        <v>6.43</v>
      </c>
      <c r="S63" t="n">
        <v>4.33</v>
      </c>
      <c r="T63" t="n">
        <v>2.29</v>
      </c>
      <c r="U63" t="n">
        <v>0.38</v>
      </c>
      <c r="V63" t="n">
        <v>8.699999999999999</v>
      </c>
      <c r="W63" t="n">
        <v>8.289999999999999</v>
      </c>
    </row>
    <row r="64">
      <c r="A64" s="5" t="inlineStr">
        <is>
          <t>Arbeitsintensität in %</t>
        </is>
      </c>
      <c r="B64" s="5" t="inlineStr">
        <is>
          <t>Work Intensity in %</t>
        </is>
      </c>
      <c r="C64" t="inlineStr">
        <is>
          <t>-</t>
        </is>
      </c>
      <c r="D64" t="n">
        <v>49.65</v>
      </c>
      <c r="E64" t="n">
        <v>38.3</v>
      </c>
      <c r="F64" t="n">
        <v>28.35</v>
      </c>
      <c r="G64" t="n">
        <v>35.57</v>
      </c>
      <c r="H64" t="n">
        <v>41.62</v>
      </c>
      <c r="I64" t="n">
        <v>47.18</v>
      </c>
      <c r="J64" t="n">
        <v>35.19</v>
      </c>
      <c r="K64" t="n">
        <v>30.45</v>
      </c>
      <c r="L64" t="n">
        <v>29.85</v>
      </c>
      <c r="M64" t="n">
        <v>32.56</v>
      </c>
      <c r="N64" t="n">
        <v>31.95</v>
      </c>
      <c r="O64" t="n">
        <v>35.73</v>
      </c>
      <c r="P64" t="n">
        <v>42</v>
      </c>
      <c r="Q64" t="n">
        <v>47.24</v>
      </c>
      <c r="R64" t="n">
        <v>52.64</v>
      </c>
      <c r="S64" t="n">
        <v>46.57</v>
      </c>
      <c r="T64" t="n">
        <v>37.47</v>
      </c>
      <c r="U64" t="n">
        <v>38.3</v>
      </c>
      <c r="V64" t="n">
        <v>43.51</v>
      </c>
      <c r="W64" t="n">
        <v>41.77</v>
      </c>
    </row>
    <row r="65">
      <c r="A65" s="5" t="inlineStr">
        <is>
          <t>Eigenkapitalquote in %</t>
        </is>
      </c>
      <c r="B65" s="5" t="inlineStr">
        <is>
          <t>Equity Ratio in %</t>
        </is>
      </c>
      <c r="C65" t="inlineStr">
        <is>
          <t>-</t>
        </is>
      </c>
      <c r="D65" t="n">
        <v>45.04</v>
      </c>
      <c r="E65" t="n">
        <v>46.48</v>
      </c>
      <c r="F65" t="n">
        <v>37.59</v>
      </c>
      <c r="G65" t="n">
        <v>42.31</v>
      </c>
      <c r="H65" t="n">
        <v>49.5</v>
      </c>
      <c r="I65" t="n">
        <v>42.65</v>
      </c>
      <c r="J65" t="n">
        <v>42.97</v>
      </c>
      <c r="K65" t="n">
        <v>40.77</v>
      </c>
      <c r="L65" t="n">
        <v>39.89</v>
      </c>
      <c r="M65" t="n">
        <v>43.09</v>
      </c>
      <c r="N65" t="n">
        <v>46.98</v>
      </c>
      <c r="O65" t="n">
        <v>45.56</v>
      </c>
      <c r="P65" t="n">
        <v>48.73</v>
      </c>
      <c r="Q65" t="n">
        <v>57.12</v>
      </c>
      <c r="R65" t="n">
        <v>51.52</v>
      </c>
      <c r="S65" t="n">
        <v>49.11</v>
      </c>
      <c r="T65" t="n">
        <v>50.14</v>
      </c>
      <c r="U65" t="n">
        <v>57.44</v>
      </c>
      <c r="V65" t="n">
        <v>53.71</v>
      </c>
      <c r="W65" t="n">
        <v>58.95</v>
      </c>
    </row>
    <row r="66">
      <c r="A66" s="5" t="inlineStr">
        <is>
          <t>Fremdkapitalquote in %</t>
        </is>
      </c>
      <c r="B66" s="5" t="inlineStr">
        <is>
          <t>Debt Ratio in %</t>
        </is>
      </c>
      <c r="C66" t="inlineStr">
        <is>
          <t>-</t>
        </is>
      </c>
      <c r="D66" t="n">
        <v>54.96</v>
      </c>
      <c r="E66" t="n">
        <v>53.52</v>
      </c>
      <c r="F66" t="n">
        <v>62.41</v>
      </c>
      <c r="G66" t="n">
        <v>57.69</v>
      </c>
      <c r="H66" t="n">
        <v>50.5</v>
      </c>
      <c r="I66" t="n">
        <v>57.35</v>
      </c>
      <c r="J66" t="n">
        <v>57.03</v>
      </c>
      <c r="K66" t="n">
        <v>59.23</v>
      </c>
      <c r="L66" t="n">
        <v>60.11</v>
      </c>
      <c r="M66" t="n">
        <v>56.91</v>
      </c>
      <c r="N66" t="n">
        <v>53.02</v>
      </c>
      <c r="O66" t="n">
        <v>54.44</v>
      </c>
      <c r="P66" t="n">
        <v>51.27</v>
      </c>
      <c r="Q66" t="n">
        <v>42.88</v>
      </c>
      <c r="R66" t="n">
        <v>48.48</v>
      </c>
      <c r="S66" t="n">
        <v>50.89</v>
      </c>
      <c r="T66" t="n">
        <v>49.86</v>
      </c>
      <c r="U66" t="n">
        <v>42.56</v>
      </c>
      <c r="V66" t="n">
        <v>46.29</v>
      </c>
      <c r="W66" t="n">
        <v>41.05</v>
      </c>
    </row>
    <row r="67">
      <c r="A67" s="5" t="inlineStr">
        <is>
          <t>Verschuldungsgrad in %</t>
        </is>
      </c>
      <c r="B67" s="5" t="inlineStr">
        <is>
          <t>Finance Gearing in %</t>
        </is>
      </c>
      <c r="C67" t="inlineStr">
        <is>
          <t>-</t>
        </is>
      </c>
      <c r="D67" t="n">
        <v>122.04</v>
      </c>
      <c r="E67" t="n">
        <v>115.13</v>
      </c>
      <c r="F67" t="n">
        <v>166.01</v>
      </c>
      <c r="G67" t="n">
        <v>136.37</v>
      </c>
      <c r="H67" t="n">
        <v>102.02</v>
      </c>
      <c r="I67" t="n">
        <v>134.48</v>
      </c>
      <c r="J67" t="n">
        <v>132.7</v>
      </c>
      <c r="K67" t="n">
        <v>145.27</v>
      </c>
      <c r="L67" t="n">
        <v>150.68</v>
      </c>
      <c r="M67" t="n">
        <v>132.07</v>
      </c>
      <c r="N67" t="n">
        <v>112.85</v>
      </c>
      <c r="O67" t="n">
        <v>119.49</v>
      </c>
      <c r="P67" t="n">
        <v>105.22</v>
      </c>
      <c r="Q67" t="n">
        <v>75.06</v>
      </c>
      <c r="R67" t="n">
        <v>94.09999999999999</v>
      </c>
      <c r="S67" t="n">
        <v>103.64</v>
      </c>
      <c r="T67" t="n">
        <v>99.43000000000001</v>
      </c>
      <c r="U67" t="n">
        <v>74.11</v>
      </c>
      <c r="V67" t="n">
        <v>86.19</v>
      </c>
      <c r="W67" t="n">
        <v>69.64</v>
      </c>
    </row>
    <row r="68">
      <c r="A68" s="5" t="inlineStr">
        <is>
          <t>Bruttoergebnis Marge in %</t>
        </is>
      </c>
      <c r="B68" s="5" t="inlineStr">
        <is>
          <t>Gross Profit Marge in %</t>
        </is>
      </c>
      <c r="C68" t="inlineStr">
        <is>
          <t>-</t>
        </is>
      </c>
      <c r="D68" t="n">
        <v>16.26</v>
      </c>
      <c r="E68" t="n">
        <v>16.36</v>
      </c>
      <c r="F68" t="n">
        <v>6.71</v>
      </c>
      <c r="G68" t="n">
        <v>19.87</v>
      </c>
      <c r="H68" t="n">
        <v>23.3</v>
      </c>
      <c r="I68" t="n">
        <v>20.14</v>
      </c>
      <c r="J68" t="n">
        <v>14.2</v>
      </c>
      <c r="K68" t="n">
        <v>16.24</v>
      </c>
      <c r="L68" t="n">
        <v>18.41</v>
      </c>
      <c r="M68" t="n">
        <v>12.06</v>
      </c>
      <c r="N68" t="n">
        <v>14.76</v>
      </c>
      <c r="O68" t="n">
        <v>18.39</v>
      </c>
      <c r="P68" t="n">
        <v>15.3</v>
      </c>
      <c r="Q68" t="n">
        <v>16.41</v>
      </c>
      <c r="R68" t="n">
        <v>16.49</v>
      </c>
      <c r="S68" t="n">
        <v>15.46</v>
      </c>
      <c r="T68" t="n">
        <v>17.3</v>
      </c>
      <c r="U68" t="n">
        <v>16.76</v>
      </c>
      <c r="V68" t="n">
        <v>22.33</v>
      </c>
    </row>
    <row r="69">
      <c r="A69" s="5" t="inlineStr">
        <is>
          <t>Kurzfristige Vermögensquote in %</t>
        </is>
      </c>
      <c r="B69" s="5" t="inlineStr">
        <is>
          <t>Current Assets Ratio in %</t>
        </is>
      </c>
      <c r="C69" t="inlineStr">
        <is>
          <t>-</t>
        </is>
      </c>
      <c r="D69" t="n">
        <v>49.65</v>
      </c>
      <c r="E69" t="n">
        <v>38.31</v>
      </c>
      <c r="F69" t="n">
        <v>28.34</v>
      </c>
      <c r="G69" t="n">
        <v>35.56</v>
      </c>
      <c r="H69" t="n">
        <v>41.61</v>
      </c>
      <c r="I69" t="n">
        <v>47.18</v>
      </c>
      <c r="J69" t="n">
        <v>35.19</v>
      </c>
      <c r="K69" t="n">
        <v>30.45</v>
      </c>
      <c r="L69" t="n">
        <v>29.85</v>
      </c>
      <c r="M69" t="n">
        <v>32.56</v>
      </c>
      <c r="N69" t="n">
        <v>31.95</v>
      </c>
      <c r="O69" t="n">
        <v>35.73</v>
      </c>
      <c r="P69" t="n">
        <v>42</v>
      </c>
      <c r="Q69" t="n">
        <v>47.24</v>
      </c>
      <c r="R69" t="n">
        <v>52.64</v>
      </c>
      <c r="S69" t="n">
        <v>46.57</v>
      </c>
      <c r="T69" t="n">
        <v>37.47</v>
      </c>
      <c r="U69" t="n">
        <v>38.3</v>
      </c>
      <c r="V69" t="n">
        <v>43.51</v>
      </c>
    </row>
    <row r="70">
      <c r="A70" s="5" t="inlineStr">
        <is>
          <t>Nettogewinn Marge in %</t>
        </is>
      </c>
      <c r="B70" s="5" t="inlineStr">
        <is>
          <t>Net Profit Marge in %</t>
        </is>
      </c>
      <c r="C70" t="inlineStr">
        <is>
          <t>-</t>
        </is>
      </c>
      <c r="D70" t="n">
        <v>7.85</v>
      </c>
      <c r="E70" t="n">
        <v>5.4</v>
      </c>
      <c r="F70" t="n">
        <v>-2.81</v>
      </c>
      <c r="G70" t="n">
        <v>7.34</v>
      </c>
      <c r="H70" t="n">
        <v>10.39</v>
      </c>
      <c r="I70" t="n">
        <v>6.48</v>
      </c>
      <c r="J70" t="n">
        <v>2.6</v>
      </c>
      <c r="K70" t="n">
        <v>5.15</v>
      </c>
      <c r="L70" t="n">
        <v>7.21</v>
      </c>
      <c r="M70" t="n">
        <v>-10.02</v>
      </c>
      <c r="N70" t="n">
        <v>-1.2</v>
      </c>
      <c r="O70" t="n">
        <v>8.789999999999999</v>
      </c>
      <c r="P70" t="n">
        <v>6.8</v>
      </c>
      <c r="Q70" t="n">
        <v>7.5</v>
      </c>
      <c r="R70" t="n">
        <v>8.27</v>
      </c>
      <c r="S70" t="n">
        <v>5.66</v>
      </c>
      <c r="T70" t="n">
        <v>3.17</v>
      </c>
      <c r="U70" t="n">
        <v>0.51</v>
      </c>
      <c r="V70" t="n">
        <v>11.33</v>
      </c>
    </row>
    <row r="71">
      <c r="A71" s="5" t="inlineStr">
        <is>
          <t>Operative Ergebnis Marge in %</t>
        </is>
      </c>
      <c r="B71" s="5" t="inlineStr">
        <is>
          <t>EBIT Marge in %</t>
        </is>
      </c>
      <c r="C71" t="inlineStr">
        <is>
          <t>-</t>
        </is>
      </c>
      <c r="D71" t="n">
        <v>11.4</v>
      </c>
      <c r="E71" t="n">
        <v>9.1</v>
      </c>
      <c r="F71" t="n">
        <v>0.8100000000000001</v>
      </c>
      <c r="G71" t="n">
        <v>10.09</v>
      </c>
      <c r="H71" t="n">
        <v>13.51</v>
      </c>
      <c r="I71" t="n">
        <v>9.140000000000001</v>
      </c>
      <c r="J71" t="n">
        <v>5.7</v>
      </c>
      <c r="K71" t="n">
        <v>8.19</v>
      </c>
      <c r="L71" t="n">
        <v>9.529999999999999</v>
      </c>
      <c r="M71" t="n">
        <v>-6.88</v>
      </c>
      <c r="N71" t="n">
        <v>-0.24</v>
      </c>
      <c r="O71" t="n">
        <v>8.67</v>
      </c>
      <c r="P71" t="n">
        <v>6.97</v>
      </c>
      <c r="Q71" t="n">
        <v>7.02</v>
      </c>
      <c r="R71" t="n">
        <v>6.41</v>
      </c>
      <c r="S71" t="n">
        <v>8.880000000000001</v>
      </c>
      <c r="T71" t="n">
        <v>7.32</v>
      </c>
      <c r="U71" t="n">
        <v>2.73</v>
      </c>
      <c r="V71" t="n">
        <v>16.69</v>
      </c>
    </row>
    <row r="72">
      <c r="A72" s="5" t="inlineStr">
        <is>
          <t>Vermögensumsschlag in %</t>
        </is>
      </c>
      <c r="B72" s="5" t="inlineStr">
        <is>
          <t>Asset Turnover in %</t>
        </is>
      </c>
      <c r="C72" t="inlineStr">
        <is>
          <t>-</t>
        </is>
      </c>
      <c r="D72" t="n">
        <v>57.62</v>
      </c>
      <c r="E72" t="n">
        <v>64.81999999999999</v>
      </c>
      <c r="F72" t="n">
        <v>56.71</v>
      </c>
      <c r="G72" t="n">
        <v>56.72</v>
      </c>
      <c r="H72" t="n">
        <v>54.63</v>
      </c>
      <c r="I72" t="n">
        <v>64.39</v>
      </c>
      <c r="J72" t="n">
        <v>74.48999999999999</v>
      </c>
      <c r="K72" t="n">
        <v>74.03</v>
      </c>
      <c r="L72" t="n">
        <v>84.81</v>
      </c>
      <c r="M72" t="n">
        <v>77</v>
      </c>
      <c r="N72" t="n">
        <v>83.81</v>
      </c>
      <c r="O72" t="n">
        <v>98</v>
      </c>
      <c r="P72" t="n">
        <v>103.43</v>
      </c>
      <c r="Q72" t="n">
        <v>85.68000000000001</v>
      </c>
      <c r="R72" t="n">
        <v>77.66</v>
      </c>
      <c r="S72" t="n">
        <v>76.45999999999999</v>
      </c>
      <c r="T72" t="n">
        <v>72.20999999999999</v>
      </c>
      <c r="U72" t="n">
        <v>75.04000000000001</v>
      </c>
      <c r="V72" t="n">
        <v>76.77</v>
      </c>
    </row>
    <row r="73">
      <c r="A73" s="5" t="inlineStr">
        <is>
          <t>Langfristige Vermögensquote in %</t>
        </is>
      </c>
      <c r="B73" s="5" t="inlineStr">
        <is>
          <t>Non-Current Assets Ratio in %</t>
        </is>
      </c>
      <c r="C73" t="inlineStr">
        <is>
          <t>-</t>
        </is>
      </c>
      <c r="D73" t="n">
        <v>50.35</v>
      </c>
      <c r="E73" t="n">
        <v>61.71</v>
      </c>
      <c r="F73" t="n">
        <v>71.61</v>
      </c>
      <c r="G73" t="n">
        <v>64.42</v>
      </c>
      <c r="H73" t="n">
        <v>58.37</v>
      </c>
      <c r="I73" t="n">
        <v>52.82</v>
      </c>
      <c r="J73" t="n">
        <v>64.81</v>
      </c>
      <c r="K73" t="n">
        <v>69.55</v>
      </c>
      <c r="L73" t="n">
        <v>70.15000000000001</v>
      </c>
      <c r="M73" t="n">
        <v>67.44</v>
      </c>
      <c r="N73" t="n">
        <v>68.05</v>
      </c>
      <c r="O73" t="n">
        <v>64.27</v>
      </c>
      <c r="P73" t="n">
        <v>58</v>
      </c>
      <c r="Q73" t="n">
        <v>52.76</v>
      </c>
      <c r="R73" t="n">
        <v>47.36</v>
      </c>
      <c r="S73" t="n">
        <v>53.43</v>
      </c>
      <c r="T73" t="n">
        <v>62.53</v>
      </c>
      <c r="U73" t="n">
        <v>61.7</v>
      </c>
      <c r="V73" t="n">
        <v>56.49</v>
      </c>
    </row>
    <row r="74">
      <c r="A74" s="5" t="inlineStr">
        <is>
          <t>Gesamtkapitalrentabilität</t>
        </is>
      </c>
      <c r="B74" s="5" t="inlineStr">
        <is>
          <t>ROA Return on Assets in %</t>
        </is>
      </c>
      <c r="C74" t="inlineStr">
        <is>
          <t>-</t>
        </is>
      </c>
      <c r="D74" t="n">
        <v>4.52</v>
      </c>
      <c r="E74" t="n">
        <v>3.5</v>
      </c>
      <c r="F74" t="n">
        <v>-1.59</v>
      </c>
      <c r="G74" t="n">
        <v>4.16</v>
      </c>
      <c r="H74" t="n">
        <v>5.68</v>
      </c>
      <c r="I74" t="n">
        <v>4.17</v>
      </c>
      <c r="J74" t="n">
        <v>1.94</v>
      </c>
      <c r="K74" t="n">
        <v>3.82</v>
      </c>
      <c r="L74" t="n">
        <v>6.12</v>
      </c>
      <c r="M74" t="n">
        <v>-7.72</v>
      </c>
      <c r="N74" t="n">
        <v>-1.01</v>
      </c>
      <c r="O74" t="n">
        <v>8.619999999999999</v>
      </c>
      <c r="P74" t="n">
        <v>7.04</v>
      </c>
      <c r="Q74" t="n">
        <v>6.43</v>
      </c>
      <c r="R74" t="n">
        <v>6.43</v>
      </c>
      <c r="S74" t="n">
        <v>4.33</v>
      </c>
      <c r="T74" t="n">
        <v>2.29</v>
      </c>
      <c r="U74" t="n">
        <v>0.38</v>
      </c>
      <c r="V74" t="n">
        <v>8.699999999999999</v>
      </c>
    </row>
    <row r="75">
      <c r="A75" s="5" t="inlineStr">
        <is>
          <t>Ertrag des eingesetzten Kapitals</t>
        </is>
      </c>
      <c r="B75" s="5" t="inlineStr">
        <is>
          <t>ROCE Return on Cap. Empl. in %</t>
        </is>
      </c>
      <c r="C75" t="inlineStr">
        <is>
          <t>-</t>
        </is>
      </c>
      <c r="D75" t="n">
        <v>7.55</v>
      </c>
      <c r="E75" t="n">
        <v>7.36</v>
      </c>
      <c r="F75" t="n">
        <v>0.59</v>
      </c>
      <c r="G75" t="n">
        <v>7.77</v>
      </c>
      <c r="H75" t="n">
        <v>8.85</v>
      </c>
      <c r="I75" t="n">
        <v>7.08</v>
      </c>
      <c r="J75" t="n">
        <v>5.98</v>
      </c>
      <c r="K75" t="n">
        <v>8.31</v>
      </c>
      <c r="L75" t="n">
        <v>13.07</v>
      </c>
      <c r="M75" t="n">
        <v>-7.43</v>
      </c>
      <c r="N75" t="n">
        <v>-0.29</v>
      </c>
      <c r="O75" t="n">
        <v>14.74</v>
      </c>
      <c r="P75" t="n">
        <v>12.62</v>
      </c>
      <c r="Q75" t="n">
        <v>8.49</v>
      </c>
      <c r="R75" t="n">
        <v>6.9</v>
      </c>
      <c r="S75" t="n">
        <v>9.17</v>
      </c>
      <c r="T75" t="n">
        <v>6.91</v>
      </c>
      <c r="U75" t="n">
        <v>2.74</v>
      </c>
      <c r="V75" t="n">
        <v>18.44</v>
      </c>
    </row>
    <row r="76">
      <c r="A76" s="5" t="inlineStr">
        <is>
          <t>Eigenkapital zu Anlagevermögen</t>
        </is>
      </c>
      <c r="B76" s="5" t="inlineStr">
        <is>
          <t>Equity to Fixed Assets in %</t>
        </is>
      </c>
      <c r="C76" t="inlineStr">
        <is>
          <t>-</t>
        </is>
      </c>
      <c r="D76" t="n">
        <v>89.45</v>
      </c>
      <c r="E76" t="n">
        <v>75.34</v>
      </c>
      <c r="F76" t="n">
        <v>52.49</v>
      </c>
      <c r="G76" t="n">
        <v>65.66</v>
      </c>
      <c r="H76" t="n">
        <v>84.79000000000001</v>
      </c>
      <c r="I76" t="n">
        <v>80.73999999999999</v>
      </c>
      <c r="J76" t="n">
        <v>66.31</v>
      </c>
      <c r="K76" t="n">
        <v>58.62</v>
      </c>
      <c r="L76" t="n">
        <v>56.86</v>
      </c>
      <c r="M76" t="n">
        <v>63.9</v>
      </c>
      <c r="N76" t="n">
        <v>69.04000000000001</v>
      </c>
      <c r="O76" t="n">
        <v>70.89</v>
      </c>
      <c r="P76" t="n">
        <v>84.01000000000001</v>
      </c>
      <c r="Q76" t="n">
        <v>108.28</v>
      </c>
      <c r="R76" t="n">
        <v>108.78</v>
      </c>
      <c r="S76" t="n">
        <v>91.90000000000001</v>
      </c>
      <c r="T76" t="n">
        <v>80.19</v>
      </c>
      <c r="U76" t="n">
        <v>93.09</v>
      </c>
      <c r="V76" t="n">
        <v>95.08</v>
      </c>
    </row>
    <row r="77">
      <c r="A77" s="5" t="inlineStr">
        <is>
          <t>Liquidität Dritten Grades</t>
        </is>
      </c>
      <c r="B77" s="5" t="inlineStr">
        <is>
          <t>Current Ratio in %</t>
        </is>
      </c>
      <c r="C77" t="inlineStr">
        <is>
          <t>-</t>
        </is>
      </c>
      <c r="D77" t="n">
        <v>382.8</v>
      </c>
      <c r="E77" t="n">
        <v>192.96</v>
      </c>
      <c r="F77" t="n">
        <v>124.63</v>
      </c>
      <c r="G77" t="n">
        <v>135</v>
      </c>
      <c r="H77" t="n">
        <v>249.8</v>
      </c>
      <c r="I77" t="n">
        <v>278.84</v>
      </c>
      <c r="J77" t="n">
        <v>121.8</v>
      </c>
      <c r="K77" t="n">
        <v>112.38</v>
      </c>
      <c r="L77" t="n">
        <v>78.26000000000001</v>
      </c>
      <c r="M77" t="n">
        <v>113.24</v>
      </c>
      <c r="N77" t="n">
        <v>108.61</v>
      </c>
      <c r="O77" t="n">
        <v>84.33</v>
      </c>
      <c r="P77" t="n">
        <v>98.09</v>
      </c>
      <c r="Q77" t="n">
        <v>162.04</v>
      </c>
      <c r="R77" t="n">
        <v>189.17</v>
      </c>
      <c r="S77" t="n">
        <v>179.42</v>
      </c>
      <c r="T77" t="n">
        <v>158.77</v>
      </c>
      <c r="U77" t="n">
        <v>151.46</v>
      </c>
      <c r="V77" t="n">
        <v>142.63</v>
      </c>
    </row>
    <row r="78">
      <c r="A78" s="5" t="inlineStr">
        <is>
          <t>Operativer Cashflow</t>
        </is>
      </c>
      <c r="B78" s="5" t="inlineStr">
        <is>
          <t>Operating Cashflow in M</t>
        </is>
      </c>
      <c r="C78" t="inlineStr">
        <is>
          <t>-</t>
        </is>
      </c>
      <c r="D78" t="n">
        <v>135.5865</v>
      </c>
      <c r="E78" t="n">
        <v>231.9345</v>
      </c>
      <c r="F78" t="n">
        <v>113.8305</v>
      </c>
      <c r="G78" t="n">
        <v>142.191</v>
      </c>
      <c r="H78" t="n">
        <v>153.4575</v>
      </c>
      <c r="I78" t="n">
        <v>125.874</v>
      </c>
      <c r="J78" t="n">
        <v>51.5372</v>
      </c>
      <c r="K78" t="n">
        <v>57.13400000000001</v>
      </c>
      <c r="L78" t="n">
        <v>121.9636</v>
      </c>
      <c r="M78" t="n">
        <v>95.297</v>
      </c>
      <c r="N78" t="n">
        <v>41.474</v>
      </c>
      <c r="O78" t="n">
        <v>90.79199999999999</v>
      </c>
      <c r="P78" t="n">
        <v>240.56</v>
      </c>
      <c r="Q78" t="n">
        <v>228.072</v>
      </c>
      <c r="R78" t="n">
        <v>144.738</v>
      </c>
      <c r="S78" t="n">
        <v>194.79</v>
      </c>
      <c r="T78" t="n">
        <v>73.90300000000001</v>
      </c>
      <c r="U78" t="n">
        <v>177.723</v>
      </c>
      <c r="V78" t="n">
        <v>398.72</v>
      </c>
    </row>
    <row r="79">
      <c r="A79" s="5" t="inlineStr">
        <is>
          <t>Aktienrückkauf</t>
        </is>
      </c>
      <c r="B79" s="5" t="inlineStr">
        <is>
          <t>Share Buyback in M</t>
        </is>
      </c>
      <c r="C79" t="inlineStr">
        <is>
          <t>-</t>
        </is>
      </c>
      <c r="D79" t="n">
        <v>0</v>
      </c>
      <c r="E79" t="n">
        <v>0</v>
      </c>
      <c r="F79" t="n">
        <v>0</v>
      </c>
      <c r="G79" t="n">
        <v>0</v>
      </c>
      <c r="H79" t="n">
        <v>0</v>
      </c>
      <c r="I79" t="n">
        <v>-15.53</v>
      </c>
      <c r="J79" t="n">
        <v>0</v>
      </c>
      <c r="K79" t="n">
        <v>0</v>
      </c>
      <c r="L79" t="n">
        <v>-0.01999999999999957</v>
      </c>
      <c r="M79" t="n">
        <v>0</v>
      </c>
      <c r="N79" t="n">
        <v>0.09999999999999787</v>
      </c>
      <c r="O79" t="n">
        <v>1.400000000000002</v>
      </c>
      <c r="P79" t="n">
        <v>1</v>
      </c>
      <c r="Q79" t="n">
        <v>0</v>
      </c>
      <c r="R79" t="n">
        <v>0</v>
      </c>
      <c r="S79" t="n">
        <v>0.5</v>
      </c>
      <c r="T79" t="n">
        <v>1.599999999999998</v>
      </c>
      <c r="U79" t="n">
        <v>0.1000000000000014</v>
      </c>
      <c r="V79" t="n">
        <v>-2.300000000000001</v>
      </c>
    </row>
    <row r="80">
      <c r="A80" s="5" t="inlineStr">
        <is>
          <t>Umsatzwachstum 1J in %</t>
        </is>
      </c>
      <c r="B80" s="5" t="inlineStr">
        <is>
          <t>Revenue Growth 1Y in %</t>
        </is>
      </c>
      <c r="C80" t="inlineStr">
        <is>
          <t>-</t>
        </is>
      </c>
      <c r="D80" t="n">
        <v>3.65</v>
      </c>
      <c r="E80" t="n">
        <v>21.71</v>
      </c>
      <c r="F80" t="n">
        <v>6.82</v>
      </c>
      <c r="G80" t="n">
        <v>14.38</v>
      </c>
      <c r="H80" t="n">
        <v>13.07</v>
      </c>
      <c r="I80" t="n">
        <v>8.9</v>
      </c>
      <c r="J80" t="n">
        <v>5.35</v>
      </c>
      <c r="K80" t="n">
        <v>5.39</v>
      </c>
      <c r="L80" t="n">
        <v>31.09</v>
      </c>
      <c r="M80" t="n">
        <v>-17.27</v>
      </c>
      <c r="N80" t="n">
        <v>-7.37</v>
      </c>
      <c r="O80" t="n">
        <v>3.92</v>
      </c>
      <c r="P80" t="n">
        <v>24.74</v>
      </c>
      <c r="Q80" t="n">
        <v>12.73</v>
      </c>
      <c r="R80" t="n">
        <v>5.06</v>
      </c>
      <c r="S80" t="n">
        <v>14.02</v>
      </c>
      <c r="T80" t="n">
        <v>1.09</v>
      </c>
      <c r="U80" t="n">
        <v>-14.99</v>
      </c>
      <c r="V80" t="n">
        <v>38.46</v>
      </c>
    </row>
    <row r="81">
      <c r="A81" s="5" t="inlineStr">
        <is>
          <t>Umsatzwachstum 3J in %</t>
        </is>
      </c>
      <c r="B81" s="5" t="inlineStr">
        <is>
          <t>Revenue Growth 3Y in %</t>
        </is>
      </c>
      <c r="C81" t="inlineStr">
        <is>
          <t>-</t>
        </is>
      </c>
      <c r="D81" t="n">
        <v>10.73</v>
      </c>
      <c r="E81" t="n">
        <v>14.3</v>
      </c>
      <c r="F81" t="n">
        <v>11.42</v>
      </c>
      <c r="G81" t="n">
        <v>12.12</v>
      </c>
      <c r="H81" t="n">
        <v>9.109999999999999</v>
      </c>
      <c r="I81" t="n">
        <v>6.55</v>
      </c>
      <c r="J81" t="n">
        <v>13.94</v>
      </c>
      <c r="K81" t="n">
        <v>6.4</v>
      </c>
      <c r="L81" t="n">
        <v>2.15</v>
      </c>
      <c r="M81" t="n">
        <v>-6.91</v>
      </c>
      <c r="N81" t="n">
        <v>7.1</v>
      </c>
      <c r="O81" t="n">
        <v>13.8</v>
      </c>
      <c r="P81" t="n">
        <v>14.18</v>
      </c>
      <c r="Q81" t="n">
        <v>10.6</v>
      </c>
      <c r="R81" t="n">
        <v>6.72</v>
      </c>
      <c r="S81" t="n">
        <v>0.04</v>
      </c>
      <c r="T81" t="n">
        <v>8.19</v>
      </c>
      <c r="U81" t="inlineStr">
        <is>
          <t>-</t>
        </is>
      </c>
      <c r="V81" t="inlineStr">
        <is>
          <t>-</t>
        </is>
      </c>
    </row>
    <row r="82">
      <c r="A82" s="5" t="inlineStr">
        <is>
          <t>Umsatzwachstum 5J in %</t>
        </is>
      </c>
      <c r="B82" s="5" t="inlineStr">
        <is>
          <t>Revenue Growth 5Y in %</t>
        </is>
      </c>
      <c r="C82" t="inlineStr">
        <is>
          <t>-</t>
        </is>
      </c>
      <c r="D82" t="n">
        <v>11.93</v>
      </c>
      <c r="E82" t="n">
        <v>12.98</v>
      </c>
      <c r="F82" t="n">
        <v>9.699999999999999</v>
      </c>
      <c r="G82" t="n">
        <v>9.42</v>
      </c>
      <c r="H82" t="n">
        <v>12.76</v>
      </c>
      <c r="I82" t="n">
        <v>6.69</v>
      </c>
      <c r="J82" t="n">
        <v>3.44</v>
      </c>
      <c r="K82" t="n">
        <v>3.15</v>
      </c>
      <c r="L82" t="n">
        <v>7.02</v>
      </c>
      <c r="M82" t="n">
        <v>3.35</v>
      </c>
      <c r="N82" t="n">
        <v>7.82</v>
      </c>
      <c r="O82" t="n">
        <v>12.09</v>
      </c>
      <c r="P82" t="n">
        <v>11.53</v>
      </c>
      <c r="Q82" t="n">
        <v>3.58</v>
      </c>
      <c r="R82" t="n">
        <v>8.73</v>
      </c>
      <c r="S82" t="inlineStr">
        <is>
          <t>-</t>
        </is>
      </c>
      <c r="T82" t="inlineStr">
        <is>
          <t>-</t>
        </is>
      </c>
      <c r="U82" t="inlineStr">
        <is>
          <t>-</t>
        </is>
      </c>
      <c r="V82" t="inlineStr">
        <is>
          <t>-</t>
        </is>
      </c>
    </row>
    <row r="83">
      <c r="A83" s="5" t="inlineStr">
        <is>
          <t>Umsatzwachstum 10J in %</t>
        </is>
      </c>
      <c r="B83" s="5" t="inlineStr">
        <is>
          <t>Revenue Growth 10Y in %</t>
        </is>
      </c>
      <c r="C83" t="inlineStr">
        <is>
          <t>-</t>
        </is>
      </c>
      <c r="D83" t="n">
        <v>9.31</v>
      </c>
      <c r="E83" t="n">
        <v>8.210000000000001</v>
      </c>
      <c r="F83" t="n">
        <v>6.43</v>
      </c>
      <c r="G83" t="n">
        <v>8.220000000000001</v>
      </c>
      <c r="H83" t="n">
        <v>8.06</v>
      </c>
      <c r="I83" t="n">
        <v>7.25</v>
      </c>
      <c r="J83" t="n">
        <v>7.77</v>
      </c>
      <c r="K83" t="n">
        <v>7.34</v>
      </c>
      <c r="L83" t="n">
        <v>5.3</v>
      </c>
      <c r="M83" t="n">
        <v>6.04</v>
      </c>
      <c r="N83" t="inlineStr">
        <is>
          <t>-</t>
        </is>
      </c>
      <c r="O83" t="inlineStr">
        <is>
          <t>-</t>
        </is>
      </c>
      <c r="P83" t="inlineStr">
        <is>
          <t>-</t>
        </is>
      </c>
      <c r="Q83" t="inlineStr">
        <is>
          <t>-</t>
        </is>
      </c>
      <c r="R83" t="inlineStr">
        <is>
          <t>-</t>
        </is>
      </c>
      <c r="S83" t="inlineStr">
        <is>
          <t>-</t>
        </is>
      </c>
      <c r="T83" t="inlineStr">
        <is>
          <t>-</t>
        </is>
      </c>
      <c r="U83" t="inlineStr">
        <is>
          <t>-</t>
        </is>
      </c>
      <c r="V83" t="inlineStr">
        <is>
          <t>-</t>
        </is>
      </c>
    </row>
    <row r="84">
      <c r="A84" s="5" t="inlineStr">
        <is>
          <t>Gewinnwachstum 1J in %</t>
        </is>
      </c>
      <c r="B84" s="5" t="inlineStr">
        <is>
          <t>Earnings Growth 1Y in %</t>
        </is>
      </c>
      <c r="C84" t="inlineStr">
        <is>
          <t>-</t>
        </is>
      </c>
      <c r="D84" t="n">
        <v>50.56</v>
      </c>
      <c r="E84" t="n">
        <v>-334.06</v>
      </c>
      <c r="F84" t="n">
        <v>-140.89</v>
      </c>
      <c r="G84" t="n">
        <v>-19.19</v>
      </c>
      <c r="H84" t="n">
        <v>81.41</v>
      </c>
      <c r="I84" t="n">
        <v>170.92</v>
      </c>
      <c r="J84" t="n">
        <v>-46.79</v>
      </c>
      <c r="K84" t="n">
        <v>-24.72</v>
      </c>
      <c r="L84" t="n">
        <v>-194.37</v>
      </c>
      <c r="M84" t="n">
        <v>590.74</v>
      </c>
      <c r="N84" t="n">
        <v>-112.65</v>
      </c>
      <c r="O84" t="n">
        <v>34.28</v>
      </c>
      <c r="P84" t="n">
        <v>13.17</v>
      </c>
      <c r="Q84" t="n">
        <v>2.18</v>
      </c>
      <c r="R84" t="n">
        <v>53.63</v>
      </c>
      <c r="S84" t="n">
        <v>103.41</v>
      </c>
      <c r="T84" t="n">
        <v>528.5700000000001</v>
      </c>
      <c r="U84" t="n">
        <v>-96.17</v>
      </c>
      <c r="V84" t="n">
        <v>32.61</v>
      </c>
    </row>
    <row r="85">
      <c r="A85" s="5" t="inlineStr">
        <is>
          <t>Gewinnwachstum 3J in %</t>
        </is>
      </c>
      <c r="B85" s="5" t="inlineStr">
        <is>
          <t>Earnings Growth 3Y in %</t>
        </is>
      </c>
      <c r="C85" t="inlineStr">
        <is>
          <t>-</t>
        </is>
      </c>
      <c r="D85" t="n">
        <v>-141.46</v>
      </c>
      <c r="E85" t="n">
        <v>-164.71</v>
      </c>
      <c r="F85" t="n">
        <v>-26.22</v>
      </c>
      <c r="G85" t="n">
        <v>77.70999999999999</v>
      </c>
      <c r="H85" t="n">
        <v>68.51000000000001</v>
      </c>
      <c r="I85" t="n">
        <v>33.14</v>
      </c>
      <c r="J85" t="n">
        <v>-88.63</v>
      </c>
      <c r="K85" t="n">
        <v>123.88</v>
      </c>
      <c r="L85" t="n">
        <v>94.56999999999999</v>
      </c>
      <c r="M85" t="n">
        <v>170.79</v>
      </c>
      <c r="N85" t="n">
        <v>-21.73</v>
      </c>
      <c r="O85" t="n">
        <v>16.54</v>
      </c>
      <c r="P85" t="n">
        <v>22.99</v>
      </c>
      <c r="Q85" t="n">
        <v>53.07</v>
      </c>
      <c r="R85" t="n">
        <v>228.54</v>
      </c>
      <c r="S85" t="n">
        <v>178.6</v>
      </c>
      <c r="T85" t="n">
        <v>155</v>
      </c>
      <c r="U85" t="inlineStr">
        <is>
          <t>-</t>
        </is>
      </c>
      <c r="V85" t="inlineStr">
        <is>
          <t>-</t>
        </is>
      </c>
    </row>
    <row r="86">
      <c r="A86" s="5" t="inlineStr">
        <is>
          <t>Gewinnwachstum 5J in %</t>
        </is>
      </c>
      <c r="B86" s="5" t="inlineStr">
        <is>
          <t>Earnings Growth 5Y in %</t>
        </is>
      </c>
      <c r="C86" t="inlineStr">
        <is>
          <t>-</t>
        </is>
      </c>
      <c r="D86" t="n">
        <v>-72.43000000000001</v>
      </c>
      <c r="E86" t="n">
        <v>-48.36</v>
      </c>
      <c r="F86" t="n">
        <v>9.09</v>
      </c>
      <c r="G86" t="n">
        <v>32.33</v>
      </c>
      <c r="H86" t="n">
        <v>-2.71</v>
      </c>
      <c r="I86" t="n">
        <v>99.16</v>
      </c>
      <c r="J86" t="n">
        <v>42.44</v>
      </c>
      <c r="K86" t="n">
        <v>58.66</v>
      </c>
      <c r="L86" t="n">
        <v>66.23</v>
      </c>
      <c r="M86" t="n">
        <v>105.54</v>
      </c>
      <c r="N86" t="n">
        <v>-1.88</v>
      </c>
      <c r="O86" t="n">
        <v>41.33</v>
      </c>
      <c r="P86" t="n">
        <v>140.19</v>
      </c>
      <c r="Q86" t="n">
        <v>118.32</v>
      </c>
      <c r="R86" t="n">
        <v>124.41</v>
      </c>
      <c r="S86" t="inlineStr">
        <is>
          <t>-</t>
        </is>
      </c>
      <c r="T86" t="inlineStr">
        <is>
          <t>-</t>
        </is>
      </c>
      <c r="U86" t="inlineStr">
        <is>
          <t>-</t>
        </is>
      </c>
      <c r="V86" t="inlineStr">
        <is>
          <t>-</t>
        </is>
      </c>
    </row>
    <row r="87">
      <c r="A87" s="5" t="inlineStr">
        <is>
          <t>Gewinnwachstum 10J in %</t>
        </is>
      </c>
      <c r="B87" s="5" t="inlineStr">
        <is>
          <t>Earnings Growth 10Y in %</t>
        </is>
      </c>
      <c r="C87" t="inlineStr">
        <is>
          <t>-</t>
        </is>
      </c>
      <c r="D87" t="n">
        <v>13.36</v>
      </c>
      <c r="E87" t="n">
        <v>-2.96</v>
      </c>
      <c r="F87" t="n">
        <v>33.87</v>
      </c>
      <c r="G87" t="n">
        <v>49.28</v>
      </c>
      <c r="H87" t="n">
        <v>51.42</v>
      </c>
      <c r="I87" t="n">
        <v>48.64</v>
      </c>
      <c r="J87" t="n">
        <v>41.89</v>
      </c>
      <c r="K87" t="n">
        <v>99.42</v>
      </c>
      <c r="L87" t="n">
        <v>92.28</v>
      </c>
      <c r="M87" t="n">
        <v>114.98</v>
      </c>
      <c r="N87" t="inlineStr">
        <is>
          <t>-</t>
        </is>
      </c>
      <c r="O87" t="inlineStr">
        <is>
          <t>-</t>
        </is>
      </c>
      <c r="P87" t="inlineStr">
        <is>
          <t>-</t>
        </is>
      </c>
      <c r="Q87" t="inlineStr">
        <is>
          <t>-</t>
        </is>
      </c>
      <c r="R87" t="inlineStr">
        <is>
          <t>-</t>
        </is>
      </c>
      <c r="S87" t="inlineStr">
        <is>
          <t>-</t>
        </is>
      </c>
      <c r="T87" t="inlineStr">
        <is>
          <t>-</t>
        </is>
      </c>
      <c r="U87" t="inlineStr">
        <is>
          <t>-</t>
        </is>
      </c>
      <c r="V87" t="inlineStr">
        <is>
          <t>-</t>
        </is>
      </c>
    </row>
    <row r="88">
      <c r="A88" s="5" t="inlineStr">
        <is>
          <t>PEG Ratio</t>
        </is>
      </c>
      <c r="B88" s="5" t="inlineStr">
        <is>
          <t>KGW Kurs/Gewinn/Wachstum</t>
        </is>
      </c>
      <c r="C88" t="inlineStr">
        <is>
          <t>-</t>
        </is>
      </c>
      <c r="D88" t="n">
        <v>-0.1</v>
      </c>
      <c r="E88" t="n">
        <v>-0.33</v>
      </c>
      <c r="F88" t="inlineStr">
        <is>
          <t>-</t>
        </is>
      </c>
      <c r="G88" t="n">
        <v>0.28</v>
      </c>
      <c r="H88" t="n">
        <v>-3.03</v>
      </c>
      <c r="I88" t="n">
        <v>0.07000000000000001</v>
      </c>
      <c r="J88" t="n">
        <v>0.27</v>
      </c>
      <c r="K88" t="n">
        <v>0.14</v>
      </c>
      <c r="L88" t="n">
        <v>0.16</v>
      </c>
      <c r="M88" t="inlineStr">
        <is>
          <t>-</t>
        </is>
      </c>
      <c r="N88" t="inlineStr">
        <is>
          <t>-</t>
        </is>
      </c>
      <c r="O88" t="n">
        <v>0.14</v>
      </c>
      <c r="P88" t="n">
        <v>0.11</v>
      </c>
      <c r="Q88" t="n">
        <v>0.13</v>
      </c>
      <c r="R88" t="n">
        <v>0.09</v>
      </c>
      <c r="S88" t="inlineStr">
        <is>
          <t>-</t>
        </is>
      </c>
      <c r="T88" t="inlineStr">
        <is>
          <t>-</t>
        </is>
      </c>
      <c r="U88" t="inlineStr">
        <is>
          <t>-</t>
        </is>
      </c>
      <c r="V88" t="inlineStr">
        <is>
          <t>-</t>
        </is>
      </c>
    </row>
    <row r="89">
      <c r="A89" s="5" t="inlineStr">
        <is>
          <t>EBIT-Wachstum 1J in %</t>
        </is>
      </c>
      <c r="B89" s="5" t="inlineStr">
        <is>
          <t>EBIT Growth 1Y in %</t>
        </is>
      </c>
      <c r="C89" t="inlineStr">
        <is>
          <t>-</t>
        </is>
      </c>
      <c r="D89" t="n">
        <v>29.79</v>
      </c>
      <c r="E89" t="n">
        <v>1268.18</v>
      </c>
      <c r="F89" t="n">
        <v>-91.43000000000001</v>
      </c>
      <c r="G89" t="n">
        <v>-14.54</v>
      </c>
      <c r="H89" t="n">
        <v>67.16</v>
      </c>
      <c r="I89" t="n">
        <v>74.43000000000001</v>
      </c>
      <c r="J89" t="n">
        <v>-26.6</v>
      </c>
      <c r="K89" t="n">
        <v>-9.460000000000001</v>
      </c>
      <c r="L89" t="n">
        <v>-281.64</v>
      </c>
      <c r="M89" t="n">
        <v>2227.27</v>
      </c>
      <c r="N89" t="n">
        <v>-102.61</v>
      </c>
      <c r="O89" t="n">
        <v>29.14</v>
      </c>
      <c r="P89" t="n">
        <v>23.95</v>
      </c>
      <c r="Q89" t="n">
        <v>23.47</v>
      </c>
      <c r="R89" t="n">
        <v>-24.2</v>
      </c>
      <c r="S89" t="n">
        <v>38.42</v>
      </c>
      <c r="T89" t="n">
        <v>170.67</v>
      </c>
      <c r="U89" t="n">
        <v>-86.09</v>
      </c>
      <c r="V89" t="n">
        <v>79.67</v>
      </c>
    </row>
    <row r="90">
      <c r="A90" s="5" t="inlineStr">
        <is>
          <t>EBIT-Wachstum 3J in %</t>
        </is>
      </c>
      <c r="B90" s="5" t="inlineStr">
        <is>
          <t>EBIT Growth 3Y in %</t>
        </is>
      </c>
      <c r="C90" t="inlineStr">
        <is>
          <t>-</t>
        </is>
      </c>
      <c r="D90" t="n">
        <v>402.18</v>
      </c>
      <c r="E90" t="n">
        <v>387.4</v>
      </c>
      <c r="F90" t="n">
        <v>-12.94</v>
      </c>
      <c r="G90" t="n">
        <v>42.35</v>
      </c>
      <c r="H90" t="n">
        <v>38.33</v>
      </c>
      <c r="I90" t="n">
        <v>12.79</v>
      </c>
      <c r="J90" t="n">
        <v>-105.9</v>
      </c>
      <c r="K90" t="n">
        <v>645.39</v>
      </c>
      <c r="L90" t="n">
        <v>614.34</v>
      </c>
      <c r="M90" t="n">
        <v>717.9299999999999</v>
      </c>
      <c r="N90" t="n">
        <v>-16.51</v>
      </c>
      <c r="O90" t="n">
        <v>25.52</v>
      </c>
      <c r="P90" t="n">
        <v>7.74</v>
      </c>
      <c r="Q90" t="n">
        <v>12.56</v>
      </c>
      <c r="R90" t="n">
        <v>61.63</v>
      </c>
      <c r="S90" t="n">
        <v>41</v>
      </c>
      <c r="T90" t="n">
        <v>54.75</v>
      </c>
      <c r="U90" t="inlineStr">
        <is>
          <t>-</t>
        </is>
      </c>
      <c r="V90" t="inlineStr">
        <is>
          <t>-</t>
        </is>
      </c>
    </row>
    <row r="91">
      <c r="A91" s="5" t="inlineStr">
        <is>
          <t>EBIT-Wachstum 5J in %</t>
        </is>
      </c>
      <c r="B91" s="5" t="inlineStr">
        <is>
          <t>EBIT Growth 5Y in %</t>
        </is>
      </c>
      <c r="C91" t="inlineStr">
        <is>
          <t>-</t>
        </is>
      </c>
      <c r="D91" t="n">
        <v>251.83</v>
      </c>
      <c r="E91" t="n">
        <v>260.76</v>
      </c>
      <c r="F91" t="n">
        <v>1.8</v>
      </c>
      <c r="G91" t="n">
        <v>18.2</v>
      </c>
      <c r="H91" t="n">
        <v>-35.22</v>
      </c>
      <c r="I91" t="n">
        <v>396.8</v>
      </c>
      <c r="J91" t="n">
        <v>361.39</v>
      </c>
      <c r="K91" t="n">
        <v>372.54</v>
      </c>
      <c r="L91" t="n">
        <v>379.22</v>
      </c>
      <c r="M91" t="n">
        <v>440.24</v>
      </c>
      <c r="N91" t="n">
        <v>-10.05</v>
      </c>
      <c r="O91" t="n">
        <v>18.16</v>
      </c>
      <c r="P91" t="n">
        <v>46.46</v>
      </c>
      <c r="Q91" t="n">
        <v>24.45</v>
      </c>
      <c r="R91" t="n">
        <v>35.69</v>
      </c>
      <c r="S91" t="inlineStr">
        <is>
          <t>-</t>
        </is>
      </c>
      <c r="T91" t="inlineStr">
        <is>
          <t>-</t>
        </is>
      </c>
      <c r="U91" t="inlineStr">
        <is>
          <t>-</t>
        </is>
      </c>
      <c r="V91" t="inlineStr">
        <is>
          <t>-</t>
        </is>
      </c>
    </row>
    <row r="92">
      <c r="A92" s="5" t="inlineStr">
        <is>
          <t>EBIT-Wachstum 10J in %</t>
        </is>
      </c>
      <c r="B92" s="5" t="inlineStr">
        <is>
          <t>EBIT Growth 10Y in %</t>
        </is>
      </c>
      <c r="C92" t="inlineStr">
        <is>
          <t>-</t>
        </is>
      </c>
      <c r="D92" t="n">
        <v>324.32</v>
      </c>
      <c r="E92" t="n">
        <v>311.08</v>
      </c>
      <c r="F92" t="n">
        <v>187.17</v>
      </c>
      <c r="G92" t="n">
        <v>198.71</v>
      </c>
      <c r="H92" t="n">
        <v>202.51</v>
      </c>
      <c r="I92" t="n">
        <v>193.38</v>
      </c>
      <c r="J92" t="n">
        <v>189.77</v>
      </c>
      <c r="K92" t="n">
        <v>209.5</v>
      </c>
      <c r="L92" t="n">
        <v>201.84</v>
      </c>
      <c r="M92" t="n">
        <v>237.97</v>
      </c>
      <c r="N92" t="inlineStr">
        <is>
          <t>-</t>
        </is>
      </c>
      <c r="O92" t="inlineStr">
        <is>
          <t>-</t>
        </is>
      </c>
      <c r="P92" t="inlineStr">
        <is>
          <t>-</t>
        </is>
      </c>
      <c r="Q92" t="inlineStr">
        <is>
          <t>-</t>
        </is>
      </c>
      <c r="R92" t="inlineStr">
        <is>
          <t>-</t>
        </is>
      </c>
      <c r="S92" t="inlineStr">
        <is>
          <t>-</t>
        </is>
      </c>
      <c r="T92" t="inlineStr">
        <is>
          <t>-</t>
        </is>
      </c>
      <c r="U92" t="inlineStr">
        <is>
          <t>-</t>
        </is>
      </c>
      <c r="V92" t="inlineStr">
        <is>
          <t>-</t>
        </is>
      </c>
    </row>
    <row r="93">
      <c r="A93" s="5" t="inlineStr">
        <is>
          <t>Op.Cashflow Wachstum 1J in %</t>
        </is>
      </c>
      <c r="B93" s="5" t="inlineStr">
        <is>
          <t>Op.Cashflow Wachstum 1Y in %</t>
        </is>
      </c>
      <c r="C93" t="inlineStr">
        <is>
          <t>-</t>
        </is>
      </c>
      <c r="D93" t="n">
        <v>-41.54</v>
      </c>
      <c r="E93" t="n">
        <v>103.75</v>
      </c>
      <c r="F93" t="n">
        <v>-19.95</v>
      </c>
      <c r="G93" t="n">
        <v>-7.34</v>
      </c>
      <c r="H93" t="n">
        <v>21.91</v>
      </c>
      <c r="I93" t="n">
        <v>46.61</v>
      </c>
      <c r="J93" t="n">
        <v>-9.800000000000001</v>
      </c>
      <c r="K93" t="n">
        <v>-53.15</v>
      </c>
      <c r="L93" t="n">
        <v>27.87</v>
      </c>
      <c r="M93" t="n">
        <v>129.78</v>
      </c>
      <c r="N93" t="n">
        <v>-54.12</v>
      </c>
      <c r="O93" t="n">
        <v>-60</v>
      </c>
      <c r="P93" t="n">
        <v>9.73</v>
      </c>
      <c r="Q93" t="n">
        <v>57.58</v>
      </c>
      <c r="R93" t="n">
        <v>-25.7</v>
      </c>
      <c r="S93" t="n">
        <v>168.68</v>
      </c>
      <c r="T93" t="n">
        <v>-55.89</v>
      </c>
      <c r="U93" t="n">
        <v>-55.27</v>
      </c>
      <c r="V93" t="n">
        <v>-55.04</v>
      </c>
    </row>
    <row r="94">
      <c r="A94" s="5" t="inlineStr">
        <is>
          <t>Op.Cashflow Wachstum 3J in %</t>
        </is>
      </c>
      <c r="B94" s="5" t="inlineStr">
        <is>
          <t>Op.Cashflow Wachstum 3Y in %</t>
        </is>
      </c>
      <c r="C94" t="inlineStr">
        <is>
          <t>-</t>
        </is>
      </c>
      <c r="D94" t="n">
        <v>14.09</v>
      </c>
      <c r="E94" t="n">
        <v>25.49</v>
      </c>
      <c r="F94" t="n">
        <v>-1.79</v>
      </c>
      <c r="G94" t="n">
        <v>20.39</v>
      </c>
      <c r="H94" t="n">
        <v>19.57</v>
      </c>
      <c r="I94" t="n">
        <v>-5.45</v>
      </c>
      <c r="J94" t="n">
        <v>-11.69</v>
      </c>
      <c r="K94" t="n">
        <v>34.83</v>
      </c>
      <c r="L94" t="n">
        <v>34.51</v>
      </c>
      <c r="M94" t="n">
        <v>5.22</v>
      </c>
      <c r="N94" t="n">
        <v>-34.8</v>
      </c>
      <c r="O94" t="n">
        <v>2.44</v>
      </c>
      <c r="P94" t="n">
        <v>13.87</v>
      </c>
      <c r="Q94" t="n">
        <v>66.84999999999999</v>
      </c>
      <c r="R94" t="n">
        <v>29.03</v>
      </c>
      <c r="S94" t="n">
        <v>19.17</v>
      </c>
      <c r="T94" t="n">
        <v>-55.4</v>
      </c>
      <c r="U94" t="inlineStr">
        <is>
          <t>-</t>
        </is>
      </c>
      <c r="V94" t="inlineStr">
        <is>
          <t>-</t>
        </is>
      </c>
    </row>
    <row r="95">
      <c r="A95" s="5" t="inlineStr">
        <is>
          <t>Op.Cashflow Wachstum 5J in %</t>
        </is>
      </c>
      <c r="B95" s="5" t="inlineStr">
        <is>
          <t>Op.Cashflow Wachstum 5Y in %</t>
        </is>
      </c>
      <c r="C95" t="inlineStr">
        <is>
          <t>-</t>
        </is>
      </c>
      <c r="D95" t="n">
        <v>11.37</v>
      </c>
      <c r="E95" t="n">
        <v>29</v>
      </c>
      <c r="F95" t="n">
        <v>6.29</v>
      </c>
      <c r="G95" t="n">
        <v>-0.35</v>
      </c>
      <c r="H95" t="n">
        <v>6.69</v>
      </c>
      <c r="I95" t="n">
        <v>28.26</v>
      </c>
      <c r="J95" t="n">
        <v>8.119999999999999</v>
      </c>
      <c r="K95" t="n">
        <v>-1.92</v>
      </c>
      <c r="L95" t="n">
        <v>10.65</v>
      </c>
      <c r="M95" t="n">
        <v>16.59</v>
      </c>
      <c r="N95" t="n">
        <v>-14.5</v>
      </c>
      <c r="O95" t="n">
        <v>30.06</v>
      </c>
      <c r="P95" t="n">
        <v>30.88</v>
      </c>
      <c r="Q95" t="n">
        <v>17.88</v>
      </c>
      <c r="R95" t="n">
        <v>-4.64</v>
      </c>
      <c r="S95" t="inlineStr">
        <is>
          <t>-</t>
        </is>
      </c>
      <c r="T95" t="inlineStr">
        <is>
          <t>-</t>
        </is>
      </c>
      <c r="U95" t="inlineStr">
        <is>
          <t>-</t>
        </is>
      </c>
      <c r="V95" t="inlineStr">
        <is>
          <t>-</t>
        </is>
      </c>
    </row>
    <row r="96">
      <c r="A96" s="5" t="inlineStr">
        <is>
          <t>Op.Cashflow Wachstum 10J in %</t>
        </is>
      </c>
      <c r="B96" s="5" t="inlineStr">
        <is>
          <t>Op.Cashflow Wachstum 10Y in %</t>
        </is>
      </c>
      <c r="C96" t="inlineStr">
        <is>
          <t>-</t>
        </is>
      </c>
      <c r="D96" t="n">
        <v>19.81</v>
      </c>
      <c r="E96" t="n">
        <v>18.56</v>
      </c>
      <c r="F96" t="n">
        <v>2.18</v>
      </c>
      <c r="G96" t="n">
        <v>5.15</v>
      </c>
      <c r="H96" t="n">
        <v>11.64</v>
      </c>
      <c r="I96" t="n">
        <v>6.88</v>
      </c>
      <c r="J96" t="n">
        <v>19.09</v>
      </c>
      <c r="K96" t="n">
        <v>14.48</v>
      </c>
      <c r="L96" t="n">
        <v>14.27</v>
      </c>
      <c r="M96" t="n">
        <v>5.97</v>
      </c>
      <c r="N96" t="inlineStr">
        <is>
          <t>-</t>
        </is>
      </c>
      <c r="O96" t="inlineStr">
        <is>
          <t>-</t>
        </is>
      </c>
      <c r="P96" t="inlineStr">
        <is>
          <t>-</t>
        </is>
      </c>
      <c r="Q96" t="inlineStr">
        <is>
          <t>-</t>
        </is>
      </c>
      <c r="R96" t="inlineStr">
        <is>
          <t>-</t>
        </is>
      </c>
      <c r="S96" t="inlineStr">
        <is>
          <t>-</t>
        </is>
      </c>
      <c r="T96" t="inlineStr">
        <is>
          <t>-</t>
        </is>
      </c>
      <c r="U96" t="inlineStr">
        <is>
          <t>-</t>
        </is>
      </c>
      <c r="V96" t="inlineStr">
        <is>
          <t>-</t>
        </is>
      </c>
    </row>
    <row r="97">
      <c r="A97" s="5" t="inlineStr">
        <is>
          <t>Working Capital in Mio</t>
        </is>
      </c>
      <c r="B97" s="5" t="inlineStr">
        <is>
          <t>Working Capital in M</t>
        </is>
      </c>
      <c r="C97" t="inlineStr">
        <is>
          <t>-</t>
        </is>
      </c>
      <c r="D97" t="n">
        <v>654.4</v>
      </c>
      <c r="E97" t="n">
        <v>282.4</v>
      </c>
      <c r="F97" t="n">
        <v>80.5</v>
      </c>
      <c r="G97" t="n">
        <v>124</v>
      </c>
      <c r="H97" t="n">
        <v>304.7</v>
      </c>
      <c r="I97" t="n">
        <v>277.2</v>
      </c>
      <c r="J97" t="n">
        <v>45.8</v>
      </c>
      <c r="K97" t="n">
        <v>23.3</v>
      </c>
      <c r="L97" t="n">
        <v>-47.7</v>
      </c>
      <c r="M97" t="n">
        <v>18.4</v>
      </c>
      <c r="N97" t="n">
        <v>13.6</v>
      </c>
      <c r="O97" t="n">
        <v>-32.9</v>
      </c>
      <c r="P97" t="n">
        <v>-3.7</v>
      </c>
      <c r="Q97" t="n">
        <v>79.09999999999999</v>
      </c>
      <c r="R97" t="n">
        <v>106.2</v>
      </c>
      <c r="S97" t="n">
        <v>85.3</v>
      </c>
      <c r="T97" t="n">
        <v>53.3</v>
      </c>
      <c r="U97" t="n">
        <v>47.6</v>
      </c>
      <c r="V97" t="n">
        <v>54.7</v>
      </c>
      <c r="W97" t="n">
        <v>65.3</v>
      </c>
    </row>
  </sheetData>
  <pageMargins bottom="1" footer="0.5" header="0.5" left="0.75" right="0.75" top="1"/>
</worksheet>
</file>

<file path=xl/worksheets/sheet20.xml><?xml version="1.0" encoding="utf-8"?>
<worksheet xmlns="http://schemas.openxmlformats.org/spreadsheetml/2006/main">
  <sheetPr>
    <outlinePr summaryBelow="1" summaryRight="1"/>
    <pageSetUpPr/>
  </sheetPr>
  <dimension ref="A1:W98"/>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21"/>
    <col customWidth="1" max="13" min="13" width="20"/>
    <col customWidth="1" max="14" min="14" width="20"/>
    <col customWidth="1" max="15" min="15" width="20"/>
    <col customWidth="1" max="16" min="16" width="22"/>
    <col customWidth="1" max="17" min="17" width="21"/>
    <col customWidth="1" max="18" min="18" width="21"/>
    <col customWidth="1" max="19" min="19" width="22"/>
    <col customWidth="1" max="20" min="20" width="20"/>
    <col customWidth="1" max="21" min="21" width="20"/>
    <col customWidth="1" max="22" min="22" width="20"/>
    <col customWidth="1" max="23" min="23" width="10"/>
  </cols>
  <sheetData>
    <row r="1">
      <c r="A1" s="1" t="inlineStr">
        <is>
          <t xml:space="preserve">WIENERBERGER </t>
        </is>
      </c>
      <c r="B1" s="2" t="inlineStr">
        <is>
          <t>WKN: 852894  ISIN: AT0000831706  US-Symbol:WBRBF  Typ: Aktie</t>
        </is>
      </c>
      <c r="C1" s="2" t="inlineStr"/>
      <c r="D1" s="2" t="inlineStr"/>
      <c r="E1" s="2" t="inlineStr"/>
      <c r="F1" s="2">
        <f>HYPERLINK("atx_Stock_Data_EUR.xlsx#INDEX!A1", "Back to INDEX")</f>
        <v/>
      </c>
      <c r="G1" s="2" t="inlineStr"/>
      <c r="H1" s="2" t="inlineStr"/>
      <c r="I1" s="2" t="inlineStr"/>
      <c r="J1" s="2" t="inlineStr"/>
      <c r="K1" s="2" t="inlineStr"/>
      <c r="L1" s="2" t="inlineStr"/>
      <c r="M1" s="2" t="inlineStr"/>
      <c r="N1" s="2" t="inlineStr"/>
      <c r="O1" s="2" t="inlineStr"/>
      <c r="P1" s="2" t="inlineStr"/>
      <c r="Q1" s="2" t="inlineStr"/>
      <c r="R1" s="2" t="inlineStr"/>
      <c r="S1" s="2" t="inlineStr"/>
      <c r="T1" s="2" t="inlineStr"/>
      <c r="U1" s="2" t="inlineStr"/>
      <c r="V1" s="2" t="inlineStr"/>
      <c r="W1" s="2" t="inlineStr"/>
    </row>
    <row r="2">
      <c r="A2" s="3" t="inlineStr"/>
      <c r="B2" s="4" t="inlineStr"/>
      <c r="C2" s="4" t="inlineStr"/>
      <c r="D2" s="4" t="inlineStr"/>
      <c r="E2" s="4" t="inlineStr"/>
      <c r="F2" s="4" t="inlineStr"/>
      <c r="G2" s="4" t="inlineStr"/>
      <c r="H2" s="4" t="inlineStr"/>
      <c r="I2" s="4" t="inlineStr"/>
      <c r="J2" s="4" t="inlineStr"/>
      <c r="K2" s="4" t="inlineStr"/>
      <c r="L2" s="4" t="inlineStr"/>
      <c r="M2" s="4" t="inlineStr"/>
      <c r="N2" s="4" t="inlineStr"/>
      <c r="O2" s="4" t="inlineStr"/>
      <c r="P2" s="4" t="inlineStr"/>
      <c r="Q2" s="4" t="inlineStr"/>
      <c r="R2" s="4" t="inlineStr"/>
      <c r="S2" s="4" t="inlineStr"/>
      <c r="T2" s="4" t="inlineStr"/>
      <c r="U2" s="4" t="inlineStr"/>
      <c r="V2" s="4" t="inlineStr"/>
      <c r="W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1819</t>
        </is>
      </c>
      <c r="C4" s="5" t="inlineStr">
        <is>
          <t>Telefon / Phone</t>
        </is>
      </c>
      <c r="D4" s="5" t="inlineStr"/>
      <c r="E4" t="inlineStr">
        <is>
          <t>+43-1-60192-0</t>
        </is>
      </c>
      <c r="G4" t="inlineStr">
        <is>
          <t>26.02.2020</t>
        </is>
      </c>
      <c r="H4" t="inlineStr">
        <is>
          <t>Preliminary Results</t>
        </is>
      </c>
      <c r="J4" t="inlineStr">
        <is>
          <t>FMR LLC (Fidelity)</t>
        </is>
      </c>
      <c r="L4" t="inlineStr">
        <is>
          <t>5,00%</t>
        </is>
      </c>
    </row>
    <row r="5">
      <c r="A5" s="5" t="inlineStr">
        <is>
          <t>Ticker</t>
        </is>
      </c>
      <c r="B5" t="inlineStr">
        <is>
          <t>WIB</t>
        </is>
      </c>
      <c r="C5" s="5" t="inlineStr">
        <is>
          <t>Fax</t>
        </is>
      </c>
      <c r="D5" s="5" t="inlineStr"/>
      <c r="E5" t="inlineStr">
        <is>
          <t>+43-1-60192-10425</t>
        </is>
      </c>
      <c r="G5" t="inlineStr">
        <is>
          <t>30.03.2020</t>
        </is>
      </c>
      <c r="H5" t="inlineStr">
        <is>
          <t>Publication Of Annual Report</t>
        </is>
      </c>
      <c r="J5" t="inlineStr">
        <is>
          <t>TIAA-CREF</t>
        </is>
      </c>
      <c r="L5" t="inlineStr">
        <is>
          <t>4,00%</t>
        </is>
      </c>
    </row>
    <row r="6">
      <c r="A6" s="5" t="inlineStr">
        <is>
          <t>Gelistet Seit / Listed Since</t>
        </is>
      </c>
      <c r="B6" t="inlineStr">
        <is>
          <t>-</t>
        </is>
      </c>
      <c r="C6" s="5" t="inlineStr">
        <is>
          <t>Internet</t>
        </is>
      </c>
      <c r="D6" s="5" t="inlineStr"/>
      <c r="E6" t="inlineStr">
        <is>
          <t>http://www.wienerberger.com</t>
        </is>
      </c>
      <c r="G6" t="inlineStr">
        <is>
          <t>05.05.2020</t>
        </is>
      </c>
      <c r="H6" t="inlineStr">
        <is>
          <t>Annual General Meeting</t>
        </is>
      </c>
      <c r="J6" t="inlineStr">
        <is>
          <t>Marathon Asset Management LLP, UK</t>
        </is>
      </c>
      <c r="L6" t="inlineStr">
        <is>
          <t>4,00%</t>
        </is>
      </c>
    </row>
    <row r="7">
      <c r="A7" s="5" t="inlineStr">
        <is>
          <t>Nominalwert / Nominal Value</t>
        </is>
      </c>
      <c r="B7" t="inlineStr">
        <is>
          <t>-</t>
        </is>
      </c>
      <c r="C7" s="5" t="inlineStr">
        <is>
          <t>E-Mail</t>
        </is>
      </c>
      <c r="D7" s="5" t="inlineStr"/>
      <c r="E7" t="inlineStr">
        <is>
          <t>office@wienerberger.com</t>
        </is>
      </c>
      <c r="G7" t="inlineStr">
        <is>
          <t>28.10.2020</t>
        </is>
      </c>
      <c r="H7" t="inlineStr">
        <is>
          <t>Ex Dividend</t>
        </is>
      </c>
      <c r="J7" t="inlineStr">
        <is>
          <t>Impax Asset Management</t>
        </is>
      </c>
      <c r="L7" t="inlineStr">
        <is>
          <t>4,00%</t>
        </is>
      </c>
    </row>
    <row r="8">
      <c r="A8" s="5" t="inlineStr">
        <is>
          <t>Land / Country</t>
        </is>
      </c>
      <c r="B8" t="inlineStr">
        <is>
          <t>Österreich</t>
        </is>
      </c>
      <c r="C8" s="5" t="inlineStr">
        <is>
          <t>Inv. Relations Telefon / Phone</t>
        </is>
      </c>
      <c r="D8" s="5" t="inlineStr"/>
      <c r="E8" t="inlineStr">
        <is>
          <t>+43-1-60192-10221</t>
        </is>
      </c>
      <c r="G8" t="inlineStr">
        <is>
          <t>30.10.2020</t>
        </is>
      </c>
      <c r="H8" t="inlineStr">
        <is>
          <t>Dividend Payout</t>
        </is>
      </c>
      <c r="J8" t="inlineStr">
        <is>
          <t>Freefloat</t>
        </is>
      </c>
      <c r="L8" t="inlineStr">
        <is>
          <t>83,00%</t>
        </is>
      </c>
    </row>
    <row r="9">
      <c r="A9" s="5" t="inlineStr">
        <is>
          <t>Währung / Currency</t>
        </is>
      </c>
      <c r="B9" t="inlineStr">
        <is>
          <t>EUR</t>
        </is>
      </c>
      <c r="C9" s="5" t="inlineStr">
        <is>
          <t>Inv. Relations E-Mail</t>
        </is>
      </c>
      <c r="D9" s="5" t="inlineStr"/>
      <c r="E9" t="inlineStr">
        <is>
          <t>investor@wienerberger.com</t>
        </is>
      </c>
      <c r="G9" t="inlineStr">
        <is>
          <t>14.05.2020</t>
        </is>
      </c>
      <c r="H9" t="inlineStr">
        <is>
          <t>Result Q1</t>
        </is>
      </c>
    </row>
    <row r="10">
      <c r="A10" s="5" t="inlineStr">
        <is>
          <t>Branche / Industry</t>
        </is>
      </c>
      <c r="B10" t="inlineStr">
        <is>
          <t>Building Materials &amp; Components</t>
        </is>
      </c>
      <c r="C10" s="5" t="inlineStr">
        <is>
          <t>Kontaktperson / Contact Person</t>
        </is>
      </c>
      <c r="D10" s="5" t="inlineStr"/>
      <c r="E10" t="inlineStr">
        <is>
          <t>Anna Maria Grausgruber</t>
        </is>
      </c>
      <c r="G10" t="inlineStr">
        <is>
          <t>12.08.2020</t>
        </is>
      </c>
      <c r="H10" t="inlineStr">
        <is>
          <t>Score Half Year</t>
        </is>
      </c>
    </row>
    <row r="11">
      <c r="A11" s="5" t="inlineStr">
        <is>
          <t>Sektor / Sector</t>
        </is>
      </c>
      <c r="B11" t="inlineStr">
        <is>
          <t>Building Industry</t>
        </is>
      </c>
      <c r="C11" t="inlineStr">
        <is>
          <t>05.11.2020</t>
        </is>
      </c>
      <c r="D11" t="inlineStr">
        <is>
          <t>Q3 Earnings</t>
        </is>
      </c>
    </row>
    <row r="12">
      <c r="A12" s="5" t="inlineStr">
        <is>
          <t>Typ / Genre</t>
        </is>
      </c>
      <c r="B12" t="inlineStr">
        <is>
          <t>Stammaktie</t>
        </is>
      </c>
    </row>
    <row r="13">
      <c r="A13" s="5" t="inlineStr">
        <is>
          <t>Adresse / Address</t>
        </is>
      </c>
      <c r="B13" t="inlineStr">
        <is>
          <t>Wienerberger AGWienerbergstraße 11  A-1100 Wien</t>
        </is>
      </c>
    </row>
    <row r="14">
      <c r="A14" s="5" t="inlineStr">
        <is>
          <t>Management</t>
        </is>
      </c>
      <c r="B14" t="inlineStr">
        <is>
          <t>Heimo Scheuch, Solveig Menard-Galli, Carlo Crosetto</t>
        </is>
      </c>
    </row>
    <row r="15">
      <c r="A15" s="5" t="inlineStr">
        <is>
          <t>Aufsichtsrat / Board</t>
        </is>
      </c>
      <c r="B15" t="inlineStr">
        <is>
          <t>Peter Johnson, Caroline Grégoire Sainte Marie, Peter Steiner, David Davies, Regina Prehofer, Christian Jourquin, Myriam Meyer, Oswald Schmid, Gerhard Seban, Claudia Schiroky, Wolfgang Wallner</t>
        </is>
      </c>
    </row>
    <row r="16">
      <c r="A16" s="5" t="inlineStr">
        <is>
          <t>Beschreibung</t>
        </is>
      </c>
      <c r="B16" t="inlineStr">
        <is>
          <t>Die Wienerberger AG ist die Holdinggesellschaft der Wienerberger-Gruppe, einem führenden Konzern der internationalen Baustoffindustrie. Zu den Kernprodukten von Wienerberger gehören Ziegeln, Tondachziegeln, Betonflächenbefestigungen und Rohrsysteme. Wienerberger verfügt darüber hinaus über einen umfangreichen Liegenschaftsbesitz, der seinen Ursprung in der Ziegelproduktion hat. Dieser setzt sich aus Beteiligungen an Immobiliengesellschaften, betrieblich nicht genutzten Liegenschaften, einem Ofenkachelwerk in Österreich sowie der Konzernzentrale zusammen. Copyright 2014 FINANCE BASE AG</t>
        </is>
      </c>
    </row>
    <row r="17">
      <c r="A17" s="5" t="inlineStr">
        <is>
          <t>Profile</t>
        </is>
      </c>
      <c r="B17" t="inlineStr">
        <is>
          <t>Wienerberger AG is the holding company of the Wienerberger Group, a leading company in the international building materials industry. Its core products include Wienerberger bricks, clay roof tiles, concrete pavers and pipe systems. Wienerberger also has extensive real estate, which has its origin in the brick production. This is made up of investments in real estate companies, operationally unused real estate, a stove tile plant in Austria and Group headquarters together.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c r="M18" s="4" t="inlineStr"/>
      <c r="N18" s="4" t="inlineStr"/>
      <c r="O18" s="4" t="inlineStr"/>
      <c r="P18" s="4" t="inlineStr"/>
      <c r="Q18" s="4" t="inlineStr"/>
      <c r="R18" s="4" t="inlineStr"/>
      <c r="S18" s="4" t="inlineStr"/>
      <c r="T18" s="4" t="inlineStr"/>
      <c r="U18" s="4" t="inlineStr"/>
      <c r="V18" s="4" t="inlineStr"/>
      <c r="W18" s="4" t="inlineStr"/>
    </row>
    <row r="19">
      <c r="A19" s="5" t="inlineStr">
        <is>
          <t>Bilanz in Mio.  EUR per  31.12</t>
        </is>
      </c>
      <c r="B19" s="5" t="inlineStr">
        <is>
          <t>Balance Sheet in M  EUR per  31.12</t>
        </is>
      </c>
      <c r="C19" s="5" t="n">
        <v>2019</v>
      </c>
      <c r="D19" s="5" t="n">
        <v>2018</v>
      </c>
      <c r="E19" s="5" t="n">
        <v>2017</v>
      </c>
      <c r="F19" s="5" t="n">
        <v>2016</v>
      </c>
      <c r="G19" s="5" t="n">
        <v>2015</v>
      </c>
      <c r="H19" s="5" t="n">
        <v>2014</v>
      </c>
      <c r="I19" s="5" t="n">
        <v>2013</v>
      </c>
      <c r="J19" s="5" t="n">
        <v>2012</v>
      </c>
      <c r="K19" s="5" t="n">
        <v>2011</v>
      </c>
      <c r="L19" s="5" t="n">
        <v>2010</v>
      </c>
      <c r="M19" s="5" t="n">
        <v>2009</v>
      </c>
      <c r="N19" s="5" t="n">
        <v>2008</v>
      </c>
      <c r="O19" s="5" t="n">
        <v>2007</v>
      </c>
      <c r="P19" s="5" t="n">
        <v>2006</v>
      </c>
      <c r="Q19" s="5" t="n">
        <v>2005</v>
      </c>
      <c r="R19" s="5" t="n">
        <v>2004</v>
      </c>
      <c r="S19" s="5" t="n">
        <v>2003</v>
      </c>
      <c r="T19" s="5" t="n">
        <v>2002</v>
      </c>
      <c r="U19" s="5" t="n">
        <v>2001</v>
      </c>
      <c r="V19" s="5" t="n">
        <v>2000</v>
      </c>
      <c r="W19" s="5" t="n">
        <v>1999</v>
      </c>
    </row>
    <row r="20">
      <c r="A20" s="5" t="inlineStr">
        <is>
          <t>Umsatz</t>
        </is>
      </c>
      <c r="B20" s="5" t="inlineStr">
        <is>
          <t>Revenue</t>
        </is>
      </c>
      <c r="C20" t="n">
        <v>3466</v>
      </c>
      <c r="D20" t="n">
        <v>3305</v>
      </c>
      <c r="E20" t="n">
        <v>3120</v>
      </c>
      <c r="F20" t="n">
        <v>2974</v>
      </c>
      <c r="G20" t="n">
        <v>2972</v>
      </c>
      <c r="H20" t="n">
        <v>2835</v>
      </c>
      <c r="I20" t="n">
        <v>2663</v>
      </c>
      <c r="J20" t="n">
        <v>2356</v>
      </c>
      <c r="K20" t="n">
        <v>2024</v>
      </c>
      <c r="L20" t="n">
        <v>1745</v>
      </c>
      <c r="M20" t="n">
        <v>1817</v>
      </c>
      <c r="N20" t="n">
        <v>2431</v>
      </c>
      <c r="O20" t="n">
        <v>2477</v>
      </c>
      <c r="P20" t="n">
        <v>2225</v>
      </c>
      <c r="Q20" t="n">
        <v>1955</v>
      </c>
      <c r="R20" t="n">
        <v>1759</v>
      </c>
      <c r="S20" t="n">
        <v>1827</v>
      </c>
      <c r="T20" t="n">
        <v>1654</v>
      </c>
      <c r="U20" t="n">
        <v>1545</v>
      </c>
      <c r="V20" t="n">
        <v>1670</v>
      </c>
      <c r="W20" t="n">
        <v>1338</v>
      </c>
    </row>
    <row r="21">
      <c r="A21" s="5" t="inlineStr">
        <is>
          <t>Bruttoergebnis vom Umsatz</t>
        </is>
      </c>
      <c r="B21" s="5" t="inlineStr">
        <is>
          <t>Gross Profit</t>
        </is>
      </c>
      <c r="C21" t="n">
        <v>1255</v>
      </c>
      <c r="D21" t="n">
        <v>1159</v>
      </c>
      <c r="E21" t="n">
        <v>1026</v>
      </c>
      <c r="F21" t="n">
        <v>962.6</v>
      </c>
      <c r="G21" t="n">
        <v>944.6</v>
      </c>
      <c r="H21" t="n">
        <v>850.7</v>
      </c>
      <c r="I21" t="n">
        <v>775.6</v>
      </c>
      <c r="J21" t="n">
        <v>694.6</v>
      </c>
      <c r="K21" t="n">
        <v>650.7</v>
      </c>
      <c r="L21" t="n">
        <v>505.9</v>
      </c>
      <c r="M21" t="n">
        <v>511</v>
      </c>
      <c r="N21" t="n">
        <v>845.8</v>
      </c>
      <c r="O21" t="n">
        <v>966.3</v>
      </c>
      <c r="P21" t="n">
        <v>821.3</v>
      </c>
      <c r="Q21" t="n">
        <v>743.6</v>
      </c>
      <c r="R21" t="n">
        <v>684.3</v>
      </c>
      <c r="S21" t="n">
        <v>629</v>
      </c>
      <c r="T21" t="n">
        <v>550.4</v>
      </c>
      <c r="U21" t="n">
        <v>458.2</v>
      </c>
      <c r="V21" t="n">
        <v>502.5</v>
      </c>
      <c r="W21" t="n">
        <v>423.4</v>
      </c>
    </row>
    <row r="22">
      <c r="A22" s="5" t="inlineStr">
        <is>
          <t>Operatives Ergebnis (EBIT)</t>
        </is>
      </c>
      <c r="B22" s="5" t="inlineStr">
        <is>
          <t>EBIT Earning Before Interest &amp; Tax</t>
        </is>
      </c>
      <c r="C22" t="n">
        <v>362.7</v>
      </c>
      <c r="D22" t="n">
        <v>239.8</v>
      </c>
      <c r="E22" t="n">
        <v>178.7</v>
      </c>
      <c r="F22" t="n">
        <v>190.6</v>
      </c>
      <c r="G22" t="n">
        <v>163.1</v>
      </c>
      <c r="H22" t="n">
        <v>-107.4</v>
      </c>
      <c r="I22" t="n">
        <v>64.7</v>
      </c>
      <c r="J22" t="n">
        <v>-21.7</v>
      </c>
      <c r="K22" t="n">
        <v>79.09999999999999</v>
      </c>
      <c r="L22" t="n">
        <v>10.7</v>
      </c>
      <c r="M22" t="n">
        <v>-258.1</v>
      </c>
      <c r="N22" t="n">
        <v>158.1</v>
      </c>
      <c r="O22" t="n">
        <v>353.1</v>
      </c>
      <c r="P22" t="n">
        <v>297.5</v>
      </c>
      <c r="Q22" t="n">
        <v>269.6</v>
      </c>
      <c r="R22" t="n">
        <v>257.5</v>
      </c>
      <c r="S22" t="n">
        <v>190.2</v>
      </c>
      <c r="T22" t="n">
        <v>151.9</v>
      </c>
      <c r="U22" t="n">
        <v>-25.8</v>
      </c>
      <c r="V22" t="n">
        <v>254.3</v>
      </c>
      <c r="W22" t="n">
        <v>187.8</v>
      </c>
    </row>
    <row r="23">
      <c r="A23" s="5" t="inlineStr">
        <is>
          <t>Finanzergebnis</t>
        </is>
      </c>
      <c r="B23" s="5" t="inlineStr">
        <is>
          <t>Financial Result</t>
        </is>
      </c>
      <c r="C23" t="n">
        <v>-47.4</v>
      </c>
      <c r="D23" t="n">
        <v>-44.5</v>
      </c>
      <c r="E23" t="n">
        <v>-33.8</v>
      </c>
      <c r="F23" t="n">
        <v>-32.1</v>
      </c>
      <c r="G23" t="n">
        <v>-56.1</v>
      </c>
      <c r="H23" t="n">
        <v>-50.2</v>
      </c>
      <c r="I23" t="n">
        <v>-67.8</v>
      </c>
      <c r="J23" t="n">
        <v>-14.5</v>
      </c>
      <c r="K23" t="n">
        <v>-29.6</v>
      </c>
      <c r="L23" t="n">
        <v>-51.5</v>
      </c>
      <c r="M23" t="n">
        <v>-37.5</v>
      </c>
      <c r="N23" t="n">
        <v>-35</v>
      </c>
      <c r="O23" t="n">
        <v>5.3</v>
      </c>
      <c r="P23" t="n">
        <v>-20.2</v>
      </c>
      <c r="Q23" t="n">
        <v>-18.3</v>
      </c>
      <c r="R23" t="n">
        <v>-26.1</v>
      </c>
      <c r="S23" t="n">
        <v>-35.9</v>
      </c>
      <c r="T23" t="n">
        <v>-32.4</v>
      </c>
      <c r="U23" t="n">
        <v>-36.9</v>
      </c>
      <c r="V23" t="n">
        <v>-26</v>
      </c>
      <c r="W23" t="n">
        <v>-9.199999999999999</v>
      </c>
    </row>
    <row r="24">
      <c r="A24" s="5" t="inlineStr">
        <is>
          <t>Ergebnis vor Steuer (EBT)</t>
        </is>
      </c>
      <c r="B24" s="5" t="inlineStr">
        <is>
          <t>EBT Earning Before Tax</t>
        </is>
      </c>
      <c r="C24" t="n">
        <v>315.3</v>
      </c>
      <c r="D24" t="n">
        <v>195.3</v>
      </c>
      <c r="E24" t="n">
        <v>144.9</v>
      </c>
      <c r="F24" t="n">
        <v>158.5</v>
      </c>
      <c r="G24" t="n">
        <v>107</v>
      </c>
      <c r="H24" t="n">
        <v>-157.6</v>
      </c>
      <c r="I24" t="n">
        <v>-3.1</v>
      </c>
      <c r="J24" t="n">
        <v>-36.2</v>
      </c>
      <c r="K24" t="n">
        <v>49.5</v>
      </c>
      <c r="L24" t="n">
        <v>-40.8</v>
      </c>
      <c r="M24" t="n">
        <v>-295.6</v>
      </c>
      <c r="N24" t="n">
        <v>123.1</v>
      </c>
      <c r="O24" t="n">
        <v>358.4</v>
      </c>
      <c r="P24" t="n">
        <v>277.3</v>
      </c>
      <c r="Q24" t="n">
        <v>251.3</v>
      </c>
      <c r="R24" t="n">
        <v>231.4</v>
      </c>
      <c r="S24" t="n">
        <v>154.3</v>
      </c>
      <c r="T24" t="n">
        <v>119.5</v>
      </c>
      <c r="U24" t="n">
        <v>-62.7</v>
      </c>
      <c r="V24" t="n">
        <v>228.3</v>
      </c>
      <c r="W24" t="n">
        <v>178.6</v>
      </c>
    </row>
    <row r="25">
      <c r="A25" s="5" t="inlineStr">
        <is>
          <t>Steuern auf Einkommen und Ertrag</t>
        </is>
      </c>
      <c r="B25" s="5" t="inlineStr">
        <is>
          <t>Taxes on income and earnings</t>
        </is>
      </c>
      <c r="C25" t="n">
        <v>52.5</v>
      </c>
      <c r="D25" t="n">
        <v>48.5</v>
      </c>
      <c r="E25" t="n">
        <v>4.2</v>
      </c>
      <c r="F25" t="n">
        <v>43.2</v>
      </c>
      <c r="G25" t="n">
        <v>37.2</v>
      </c>
      <c r="H25" t="n">
        <v>12.4</v>
      </c>
      <c r="I25" t="n">
        <v>4.8</v>
      </c>
      <c r="J25" t="n">
        <v>4.3</v>
      </c>
      <c r="K25" t="n">
        <v>8.800000000000001</v>
      </c>
      <c r="L25" t="n">
        <v>-5.9</v>
      </c>
      <c r="M25" t="n">
        <v>-36.9</v>
      </c>
      <c r="N25" t="n">
        <v>19.8</v>
      </c>
      <c r="O25" t="n">
        <v>62.5</v>
      </c>
      <c r="P25" t="n">
        <v>59</v>
      </c>
      <c r="Q25" t="n">
        <v>54.8</v>
      </c>
      <c r="R25" t="n">
        <v>49.5</v>
      </c>
      <c r="S25" t="n">
        <v>41.1</v>
      </c>
      <c r="T25" t="n">
        <v>33.6</v>
      </c>
      <c r="U25" t="n">
        <v>-44.9</v>
      </c>
      <c r="V25" t="n">
        <v>27</v>
      </c>
      <c r="W25" t="n">
        <v>53.9</v>
      </c>
    </row>
    <row r="26">
      <c r="A26" s="5" t="inlineStr">
        <is>
          <t>Ergebnis nach Steuer</t>
        </is>
      </c>
      <c r="B26" s="5" t="inlineStr">
        <is>
          <t>Earnings after tax</t>
        </is>
      </c>
      <c r="C26" t="n">
        <v>262.8</v>
      </c>
      <c r="D26" t="n">
        <v>146.9</v>
      </c>
      <c r="E26" t="n">
        <v>140.6</v>
      </c>
      <c r="F26" t="n">
        <v>115.3</v>
      </c>
      <c r="G26" t="n">
        <v>69.8</v>
      </c>
      <c r="H26" t="n">
        <v>-170</v>
      </c>
      <c r="I26" t="n">
        <v>-7.8</v>
      </c>
      <c r="J26" t="n">
        <v>-40.5</v>
      </c>
      <c r="K26" t="n">
        <v>40.8</v>
      </c>
      <c r="L26" t="n">
        <v>-34.9</v>
      </c>
      <c r="M26" t="n">
        <v>-258.7</v>
      </c>
      <c r="N26" t="n">
        <v>103.3</v>
      </c>
      <c r="O26" t="n">
        <v>295.8</v>
      </c>
      <c r="P26" t="n">
        <v>218.3</v>
      </c>
      <c r="Q26" t="n">
        <v>196.4</v>
      </c>
      <c r="R26" t="n">
        <v>181.8</v>
      </c>
      <c r="S26" t="n">
        <v>113.1</v>
      </c>
      <c r="T26" t="n">
        <v>85.90000000000001</v>
      </c>
      <c r="U26" t="n">
        <v>-17.8</v>
      </c>
      <c r="V26" t="n">
        <v>201.4</v>
      </c>
      <c r="W26" t="n">
        <v>124.7</v>
      </c>
    </row>
    <row r="27">
      <c r="A27" s="5" t="inlineStr">
        <is>
          <t>Minderheitenanteil</t>
        </is>
      </c>
      <c r="B27" s="5" t="inlineStr">
        <is>
          <t>Minority Share</t>
        </is>
      </c>
      <c r="C27" t="n">
        <v>-13.7</v>
      </c>
      <c r="D27" t="n">
        <v>-13.3</v>
      </c>
      <c r="E27" t="n">
        <v>-17.5</v>
      </c>
      <c r="F27" t="n">
        <v>-33.4</v>
      </c>
      <c r="G27" t="n">
        <v>-33.3</v>
      </c>
      <c r="H27" t="n">
        <v>-32</v>
      </c>
      <c r="I27" t="n">
        <v>-31.1</v>
      </c>
      <c r="J27" t="n">
        <v>-29.8</v>
      </c>
      <c r="K27" t="n">
        <v>-31.9</v>
      </c>
      <c r="L27" t="n">
        <v>-32</v>
      </c>
      <c r="M27" t="n">
        <v>-30.6</v>
      </c>
      <c r="N27" t="n">
        <v>-35.9</v>
      </c>
      <c r="O27" t="n">
        <v>-34.4</v>
      </c>
      <c r="P27" t="n">
        <v>-2.4</v>
      </c>
      <c r="Q27" t="n">
        <v>-2.1</v>
      </c>
      <c r="R27" t="n">
        <v>-4.7</v>
      </c>
      <c r="S27" t="n">
        <v>-2.7</v>
      </c>
      <c r="T27" t="n">
        <v>-1.3</v>
      </c>
      <c r="U27" t="n">
        <v>-1.8</v>
      </c>
      <c r="V27" t="n">
        <v>-4.5</v>
      </c>
      <c r="W27" t="n">
        <v>-4.3</v>
      </c>
    </row>
    <row r="28">
      <c r="A28" s="5" t="inlineStr">
        <is>
          <t>Jahresüberschuss/-fehlbetrag</t>
        </is>
      </c>
      <c r="B28" s="5" t="inlineStr">
        <is>
          <t>Net Profit</t>
        </is>
      </c>
      <c r="C28" t="n">
        <v>249.1</v>
      </c>
      <c r="D28" t="n">
        <v>133.5</v>
      </c>
      <c r="E28" t="n">
        <v>123.2</v>
      </c>
      <c r="F28" t="n">
        <v>82</v>
      </c>
      <c r="G28" t="n">
        <v>36.5</v>
      </c>
      <c r="H28" t="n">
        <v>-202</v>
      </c>
      <c r="I28" t="n">
        <v>-38.9</v>
      </c>
      <c r="J28" t="n">
        <v>-70.3</v>
      </c>
      <c r="K28" t="n">
        <v>9</v>
      </c>
      <c r="L28" t="n">
        <v>-67</v>
      </c>
      <c r="M28" t="n">
        <v>-289.3</v>
      </c>
      <c r="N28" t="n">
        <v>67.5</v>
      </c>
      <c r="O28" t="n">
        <v>261.4</v>
      </c>
      <c r="P28" t="n">
        <v>215.9</v>
      </c>
      <c r="Q28" t="n">
        <v>194.4</v>
      </c>
      <c r="R28" t="n">
        <v>177.1</v>
      </c>
      <c r="S28" t="n">
        <v>110.4</v>
      </c>
      <c r="T28" t="n">
        <v>84.59999999999999</v>
      </c>
      <c r="U28" t="n">
        <v>-19.6</v>
      </c>
      <c r="V28" t="n">
        <v>196.9</v>
      </c>
      <c r="W28" t="n">
        <v>120.4</v>
      </c>
    </row>
    <row r="29">
      <c r="A29" s="5" t="inlineStr">
        <is>
          <t>Summe Umlaufvermögen</t>
        </is>
      </c>
      <c r="B29" s="5" t="inlineStr">
        <is>
          <t>Current Assets</t>
        </is>
      </c>
      <c r="C29" t="n">
        <v>1321</v>
      </c>
      <c r="D29" t="n">
        <v>1281</v>
      </c>
      <c r="E29" t="n">
        <v>1309</v>
      </c>
      <c r="F29" t="n">
        <v>1252</v>
      </c>
      <c r="G29" t="n">
        <v>1242</v>
      </c>
      <c r="H29" t="n">
        <v>1356</v>
      </c>
      <c r="I29" t="n">
        <v>1549</v>
      </c>
      <c r="J29" t="n">
        <v>1299</v>
      </c>
      <c r="K29" t="n">
        <v>1393</v>
      </c>
      <c r="L29" t="n">
        <v>1300</v>
      </c>
      <c r="M29" t="n">
        <v>1324</v>
      </c>
      <c r="N29" t="n">
        <v>1338</v>
      </c>
      <c r="O29" t="n">
        <v>1369</v>
      </c>
      <c r="P29" t="n">
        <v>1081</v>
      </c>
      <c r="Q29" t="n">
        <v>976.1</v>
      </c>
      <c r="R29" t="n">
        <v>810.5</v>
      </c>
      <c r="S29" t="n">
        <v>907</v>
      </c>
      <c r="T29" t="n">
        <v>812.8</v>
      </c>
      <c r="U29" t="n">
        <v>815</v>
      </c>
      <c r="V29" t="n">
        <v>908.4</v>
      </c>
      <c r="W29" t="n">
        <v>863.2</v>
      </c>
    </row>
    <row r="30">
      <c r="A30" s="5" t="inlineStr">
        <is>
          <t>Summe Anlagevermögen</t>
        </is>
      </c>
      <c r="B30" s="5" t="inlineStr">
        <is>
          <t>Fixed Assets</t>
        </is>
      </c>
      <c r="C30" t="n">
        <v>2812</v>
      </c>
      <c r="D30" t="n">
        <v>2408</v>
      </c>
      <c r="E30" t="n">
        <v>2307</v>
      </c>
      <c r="F30" t="n">
        <v>2368</v>
      </c>
      <c r="G30" t="n">
        <v>2431</v>
      </c>
      <c r="H30" t="n">
        <v>2497</v>
      </c>
      <c r="I30" t="n">
        <v>2616</v>
      </c>
      <c r="J30" t="n">
        <v>2801</v>
      </c>
      <c r="K30" t="n">
        <v>2688</v>
      </c>
      <c r="L30" t="n">
        <v>2728</v>
      </c>
      <c r="M30" t="n">
        <v>2726</v>
      </c>
      <c r="N30" t="n">
        <v>3011</v>
      </c>
      <c r="O30" t="n">
        <v>2916</v>
      </c>
      <c r="P30" t="n">
        <v>2532</v>
      </c>
      <c r="Q30" t="n">
        <v>2232</v>
      </c>
      <c r="R30" t="n">
        <v>2013</v>
      </c>
      <c r="S30" t="n">
        <v>1602</v>
      </c>
      <c r="T30" t="n">
        <v>1461</v>
      </c>
      <c r="U30" t="n">
        <v>1556</v>
      </c>
      <c r="V30" t="n">
        <v>1611</v>
      </c>
      <c r="W30" t="n">
        <v>1447</v>
      </c>
    </row>
    <row r="31">
      <c r="A31" s="5" t="inlineStr">
        <is>
          <t>Summe Aktiva</t>
        </is>
      </c>
      <c r="B31" s="5" t="inlineStr">
        <is>
          <t>Total Assets</t>
        </is>
      </c>
      <c r="C31" t="n">
        <v>4133</v>
      </c>
      <c r="D31" t="n">
        <v>3743</v>
      </c>
      <c r="E31" t="n">
        <v>3660</v>
      </c>
      <c r="F31" t="n">
        <v>3637</v>
      </c>
      <c r="G31" t="n">
        <v>3692</v>
      </c>
      <c r="H31" t="n">
        <v>3913</v>
      </c>
      <c r="I31" t="n">
        <v>4211</v>
      </c>
      <c r="J31" t="n">
        <v>4140</v>
      </c>
      <c r="K31" t="n">
        <v>4122</v>
      </c>
      <c r="L31" t="n">
        <v>4059</v>
      </c>
      <c r="M31" t="n">
        <v>4087</v>
      </c>
      <c r="N31" t="n">
        <v>4384</v>
      </c>
      <c r="O31" t="n">
        <v>4330</v>
      </c>
      <c r="P31" t="n">
        <v>3674</v>
      </c>
      <c r="Q31" t="n">
        <v>3270</v>
      </c>
      <c r="R31" t="n">
        <v>2866</v>
      </c>
      <c r="S31" t="n">
        <v>2549</v>
      </c>
      <c r="T31" t="n">
        <v>2322</v>
      </c>
      <c r="U31" t="n">
        <v>2432</v>
      </c>
      <c r="V31" t="n">
        <v>2536</v>
      </c>
      <c r="W31" t="n">
        <v>2344</v>
      </c>
    </row>
    <row r="32">
      <c r="A32" s="5" t="inlineStr">
        <is>
          <t>Summe kurzfristiges Fremdkapital</t>
        </is>
      </c>
      <c r="B32" s="5" t="inlineStr">
        <is>
          <t>Short-Term Debt</t>
        </is>
      </c>
      <c r="C32" t="n">
        <v>1158</v>
      </c>
      <c r="D32" t="n">
        <v>795.4</v>
      </c>
      <c r="E32" t="n">
        <v>945.6</v>
      </c>
      <c r="F32" t="n">
        <v>979.4</v>
      </c>
      <c r="G32" t="n">
        <v>808.9</v>
      </c>
      <c r="H32" t="n">
        <v>981.8</v>
      </c>
      <c r="I32" t="n">
        <v>841.8</v>
      </c>
      <c r="J32" t="n">
        <v>616.3</v>
      </c>
      <c r="K32" t="n">
        <v>863.8</v>
      </c>
      <c r="L32" t="n">
        <v>514.7</v>
      </c>
      <c r="M32" t="n">
        <v>414.6</v>
      </c>
      <c r="N32" t="n">
        <v>561.9</v>
      </c>
      <c r="O32" t="n">
        <v>526.5</v>
      </c>
      <c r="P32" t="n">
        <v>994.8</v>
      </c>
      <c r="Q32" t="n">
        <v>409.5</v>
      </c>
      <c r="R32" t="n">
        <v>605</v>
      </c>
      <c r="S32" t="inlineStr">
        <is>
          <t>-</t>
        </is>
      </c>
      <c r="T32" t="inlineStr">
        <is>
          <t>-</t>
        </is>
      </c>
      <c r="U32" t="inlineStr">
        <is>
          <t>-</t>
        </is>
      </c>
      <c r="V32" t="inlineStr">
        <is>
          <t>-</t>
        </is>
      </c>
      <c r="W32" t="inlineStr">
        <is>
          <t>-</t>
        </is>
      </c>
    </row>
    <row r="33">
      <c r="A33" s="5" t="inlineStr">
        <is>
          <t>Summe langfristiges Fremdkapital</t>
        </is>
      </c>
      <c r="B33" s="5" t="inlineStr">
        <is>
          <t>Long-Term Debt</t>
        </is>
      </c>
      <c r="C33" t="n">
        <v>897.8</v>
      </c>
      <c r="D33" t="n">
        <v>1009</v>
      </c>
      <c r="E33" t="n">
        <v>803</v>
      </c>
      <c r="F33" t="n">
        <v>808.9</v>
      </c>
      <c r="G33" t="n">
        <v>828.6</v>
      </c>
      <c r="H33" t="n">
        <v>884.7</v>
      </c>
      <c r="I33" t="n">
        <v>1115</v>
      </c>
      <c r="J33" t="n">
        <v>1160</v>
      </c>
      <c r="K33" t="n">
        <v>798.6</v>
      </c>
      <c r="L33" t="n">
        <v>1019</v>
      </c>
      <c r="M33" t="n">
        <v>1126</v>
      </c>
      <c r="N33" t="n">
        <v>1325</v>
      </c>
      <c r="O33" t="n">
        <v>1131</v>
      </c>
      <c r="P33" t="n">
        <v>1088</v>
      </c>
      <c r="Q33" t="n">
        <v>1377</v>
      </c>
      <c r="R33" t="n">
        <v>893.7</v>
      </c>
      <c r="S33" t="inlineStr">
        <is>
          <t>-</t>
        </is>
      </c>
      <c r="T33" t="inlineStr">
        <is>
          <t>-</t>
        </is>
      </c>
      <c r="U33" t="inlineStr">
        <is>
          <t>-</t>
        </is>
      </c>
      <c r="V33" t="inlineStr">
        <is>
          <t>-</t>
        </is>
      </c>
      <c r="W33" t="inlineStr">
        <is>
          <t>-</t>
        </is>
      </c>
    </row>
    <row r="34">
      <c r="A34" s="5" t="inlineStr">
        <is>
          <t>Summe Fremdkapital</t>
        </is>
      </c>
      <c r="B34" s="5" t="inlineStr">
        <is>
          <t>Total Liabilities</t>
        </is>
      </c>
      <c r="C34" t="n">
        <v>2055</v>
      </c>
      <c r="D34" t="n">
        <v>1804</v>
      </c>
      <c r="E34" t="n">
        <v>1749</v>
      </c>
      <c r="F34" t="n">
        <v>1788</v>
      </c>
      <c r="G34" t="n">
        <v>1637</v>
      </c>
      <c r="H34" t="n">
        <v>1867</v>
      </c>
      <c r="I34" t="n">
        <v>1957</v>
      </c>
      <c r="J34" t="n">
        <v>1776</v>
      </c>
      <c r="K34" t="n">
        <v>1662</v>
      </c>
      <c r="L34" t="n">
        <v>1534</v>
      </c>
      <c r="M34" t="n">
        <v>1540</v>
      </c>
      <c r="N34" t="n">
        <v>1887</v>
      </c>
      <c r="O34" t="n">
        <v>1657</v>
      </c>
      <c r="P34" t="n">
        <v>2083</v>
      </c>
      <c r="Q34" t="n">
        <v>1787</v>
      </c>
      <c r="R34" t="n">
        <v>1499</v>
      </c>
      <c r="S34" t="n">
        <v>1566</v>
      </c>
      <c r="T34" t="n">
        <v>1349</v>
      </c>
      <c r="U34" t="n">
        <v>1424</v>
      </c>
      <c r="V34" t="n">
        <v>1427</v>
      </c>
      <c r="W34" t="n">
        <v>1423</v>
      </c>
    </row>
    <row r="35">
      <c r="A35" s="5" t="inlineStr">
        <is>
          <t>Minderheitenanteil</t>
        </is>
      </c>
      <c r="B35" s="5" t="inlineStr">
        <is>
          <t>Minority Share</t>
        </is>
      </c>
      <c r="C35" t="n">
        <v>1.6</v>
      </c>
      <c r="D35" t="n">
        <v>0.6</v>
      </c>
      <c r="E35" t="n">
        <v>23.5</v>
      </c>
      <c r="F35" t="n">
        <v>19.8</v>
      </c>
      <c r="G35" t="n">
        <v>18.1</v>
      </c>
      <c r="H35" t="n">
        <v>17.3</v>
      </c>
      <c r="I35" t="n">
        <v>1.9</v>
      </c>
      <c r="J35" t="n">
        <v>3.4</v>
      </c>
      <c r="K35" t="n">
        <v>3.5</v>
      </c>
      <c r="L35" t="n">
        <v>5.1</v>
      </c>
      <c r="M35" t="n">
        <v>24.4</v>
      </c>
      <c r="N35" t="n">
        <v>23.4</v>
      </c>
      <c r="O35" t="n">
        <v>26</v>
      </c>
      <c r="P35" t="n">
        <v>27.4</v>
      </c>
      <c r="Q35" t="n">
        <v>29.7</v>
      </c>
      <c r="R35" t="n">
        <v>34.2</v>
      </c>
      <c r="S35" t="n">
        <v>26.3</v>
      </c>
      <c r="T35" t="n">
        <v>20.2</v>
      </c>
      <c r="U35" t="n">
        <v>21</v>
      </c>
      <c r="V35" t="n">
        <v>27.7</v>
      </c>
      <c r="W35" t="n">
        <v>28.8</v>
      </c>
    </row>
    <row r="36">
      <c r="A36" s="5" t="inlineStr">
        <is>
          <t>Summe Eigenkapital</t>
        </is>
      </c>
      <c r="B36" s="5" t="inlineStr">
        <is>
          <t>Equity</t>
        </is>
      </c>
      <c r="C36" t="n">
        <v>2076</v>
      </c>
      <c r="D36" t="n">
        <v>1939</v>
      </c>
      <c r="E36" t="n">
        <v>1888</v>
      </c>
      <c r="F36" t="n">
        <v>1829</v>
      </c>
      <c r="G36" t="n">
        <v>2036</v>
      </c>
      <c r="H36" t="n">
        <v>2030</v>
      </c>
      <c r="I36" t="n">
        <v>2252</v>
      </c>
      <c r="J36" t="n">
        <v>2360</v>
      </c>
      <c r="K36" t="n">
        <v>2456</v>
      </c>
      <c r="L36" t="n">
        <v>2521</v>
      </c>
      <c r="M36" t="n">
        <v>2523</v>
      </c>
      <c r="N36" t="n">
        <v>2474</v>
      </c>
      <c r="O36" t="n">
        <v>2647</v>
      </c>
      <c r="P36" t="n">
        <v>1564</v>
      </c>
      <c r="Q36" t="n">
        <v>1453</v>
      </c>
      <c r="R36" t="n">
        <v>1333</v>
      </c>
      <c r="S36" t="n">
        <v>956.7</v>
      </c>
      <c r="T36" t="n">
        <v>952.8</v>
      </c>
      <c r="U36" t="n">
        <v>987</v>
      </c>
      <c r="V36" t="n">
        <v>1081</v>
      </c>
      <c r="W36" t="n">
        <v>892.4</v>
      </c>
    </row>
    <row r="37">
      <c r="A37" s="5" t="inlineStr">
        <is>
          <t>Summe Passiva</t>
        </is>
      </c>
      <c r="B37" s="5" t="inlineStr">
        <is>
          <t>Liabilities &amp; Shareholder Equity</t>
        </is>
      </c>
      <c r="C37" t="n">
        <v>4133</v>
      </c>
      <c r="D37" t="n">
        <v>3743</v>
      </c>
      <c r="E37" t="n">
        <v>3660</v>
      </c>
      <c r="F37" t="n">
        <v>3637</v>
      </c>
      <c r="G37" t="n">
        <v>3692</v>
      </c>
      <c r="H37" t="n">
        <v>3913</v>
      </c>
      <c r="I37" t="n">
        <v>4211</v>
      </c>
      <c r="J37" t="n">
        <v>4140</v>
      </c>
      <c r="K37" t="n">
        <v>4122</v>
      </c>
      <c r="L37" t="n">
        <v>4059</v>
      </c>
      <c r="M37" t="n">
        <v>4087</v>
      </c>
      <c r="N37" t="n">
        <v>4384</v>
      </c>
      <c r="O37" t="n">
        <v>4330</v>
      </c>
      <c r="P37" t="n">
        <v>3674</v>
      </c>
      <c r="Q37" t="n">
        <v>3270</v>
      </c>
      <c r="R37" t="n">
        <v>2866</v>
      </c>
      <c r="S37" t="n">
        <v>2549</v>
      </c>
      <c r="T37" t="n">
        <v>2322</v>
      </c>
      <c r="U37" t="n">
        <v>2432</v>
      </c>
      <c r="V37" t="n">
        <v>2536</v>
      </c>
      <c r="W37" t="n">
        <v>2344</v>
      </c>
    </row>
    <row r="38">
      <c r="A38" s="5" t="inlineStr">
        <is>
          <t>Mio.Aktien im Umlauf</t>
        </is>
      </c>
      <c r="B38" s="5" t="inlineStr">
        <is>
          <t>Million shares outstanding</t>
        </is>
      </c>
      <c r="C38" t="n">
        <v>116.35</v>
      </c>
      <c r="D38" t="n">
        <v>117.53</v>
      </c>
      <c r="E38" t="n">
        <v>117.53</v>
      </c>
      <c r="F38" t="n">
        <v>117.53</v>
      </c>
      <c r="G38" t="n">
        <v>117.53</v>
      </c>
      <c r="H38" t="n">
        <v>117.53</v>
      </c>
      <c r="I38" t="n">
        <v>117.53</v>
      </c>
      <c r="J38" t="n">
        <v>117.53</v>
      </c>
      <c r="K38" t="n">
        <v>117.53</v>
      </c>
      <c r="L38" t="n">
        <v>116.5</v>
      </c>
      <c r="M38" t="n">
        <v>91.3</v>
      </c>
      <c r="N38" t="n">
        <v>82.90000000000001</v>
      </c>
      <c r="O38" t="n">
        <v>75.5</v>
      </c>
      <c r="P38" t="n">
        <v>73.3</v>
      </c>
      <c r="Q38" t="n">
        <v>73.2</v>
      </c>
      <c r="R38" t="n">
        <v>69.59999999999999</v>
      </c>
      <c r="S38" t="n">
        <v>64.7</v>
      </c>
      <c r="T38" t="n">
        <v>64.59999999999999</v>
      </c>
      <c r="U38" t="n">
        <v>68</v>
      </c>
      <c r="V38" t="n">
        <v>68.8</v>
      </c>
      <c r="W38" t="n">
        <v>69.2</v>
      </c>
    </row>
    <row r="39">
      <c r="A39" s="5" t="inlineStr">
        <is>
          <t>Ergebnis je Aktie (brutto)</t>
        </is>
      </c>
      <c r="B39" s="5" t="inlineStr">
        <is>
          <t>Earnings per share</t>
        </is>
      </c>
      <c r="C39" t="n">
        <v>2.71</v>
      </c>
      <c r="D39" t="n">
        <v>1.66</v>
      </c>
      <c r="E39" t="n">
        <v>1.23</v>
      </c>
      <c r="F39" t="n">
        <v>1.35</v>
      </c>
      <c r="G39" t="n">
        <v>0.91</v>
      </c>
      <c r="H39" t="n">
        <v>-1.34</v>
      </c>
      <c r="I39" t="n">
        <v>-0.03</v>
      </c>
      <c r="J39" t="n">
        <v>-0.31</v>
      </c>
      <c r="K39" t="n">
        <v>0.42</v>
      </c>
      <c r="L39" t="n">
        <v>-0.35</v>
      </c>
      <c r="M39" t="n">
        <v>-3.24</v>
      </c>
      <c r="N39" t="n">
        <v>1.48</v>
      </c>
      <c r="O39" t="n">
        <v>4.75</v>
      </c>
      <c r="P39" t="n">
        <v>3.78</v>
      </c>
      <c r="Q39" t="n">
        <v>3.43</v>
      </c>
      <c r="R39" t="n">
        <v>3.32</v>
      </c>
      <c r="S39" t="n">
        <v>2.38</v>
      </c>
      <c r="T39" t="n">
        <v>1.85</v>
      </c>
      <c r="U39" t="n">
        <v>-0.92</v>
      </c>
      <c r="V39" t="n">
        <v>3.32</v>
      </c>
      <c r="W39" t="n">
        <v>2.58</v>
      </c>
    </row>
    <row r="40">
      <c r="A40" s="5" t="inlineStr">
        <is>
          <t>Ergebnis je Aktie (unverwässert)</t>
        </is>
      </c>
      <c r="B40" s="5" t="inlineStr">
        <is>
          <t>Basic Earnings per share</t>
        </is>
      </c>
      <c r="C40" t="n">
        <v>2.18</v>
      </c>
      <c r="D40" t="n">
        <v>1.15</v>
      </c>
      <c r="E40" t="n">
        <v>1.05</v>
      </c>
      <c r="F40" t="n">
        <v>0.7</v>
      </c>
      <c r="G40" t="n">
        <v>0.31</v>
      </c>
      <c r="H40" t="n">
        <v>-1.74</v>
      </c>
      <c r="I40" t="n">
        <v>-0.34</v>
      </c>
      <c r="J40" t="n">
        <v>-0.61</v>
      </c>
      <c r="K40" t="n">
        <v>0.08</v>
      </c>
      <c r="L40" t="n">
        <v>-0.57</v>
      </c>
      <c r="M40" t="n">
        <v>-3.17</v>
      </c>
      <c r="N40" t="n">
        <v>0.8100000000000001</v>
      </c>
      <c r="O40" t="n">
        <v>3.46</v>
      </c>
      <c r="P40" t="n">
        <v>2.95</v>
      </c>
      <c r="Q40" t="n">
        <v>2.67</v>
      </c>
      <c r="R40" t="n">
        <v>2.54</v>
      </c>
      <c r="S40" t="n">
        <v>1.71</v>
      </c>
      <c r="T40" t="n">
        <v>1.31</v>
      </c>
      <c r="U40" t="n">
        <v>-0.29</v>
      </c>
      <c r="V40" t="n">
        <v>2.86</v>
      </c>
      <c r="W40" t="n">
        <v>1.74</v>
      </c>
    </row>
    <row r="41">
      <c r="A41" s="5" t="inlineStr">
        <is>
          <t>Ergebnis je Aktie (verwässert)</t>
        </is>
      </c>
      <c r="B41" s="5" t="inlineStr">
        <is>
          <t>Diluted Earnings per share</t>
        </is>
      </c>
      <c r="C41" t="n">
        <v>2.18</v>
      </c>
      <c r="D41" t="n">
        <v>1.15</v>
      </c>
      <c r="E41" t="n">
        <v>1.05</v>
      </c>
      <c r="F41" t="n">
        <v>0.7</v>
      </c>
      <c r="G41" t="n">
        <v>0.31</v>
      </c>
      <c r="H41" t="n">
        <v>-1.74</v>
      </c>
      <c r="I41" t="n">
        <v>-0.34</v>
      </c>
      <c r="J41" t="n">
        <v>-0.61</v>
      </c>
      <c r="K41" t="n">
        <v>0.08</v>
      </c>
      <c r="L41" t="n">
        <v>-0.57</v>
      </c>
      <c r="M41" t="n">
        <v>-3.17</v>
      </c>
      <c r="N41" t="n">
        <v>0.8100000000000001</v>
      </c>
      <c r="O41" t="n">
        <v>3.45</v>
      </c>
      <c r="P41" t="n">
        <v>2.94</v>
      </c>
      <c r="Q41" t="n">
        <v>2.66</v>
      </c>
      <c r="R41" t="n">
        <v>2.53</v>
      </c>
      <c r="S41" t="n">
        <v>1.71</v>
      </c>
      <c r="T41" t="n">
        <v>1.31</v>
      </c>
      <c r="U41" t="n">
        <v>-0.29</v>
      </c>
      <c r="V41" t="n">
        <v>2.86</v>
      </c>
      <c r="W41" t="n">
        <v>1.74</v>
      </c>
    </row>
    <row r="42">
      <c r="A42" s="5" t="inlineStr">
        <is>
          <t>Dividende je Aktie</t>
        </is>
      </c>
      <c r="B42" s="5" t="inlineStr">
        <is>
          <t>Dividend per share</t>
        </is>
      </c>
      <c r="C42" t="n">
        <v>0.6</v>
      </c>
      <c r="D42" t="n">
        <v>0.5</v>
      </c>
      <c r="E42" t="n">
        <v>0.3</v>
      </c>
      <c r="F42" t="n">
        <v>0.27</v>
      </c>
      <c r="G42" t="n">
        <v>0.2</v>
      </c>
      <c r="H42" t="n">
        <v>0.15</v>
      </c>
      <c r="I42" t="n">
        <v>0.12</v>
      </c>
      <c r="J42" t="n">
        <v>0.12</v>
      </c>
      <c r="K42" t="n">
        <v>0.12</v>
      </c>
      <c r="L42" t="n">
        <v>0.1</v>
      </c>
      <c r="M42" t="inlineStr">
        <is>
          <t>-</t>
        </is>
      </c>
      <c r="N42" t="inlineStr">
        <is>
          <t>-</t>
        </is>
      </c>
      <c r="O42" t="n">
        <v>1.45</v>
      </c>
      <c r="P42" t="n">
        <v>1.3</v>
      </c>
      <c r="Q42" t="n">
        <v>1.18</v>
      </c>
      <c r="R42" t="n">
        <v>1.07</v>
      </c>
      <c r="S42" t="n">
        <v>0.77</v>
      </c>
      <c r="T42" t="n">
        <v>0.66</v>
      </c>
      <c r="U42" t="n">
        <v>0.6</v>
      </c>
      <c r="V42" t="n">
        <v>0.8</v>
      </c>
      <c r="W42" t="n">
        <v>0.5</v>
      </c>
    </row>
    <row r="43">
      <c r="A43" s="5" t="inlineStr">
        <is>
          <t>Sonderdividende je Aktie</t>
        </is>
      </c>
      <c r="B43" s="5" t="inlineStr">
        <is>
          <t>Special Dividend per share</t>
        </is>
      </c>
      <c r="C43" t="inlineStr">
        <is>
          <t>-</t>
        </is>
      </c>
      <c r="D43" t="inlineStr">
        <is>
          <t>-</t>
        </is>
      </c>
      <c r="E43" t="n">
        <v>0.1</v>
      </c>
      <c r="F43" t="inlineStr">
        <is>
          <t>-</t>
        </is>
      </c>
      <c r="G43" t="inlineStr">
        <is>
          <t>-</t>
        </is>
      </c>
      <c r="H43" t="inlineStr">
        <is>
          <t>-</t>
        </is>
      </c>
      <c r="I43" t="inlineStr">
        <is>
          <t>-</t>
        </is>
      </c>
      <c r="J43" t="inlineStr">
        <is>
          <t>-</t>
        </is>
      </c>
      <c r="K43" t="inlineStr">
        <is>
          <t>-</t>
        </is>
      </c>
      <c r="L43" t="inlineStr">
        <is>
          <t>-</t>
        </is>
      </c>
      <c r="M43" t="inlineStr">
        <is>
          <t>-</t>
        </is>
      </c>
      <c r="N43" t="inlineStr">
        <is>
          <t>-</t>
        </is>
      </c>
      <c r="O43" t="inlineStr">
        <is>
          <t>-</t>
        </is>
      </c>
      <c r="P43" t="inlineStr">
        <is>
          <t>-</t>
        </is>
      </c>
      <c r="Q43" t="inlineStr">
        <is>
          <t>-</t>
        </is>
      </c>
      <c r="R43" t="inlineStr">
        <is>
          <t>-</t>
        </is>
      </c>
      <c r="S43" t="inlineStr">
        <is>
          <t>-</t>
        </is>
      </c>
      <c r="T43" t="inlineStr">
        <is>
          <t>-</t>
        </is>
      </c>
      <c r="U43" t="inlineStr">
        <is>
          <t>-</t>
        </is>
      </c>
      <c r="V43" t="inlineStr">
        <is>
          <t>-</t>
        </is>
      </c>
      <c r="W43" t="inlineStr">
        <is>
          <t>-</t>
        </is>
      </c>
    </row>
    <row r="44">
      <c r="A44" s="5" t="inlineStr">
        <is>
          <t>Dividendenausschüttung in Mio</t>
        </is>
      </c>
      <c r="B44" s="5" t="inlineStr">
        <is>
          <t>Dividend Payment in M</t>
        </is>
      </c>
      <c r="C44" t="inlineStr">
        <is>
          <t>-</t>
        </is>
      </c>
      <c r="D44" t="n">
        <v>57.29</v>
      </c>
      <c r="E44" t="n">
        <v>35.26</v>
      </c>
      <c r="F44" t="n">
        <v>31.73</v>
      </c>
      <c r="G44" t="n">
        <v>23.4</v>
      </c>
      <c r="H44" t="n">
        <v>17.5</v>
      </c>
      <c r="I44" t="n">
        <v>14.1</v>
      </c>
      <c r="J44" t="n">
        <v>14.1</v>
      </c>
      <c r="K44" t="n">
        <v>14.1</v>
      </c>
      <c r="L44" t="n">
        <v>11.7</v>
      </c>
      <c r="M44" t="inlineStr">
        <is>
          <t>-</t>
        </is>
      </c>
      <c r="N44" t="inlineStr">
        <is>
          <t>-</t>
        </is>
      </c>
      <c r="O44" t="n">
        <v>120.5</v>
      </c>
      <c r="P44" t="n">
        <v>96.40000000000001</v>
      </c>
      <c r="Q44" t="n">
        <v>86.40000000000001</v>
      </c>
      <c r="R44" t="n">
        <v>78.7</v>
      </c>
      <c r="S44" t="n">
        <v>49.8</v>
      </c>
      <c r="T44" t="n">
        <v>42.7</v>
      </c>
      <c r="U44" t="n">
        <v>39.9</v>
      </c>
      <c r="V44" t="n">
        <v>55</v>
      </c>
      <c r="W44" t="n">
        <v>34.7</v>
      </c>
    </row>
    <row r="45">
      <c r="A45" s="5" t="inlineStr">
        <is>
          <t>Umsatz je Aktie</t>
        </is>
      </c>
      <c r="B45" s="5" t="inlineStr">
        <is>
          <t>Revenue per share</t>
        </is>
      </c>
      <c r="C45" t="n">
        <v>29.79</v>
      </c>
      <c r="D45" t="n">
        <v>28.12</v>
      </c>
      <c r="E45" t="n">
        <v>26.54</v>
      </c>
      <c r="F45" t="n">
        <v>25.3</v>
      </c>
      <c r="G45" t="n">
        <v>25.29</v>
      </c>
      <c r="H45" t="n">
        <v>24.12</v>
      </c>
      <c r="I45" t="n">
        <v>22.66</v>
      </c>
      <c r="J45" t="n">
        <v>20.04</v>
      </c>
      <c r="K45" t="n">
        <v>17.22</v>
      </c>
      <c r="L45" t="n">
        <v>14.98</v>
      </c>
      <c r="M45" t="n">
        <v>19.9</v>
      </c>
      <c r="N45" t="n">
        <v>29.33</v>
      </c>
      <c r="O45" t="n">
        <v>32.81</v>
      </c>
      <c r="P45" t="n">
        <v>30.35</v>
      </c>
      <c r="Q45" t="n">
        <v>26.7</v>
      </c>
      <c r="R45" t="n">
        <v>25.27</v>
      </c>
      <c r="S45" t="n">
        <v>28.24</v>
      </c>
      <c r="T45" t="n">
        <v>25.6</v>
      </c>
      <c r="U45" t="n">
        <v>22.72</v>
      </c>
      <c r="V45" t="n">
        <v>24.28</v>
      </c>
      <c r="W45" t="n">
        <v>19.33</v>
      </c>
    </row>
    <row r="46">
      <c r="A46" s="5" t="inlineStr">
        <is>
          <t>Buchwert je Aktie</t>
        </is>
      </c>
      <c r="B46" s="5" t="inlineStr">
        <is>
          <t>Book value per share</t>
        </is>
      </c>
      <c r="C46" t="n">
        <v>17.85</v>
      </c>
      <c r="D46" t="n">
        <v>16.49</v>
      </c>
      <c r="E46" t="n">
        <v>16.06</v>
      </c>
      <c r="F46" t="n">
        <v>15.56</v>
      </c>
      <c r="G46" t="n">
        <v>17.32</v>
      </c>
      <c r="H46" t="n">
        <v>17.27</v>
      </c>
      <c r="I46" t="n">
        <v>19.16</v>
      </c>
      <c r="J46" t="n">
        <v>20.08</v>
      </c>
      <c r="K46" t="n">
        <v>20.9</v>
      </c>
      <c r="L46" t="n">
        <v>21.64</v>
      </c>
      <c r="M46" t="n">
        <v>27.63</v>
      </c>
      <c r="N46" t="n">
        <v>29.84</v>
      </c>
      <c r="O46" t="n">
        <v>35.06</v>
      </c>
      <c r="P46" t="n">
        <v>21.34</v>
      </c>
      <c r="Q46" t="n">
        <v>19.86</v>
      </c>
      <c r="R46" t="n">
        <v>19.15</v>
      </c>
      <c r="S46" t="n">
        <v>14.79</v>
      </c>
      <c r="T46" t="n">
        <v>14.75</v>
      </c>
      <c r="U46" t="n">
        <v>14.51</v>
      </c>
      <c r="V46" t="n">
        <v>15.72</v>
      </c>
      <c r="W46" t="n">
        <v>12.9</v>
      </c>
    </row>
    <row r="47">
      <c r="A47" s="5" t="inlineStr">
        <is>
          <t>Cashflow je Aktie</t>
        </is>
      </c>
      <c r="B47" s="5" t="inlineStr">
        <is>
          <t>Cashflow per share</t>
        </is>
      </c>
      <c r="C47" t="n">
        <v>3.69</v>
      </c>
      <c r="D47" t="n">
        <v>2.72</v>
      </c>
      <c r="E47" t="n">
        <v>2.32</v>
      </c>
      <c r="F47" t="n">
        <v>2.84</v>
      </c>
      <c r="G47" t="n">
        <v>2.21</v>
      </c>
      <c r="H47" t="n">
        <v>1.83</v>
      </c>
      <c r="I47" t="n">
        <v>1.62</v>
      </c>
      <c r="J47" t="n">
        <v>1.95</v>
      </c>
      <c r="K47" t="n">
        <v>1.52</v>
      </c>
      <c r="L47" t="n">
        <v>1.98</v>
      </c>
      <c r="M47" t="n">
        <v>3.19</v>
      </c>
      <c r="N47" t="n">
        <v>3.17</v>
      </c>
      <c r="O47" t="n">
        <v>4.79</v>
      </c>
      <c r="P47" t="n">
        <v>4.8</v>
      </c>
      <c r="Q47" t="n">
        <v>3.26</v>
      </c>
      <c r="R47" t="n">
        <v>4.83</v>
      </c>
      <c r="S47" t="n">
        <v>4.62</v>
      </c>
      <c r="T47" t="n">
        <v>3.82</v>
      </c>
      <c r="U47" t="n">
        <v>3.1</v>
      </c>
      <c r="V47" t="n">
        <v>3.32</v>
      </c>
      <c r="W47" t="n">
        <v>1.91</v>
      </c>
    </row>
    <row r="48">
      <c r="A48" s="5" t="inlineStr">
        <is>
          <t>Bilanzsumme je Aktie</t>
        </is>
      </c>
      <c r="B48" s="5" t="inlineStr">
        <is>
          <t>Total assets per share</t>
        </is>
      </c>
      <c r="C48" t="n">
        <v>35.52</v>
      </c>
      <c r="D48" t="n">
        <v>31.85</v>
      </c>
      <c r="E48" t="n">
        <v>31.14</v>
      </c>
      <c r="F48" t="n">
        <v>30.95</v>
      </c>
      <c r="G48" t="n">
        <v>31.41</v>
      </c>
      <c r="H48" t="n">
        <v>33.3</v>
      </c>
      <c r="I48" t="n">
        <v>35.83</v>
      </c>
      <c r="J48" t="n">
        <v>35.22</v>
      </c>
      <c r="K48" t="n">
        <v>35.08</v>
      </c>
      <c r="L48" t="n">
        <v>34.84</v>
      </c>
      <c r="M48" t="n">
        <v>44.77</v>
      </c>
      <c r="N48" t="n">
        <v>52.88</v>
      </c>
      <c r="O48" t="n">
        <v>57.35</v>
      </c>
      <c r="P48" t="n">
        <v>50.13</v>
      </c>
      <c r="Q48" t="n">
        <v>44.67</v>
      </c>
      <c r="R48" t="n">
        <v>41.18</v>
      </c>
      <c r="S48" t="n">
        <v>39.39</v>
      </c>
      <c r="T48" t="n">
        <v>35.95</v>
      </c>
      <c r="U48" t="n">
        <v>35.76</v>
      </c>
      <c r="V48" t="n">
        <v>36.86</v>
      </c>
      <c r="W48" t="inlineStr">
        <is>
          <t>-</t>
        </is>
      </c>
    </row>
    <row r="49">
      <c r="A49" s="5" t="inlineStr">
        <is>
          <t>Personal am Ende des Jahres</t>
        </is>
      </c>
      <c r="B49" s="5" t="inlineStr">
        <is>
          <t>Staff at the end of year</t>
        </is>
      </c>
      <c r="C49" t="n">
        <v>17234</v>
      </c>
      <c r="D49" t="n">
        <v>16596</v>
      </c>
      <c r="E49" t="n">
        <v>16297</v>
      </c>
      <c r="F49" t="n">
        <v>15990</v>
      </c>
      <c r="G49" t="n">
        <v>15813</v>
      </c>
      <c r="H49" t="n">
        <v>14836</v>
      </c>
      <c r="I49" t="n">
        <v>11893</v>
      </c>
      <c r="J49" t="n">
        <v>13060</v>
      </c>
      <c r="K49" t="n">
        <v>12818</v>
      </c>
      <c r="L49" t="n">
        <v>11848</v>
      </c>
      <c r="M49" t="n">
        <v>12676</v>
      </c>
      <c r="N49" t="n">
        <v>15162</v>
      </c>
      <c r="O49" t="n">
        <v>14785</v>
      </c>
      <c r="P49" t="n">
        <v>13639</v>
      </c>
      <c r="Q49" t="n">
        <v>13327</v>
      </c>
      <c r="R49" t="n">
        <v>12154</v>
      </c>
      <c r="S49" t="n">
        <v>12237</v>
      </c>
      <c r="T49" t="n">
        <v>11478</v>
      </c>
      <c r="U49" t="n">
        <v>11331</v>
      </c>
      <c r="V49" t="n">
        <v>11069</v>
      </c>
      <c r="W49" t="n">
        <v>10374</v>
      </c>
    </row>
    <row r="50">
      <c r="A50" s="5" t="inlineStr">
        <is>
          <t>Personalaufwand in Mio. EUR</t>
        </is>
      </c>
      <c r="B50" s="5" t="inlineStr">
        <is>
          <t>Personnel expenses in M</t>
        </is>
      </c>
      <c r="C50" t="n">
        <v>880.9</v>
      </c>
      <c r="D50" t="n">
        <v>853.5</v>
      </c>
      <c r="E50" t="n">
        <v>794.5</v>
      </c>
      <c r="F50" t="n">
        <v>751.8</v>
      </c>
      <c r="G50" t="n">
        <v>756.9</v>
      </c>
      <c r="H50" t="n">
        <v>679.1</v>
      </c>
      <c r="I50" t="n">
        <v>637.4</v>
      </c>
      <c r="J50" t="n">
        <v>592.5</v>
      </c>
      <c r="K50" t="n">
        <v>554.8</v>
      </c>
      <c r="L50" t="n">
        <v>489.3</v>
      </c>
      <c r="M50" t="n">
        <v>488</v>
      </c>
      <c r="N50" t="n">
        <v>607.5</v>
      </c>
      <c r="O50" t="n">
        <v>578.9</v>
      </c>
      <c r="P50" t="n">
        <v>519.9</v>
      </c>
      <c r="Q50" t="n">
        <v>486.5</v>
      </c>
      <c r="R50" t="n">
        <v>432.2</v>
      </c>
      <c r="S50" t="n">
        <v>431.2</v>
      </c>
      <c r="T50" t="n">
        <v>408.9</v>
      </c>
      <c r="U50" t="n">
        <v>401.5</v>
      </c>
      <c r="V50" t="n">
        <v>408.2</v>
      </c>
      <c r="W50" t="n">
        <v>309.4</v>
      </c>
    </row>
    <row r="51">
      <c r="A51" s="5" t="inlineStr">
        <is>
          <t>Aufwand je Mitarbeiter in EUR</t>
        </is>
      </c>
      <c r="B51" s="5" t="inlineStr">
        <is>
          <t>Effort per employee</t>
        </is>
      </c>
      <c r="C51" t="n">
        <v>51114</v>
      </c>
      <c r="D51" t="n">
        <v>51428</v>
      </c>
      <c r="E51" t="n">
        <v>48751</v>
      </c>
      <c r="F51" t="n">
        <v>47017</v>
      </c>
      <c r="G51" t="n">
        <v>47866</v>
      </c>
      <c r="H51" t="n">
        <v>45774</v>
      </c>
      <c r="I51" t="n">
        <v>53595</v>
      </c>
      <c r="J51" t="n">
        <v>45368</v>
      </c>
      <c r="K51" t="n">
        <v>43283</v>
      </c>
      <c r="L51" t="n">
        <v>41298</v>
      </c>
      <c r="M51" t="n">
        <v>38498</v>
      </c>
      <c r="N51" t="n">
        <v>40067</v>
      </c>
      <c r="O51" t="n">
        <v>39155</v>
      </c>
      <c r="P51" t="n">
        <v>38119</v>
      </c>
      <c r="Q51" t="n">
        <v>36505</v>
      </c>
      <c r="R51" t="n">
        <v>35560</v>
      </c>
      <c r="S51" t="n">
        <v>35237</v>
      </c>
      <c r="T51" t="n">
        <v>35625</v>
      </c>
      <c r="U51" t="n">
        <v>35434</v>
      </c>
      <c r="V51" t="n">
        <v>36878</v>
      </c>
      <c r="W51" t="inlineStr">
        <is>
          <t>-</t>
        </is>
      </c>
    </row>
    <row r="52">
      <c r="A52" s="5" t="inlineStr">
        <is>
          <t>Umsatz je Mitarbeiter in EUR</t>
        </is>
      </c>
      <c r="B52" s="5" t="inlineStr">
        <is>
          <t>Turnover per employee</t>
        </is>
      </c>
      <c r="C52" t="n">
        <v>201130</v>
      </c>
      <c r="D52" t="n">
        <v>199149</v>
      </c>
      <c r="E52" t="n">
        <v>191428</v>
      </c>
      <c r="F52" t="n">
        <v>185981</v>
      </c>
      <c r="G52" t="n">
        <v>187869</v>
      </c>
      <c r="H52" t="n">
        <v>191054</v>
      </c>
      <c r="I52" t="n">
        <v>223908</v>
      </c>
      <c r="J52" t="n">
        <v>180364</v>
      </c>
      <c r="K52" t="n">
        <v>157880</v>
      </c>
      <c r="L52" t="n">
        <v>147261</v>
      </c>
      <c r="M52" t="n">
        <v>143334</v>
      </c>
      <c r="N52" t="n">
        <v>160361</v>
      </c>
      <c r="O52" t="n">
        <v>167554</v>
      </c>
      <c r="P52" t="n">
        <v>163135</v>
      </c>
      <c r="Q52" t="n">
        <v>146664</v>
      </c>
      <c r="R52" t="n">
        <v>144709</v>
      </c>
      <c r="S52" t="n">
        <v>149293</v>
      </c>
      <c r="T52" t="n">
        <v>144075</v>
      </c>
      <c r="U52" t="n">
        <v>137225</v>
      </c>
      <c r="V52" t="n">
        <v>150898</v>
      </c>
      <c r="W52" t="n">
        <v>128928</v>
      </c>
    </row>
    <row r="53">
      <c r="A53" s="5" t="inlineStr">
        <is>
          <t>Bruttoergebnis je Mitarbeiter in EUR</t>
        </is>
      </c>
      <c r="B53" s="5" t="inlineStr">
        <is>
          <t>Gross Profit per employee</t>
        </is>
      </c>
      <c r="C53" t="n">
        <v>72810</v>
      </c>
      <c r="D53" t="n">
        <v>69824</v>
      </c>
      <c r="E53" t="n">
        <v>62956</v>
      </c>
      <c r="F53" t="n">
        <v>60200</v>
      </c>
      <c r="G53" t="n">
        <v>59736</v>
      </c>
      <c r="H53" t="n">
        <v>57340</v>
      </c>
      <c r="I53" t="n">
        <v>65215</v>
      </c>
      <c r="J53" t="n">
        <v>53185</v>
      </c>
      <c r="K53" t="n">
        <v>50765</v>
      </c>
      <c r="L53" t="n">
        <v>42699</v>
      </c>
      <c r="M53" t="n">
        <v>40312</v>
      </c>
      <c r="N53" t="n">
        <v>55784</v>
      </c>
      <c r="O53" t="n">
        <v>65357</v>
      </c>
      <c r="P53" t="n">
        <v>60217</v>
      </c>
      <c r="Q53" t="n">
        <v>55797</v>
      </c>
      <c r="R53" t="n">
        <v>56302</v>
      </c>
      <c r="S53" t="n">
        <v>51401</v>
      </c>
      <c r="T53" t="n">
        <v>47953</v>
      </c>
      <c r="U53" t="n">
        <v>40438</v>
      </c>
      <c r="V53" t="n">
        <v>45397</v>
      </c>
      <c r="W53" t="n">
        <v>40814</v>
      </c>
    </row>
    <row r="54">
      <c r="A54" s="5" t="inlineStr">
        <is>
          <t>Gewinn je Mitarbeiter in EUR</t>
        </is>
      </c>
      <c r="B54" s="5" t="inlineStr">
        <is>
          <t>Earnings per employee</t>
        </is>
      </c>
      <c r="C54" t="n">
        <v>14454</v>
      </c>
      <c r="D54" t="n">
        <v>8044</v>
      </c>
      <c r="E54" t="n">
        <v>7560</v>
      </c>
      <c r="F54" t="n">
        <v>5128</v>
      </c>
      <c r="G54" t="n">
        <v>2308</v>
      </c>
      <c r="H54" t="n">
        <v>-13616</v>
      </c>
      <c r="I54" t="n">
        <v>-3271</v>
      </c>
      <c r="J54" t="n">
        <v>-5383</v>
      </c>
      <c r="K54" t="n">
        <v>702.14</v>
      </c>
      <c r="L54" t="n">
        <v>-5655</v>
      </c>
      <c r="M54" t="n">
        <v>-22823</v>
      </c>
      <c r="N54" t="n">
        <v>4452</v>
      </c>
      <c r="O54" t="n">
        <v>17680</v>
      </c>
      <c r="P54" t="n">
        <v>15830</v>
      </c>
      <c r="Q54" t="n">
        <v>14587</v>
      </c>
      <c r="R54" t="n">
        <v>14571</v>
      </c>
      <c r="S54" t="n">
        <v>9022</v>
      </c>
      <c r="T54" t="n">
        <v>7371</v>
      </c>
      <c r="U54" t="n">
        <v>-1730</v>
      </c>
      <c r="V54" t="n">
        <v>17788</v>
      </c>
      <c r="W54" t="n">
        <v>11606</v>
      </c>
    </row>
    <row r="55">
      <c r="A55" s="5" t="inlineStr">
        <is>
          <t>KGV (Kurs/Gewinn)</t>
        </is>
      </c>
      <c r="B55" s="5" t="inlineStr">
        <is>
          <t>PE (price/earnings)</t>
        </is>
      </c>
      <c r="C55" t="n">
        <v>12.1</v>
      </c>
      <c r="D55" t="n">
        <v>15.7</v>
      </c>
      <c r="E55" t="n">
        <v>19.2</v>
      </c>
      <c r="F55" t="n">
        <v>23.6</v>
      </c>
      <c r="G55" t="n">
        <v>55.1</v>
      </c>
      <c r="H55" t="inlineStr">
        <is>
          <t>-</t>
        </is>
      </c>
      <c r="I55" t="inlineStr">
        <is>
          <t>-</t>
        </is>
      </c>
      <c r="J55" t="inlineStr">
        <is>
          <t>-</t>
        </is>
      </c>
      <c r="K55" t="n">
        <v>86.8</v>
      </c>
      <c r="L55" t="inlineStr">
        <is>
          <t>-</t>
        </is>
      </c>
      <c r="M55" t="inlineStr">
        <is>
          <t>-</t>
        </is>
      </c>
      <c r="N55" t="n">
        <v>14.7</v>
      </c>
      <c r="O55" t="n">
        <v>11</v>
      </c>
      <c r="P55" t="n">
        <v>15.3</v>
      </c>
      <c r="Q55" t="n">
        <v>12.7</v>
      </c>
      <c r="R55" t="n">
        <v>6.7</v>
      </c>
      <c r="S55" t="n">
        <v>12.4</v>
      </c>
      <c r="T55" t="n">
        <v>12.9</v>
      </c>
      <c r="U55" t="inlineStr">
        <is>
          <t>-</t>
        </is>
      </c>
      <c r="V55" t="n">
        <v>6.7</v>
      </c>
      <c r="W55" t="n">
        <v>12.4</v>
      </c>
    </row>
    <row r="56">
      <c r="A56" s="5" t="inlineStr">
        <is>
          <t>KUV (Kurs/Umsatz)</t>
        </is>
      </c>
      <c r="B56" s="5" t="inlineStr">
        <is>
          <t>PS (price/sales)</t>
        </is>
      </c>
      <c r="C56" t="n">
        <v>0.89</v>
      </c>
      <c r="D56" t="n">
        <v>0.64</v>
      </c>
      <c r="E56" t="n">
        <v>0.76</v>
      </c>
      <c r="F56" t="n">
        <v>0.65</v>
      </c>
      <c r="G56" t="n">
        <v>0.68</v>
      </c>
      <c r="H56" t="n">
        <v>0.47</v>
      </c>
      <c r="I56" t="n">
        <v>0.51</v>
      </c>
      <c r="J56" t="n">
        <v>0.35</v>
      </c>
      <c r="K56" t="n">
        <v>0.4</v>
      </c>
      <c r="L56" t="n">
        <v>0.95</v>
      </c>
      <c r="M56" t="n">
        <v>0.64</v>
      </c>
      <c r="N56" t="n">
        <v>0.41</v>
      </c>
      <c r="O56" t="n">
        <v>1.16</v>
      </c>
      <c r="P56" t="n">
        <v>1.48</v>
      </c>
      <c r="Q56" t="n">
        <v>1.27</v>
      </c>
      <c r="R56" t="n">
        <v>0.67</v>
      </c>
      <c r="S56" t="n">
        <v>0.75</v>
      </c>
      <c r="T56" t="n">
        <v>0.66</v>
      </c>
      <c r="U56" t="n">
        <v>0.6899999999999999</v>
      </c>
      <c r="V56" t="n">
        <v>0.79</v>
      </c>
      <c r="W56" t="n">
        <v>1.12</v>
      </c>
    </row>
    <row r="57">
      <c r="A57" s="5" t="inlineStr">
        <is>
          <t>KBV (Kurs/Buchwert)</t>
        </is>
      </c>
      <c r="B57" s="5" t="inlineStr">
        <is>
          <t>PB (price/book value)</t>
        </is>
      </c>
      <c r="C57" t="n">
        <v>1.48</v>
      </c>
      <c r="D57" t="n">
        <v>1.09</v>
      </c>
      <c r="E57" t="n">
        <v>1.26</v>
      </c>
      <c r="F57" t="n">
        <v>1.06</v>
      </c>
      <c r="G57" t="n">
        <v>0.99</v>
      </c>
      <c r="H57" t="n">
        <v>0.66</v>
      </c>
      <c r="I57" t="n">
        <v>0.6</v>
      </c>
      <c r="J57" t="n">
        <v>0.35</v>
      </c>
      <c r="K57" t="n">
        <v>0.33</v>
      </c>
      <c r="L57" t="n">
        <v>0.66</v>
      </c>
      <c r="M57" t="n">
        <v>0.46</v>
      </c>
      <c r="N57" t="n">
        <v>0.4</v>
      </c>
      <c r="O57" t="n">
        <v>1.08</v>
      </c>
      <c r="P57" t="n">
        <v>2.11</v>
      </c>
      <c r="Q57" t="n">
        <v>1.7</v>
      </c>
      <c r="R57" t="n">
        <v>0.89</v>
      </c>
      <c r="S57" t="n">
        <v>1.43</v>
      </c>
      <c r="T57" t="n">
        <v>1.15</v>
      </c>
      <c r="U57" t="n">
        <v>1.09</v>
      </c>
      <c r="V57" t="n">
        <v>1.22</v>
      </c>
      <c r="W57" t="n">
        <v>1.67</v>
      </c>
    </row>
    <row r="58">
      <c r="A58" s="5" t="inlineStr">
        <is>
          <t>KCV (Kurs/Cashflow)</t>
        </is>
      </c>
      <c r="B58" s="5" t="inlineStr">
        <is>
          <t>PC (price/cashflow)</t>
        </is>
      </c>
      <c r="C58" t="n">
        <v>7.15</v>
      </c>
      <c r="D58" t="n">
        <v>6.62</v>
      </c>
      <c r="E58" t="n">
        <v>8.710000000000001</v>
      </c>
      <c r="F58" t="n">
        <v>5.81</v>
      </c>
      <c r="G58" t="n">
        <v>7.72</v>
      </c>
      <c r="H58" t="n">
        <v>6.24</v>
      </c>
      <c r="I58" t="n">
        <v>7.09</v>
      </c>
      <c r="J58" t="n">
        <v>3.55</v>
      </c>
      <c r="K58" t="n">
        <v>4.55</v>
      </c>
      <c r="L58" t="n">
        <v>7.2</v>
      </c>
      <c r="M58" t="n">
        <v>3.98</v>
      </c>
      <c r="N58" t="n">
        <v>3.75</v>
      </c>
      <c r="O58" t="n">
        <v>7.92</v>
      </c>
      <c r="P58" t="n">
        <v>9.380000000000001</v>
      </c>
      <c r="Q58" t="n">
        <v>10.36</v>
      </c>
      <c r="R58" t="n">
        <v>3.51</v>
      </c>
      <c r="S58" t="n">
        <v>4.59</v>
      </c>
      <c r="T58" t="n">
        <v>4.43</v>
      </c>
      <c r="U58" t="n">
        <v>5.09</v>
      </c>
      <c r="V58" t="n">
        <v>5.75</v>
      </c>
      <c r="W58" t="n">
        <v>11.31</v>
      </c>
    </row>
    <row r="59">
      <c r="A59" s="5" t="inlineStr">
        <is>
          <t>Dividendenrendite in %</t>
        </is>
      </c>
      <c r="B59" s="5" t="inlineStr">
        <is>
          <t>Dividend Yield in %</t>
        </is>
      </c>
      <c r="C59" t="n">
        <v>2.27</v>
      </c>
      <c r="D59" t="n">
        <v>2.78</v>
      </c>
      <c r="E59" t="n">
        <v>1.49</v>
      </c>
      <c r="F59" t="n">
        <v>1.64</v>
      </c>
      <c r="G59" t="n">
        <v>1.17</v>
      </c>
      <c r="H59" t="n">
        <v>1.31</v>
      </c>
      <c r="I59" t="n">
        <v>1.04</v>
      </c>
      <c r="J59" t="n">
        <v>1.73</v>
      </c>
      <c r="K59" t="n">
        <v>1.73</v>
      </c>
      <c r="L59" t="n">
        <v>0.7</v>
      </c>
      <c r="M59" t="inlineStr">
        <is>
          <t>-</t>
        </is>
      </c>
      <c r="N59" t="inlineStr">
        <is>
          <t>-</t>
        </is>
      </c>
      <c r="O59" t="n">
        <v>3.82</v>
      </c>
      <c r="P59" t="n">
        <v>2.89</v>
      </c>
      <c r="Q59" t="n">
        <v>3.49</v>
      </c>
      <c r="R59" t="n">
        <v>6.31</v>
      </c>
      <c r="S59" t="n">
        <v>3.64</v>
      </c>
      <c r="T59" t="n">
        <v>3.89</v>
      </c>
      <c r="U59" t="n">
        <v>3.81</v>
      </c>
      <c r="V59" t="n">
        <v>4.18</v>
      </c>
      <c r="W59" t="n">
        <v>2.32</v>
      </c>
    </row>
    <row r="60">
      <c r="A60" s="5" t="inlineStr">
        <is>
          <t>Gewinnrendite in %</t>
        </is>
      </c>
      <c r="B60" s="5" t="inlineStr">
        <is>
          <t>Return on profit in %</t>
        </is>
      </c>
      <c r="C60" t="n">
        <v>8.300000000000001</v>
      </c>
      <c r="D60" t="n">
        <v>6.4</v>
      </c>
      <c r="E60" t="n">
        <v>5.2</v>
      </c>
      <c r="F60" t="n">
        <v>4.2</v>
      </c>
      <c r="G60" t="n">
        <v>1.8</v>
      </c>
      <c r="H60" t="n">
        <v>-15.2</v>
      </c>
      <c r="I60" t="n">
        <v>-3</v>
      </c>
      <c r="J60" t="n">
        <v>-8.800000000000001</v>
      </c>
      <c r="K60" t="n">
        <v>1.2</v>
      </c>
      <c r="L60" t="n">
        <v>-4</v>
      </c>
      <c r="M60" t="n">
        <v>-25</v>
      </c>
      <c r="N60" t="n">
        <v>6.8</v>
      </c>
      <c r="O60" t="n">
        <v>9.1</v>
      </c>
      <c r="P60" t="n">
        <v>6.6</v>
      </c>
      <c r="Q60" t="n">
        <v>7.9</v>
      </c>
      <c r="R60" t="n">
        <v>15</v>
      </c>
      <c r="S60" t="n">
        <v>8.1</v>
      </c>
      <c r="T60" t="n">
        <v>7.7</v>
      </c>
      <c r="U60" t="n">
        <v>-1.8</v>
      </c>
      <c r="V60" t="n">
        <v>15</v>
      </c>
      <c r="W60" t="n">
        <v>8.1</v>
      </c>
    </row>
    <row r="61">
      <c r="A61" s="5" t="inlineStr">
        <is>
          <t>Eigenkapitalrendite in %</t>
        </is>
      </c>
      <c r="B61" s="5" t="inlineStr">
        <is>
          <t>Return on Equity in %</t>
        </is>
      </c>
      <c r="C61" t="n">
        <v>11.99</v>
      </c>
      <c r="D61" t="n">
        <v>6.89</v>
      </c>
      <c r="E61" t="n">
        <v>6.53</v>
      </c>
      <c r="F61" t="n">
        <v>4.48</v>
      </c>
      <c r="G61" t="n">
        <v>1.79</v>
      </c>
      <c r="H61" t="n">
        <v>-9.949999999999999</v>
      </c>
      <c r="I61" t="n">
        <v>-1.73</v>
      </c>
      <c r="J61" t="n">
        <v>-2.98</v>
      </c>
      <c r="K61" t="n">
        <v>0.37</v>
      </c>
      <c r="L61" t="n">
        <v>-2.66</v>
      </c>
      <c r="M61" t="n">
        <v>-11.47</v>
      </c>
      <c r="N61" t="n">
        <v>2.73</v>
      </c>
      <c r="O61" t="n">
        <v>9.880000000000001</v>
      </c>
      <c r="P61" t="n">
        <v>13.8</v>
      </c>
      <c r="Q61" t="n">
        <v>13.38</v>
      </c>
      <c r="R61" t="n">
        <v>13.29</v>
      </c>
      <c r="S61" t="n">
        <v>11.54</v>
      </c>
      <c r="T61" t="n">
        <v>8.880000000000001</v>
      </c>
      <c r="U61" t="n">
        <v>-1.99</v>
      </c>
      <c r="V61" t="n">
        <v>18.21</v>
      </c>
      <c r="W61" t="n">
        <v>13.49</v>
      </c>
    </row>
    <row r="62">
      <c r="A62" s="5" t="inlineStr">
        <is>
          <t>Umsatzrendite in %</t>
        </is>
      </c>
      <c r="B62" s="5" t="inlineStr">
        <is>
          <t>Return on sales in %</t>
        </is>
      </c>
      <c r="C62" t="n">
        <v>7.19</v>
      </c>
      <c r="D62" t="n">
        <v>4.04</v>
      </c>
      <c r="E62" t="n">
        <v>3.95</v>
      </c>
      <c r="F62" t="n">
        <v>2.76</v>
      </c>
      <c r="G62" t="n">
        <v>1.23</v>
      </c>
      <c r="H62" t="n">
        <v>-7.13</v>
      </c>
      <c r="I62" t="n">
        <v>-1.46</v>
      </c>
      <c r="J62" t="n">
        <v>-2.98</v>
      </c>
      <c r="K62" t="n">
        <v>0.44</v>
      </c>
      <c r="L62" t="n">
        <v>-3.84</v>
      </c>
      <c r="M62" t="n">
        <v>-15.92</v>
      </c>
      <c r="N62" t="n">
        <v>2.78</v>
      </c>
      <c r="O62" t="n">
        <v>10.55</v>
      </c>
      <c r="P62" t="n">
        <v>9.699999999999999</v>
      </c>
      <c r="Q62" t="n">
        <v>9.949999999999999</v>
      </c>
      <c r="R62" t="n">
        <v>10.07</v>
      </c>
      <c r="S62" t="n">
        <v>6.04</v>
      </c>
      <c r="T62" t="n">
        <v>5.12</v>
      </c>
      <c r="U62" t="n">
        <v>-1.27</v>
      </c>
      <c r="V62" t="n">
        <v>11.79</v>
      </c>
      <c r="W62" t="n">
        <v>9</v>
      </c>
    </row>
    <row r="63">
      <c r="A63" s="5" t="inlineStr">
        <is>
          <t>Gesamtkapitalrendite in %</t>
        </is>
      </c>
      <c r="B63" s="5" t="inlineStr">
        <is>
          <t>Total Return on Investment in %</t>
        </is>
      </c>
      <c r="C63" t="n">
        <v>7.04</v>
      </c>
      <c r="D63" t="n">
        <v>4.73</v>
      </c>
      <c r="E63" t="n">
        <v>4.52</v>
      </c>
      <c r="F63" t="n">
        <v>3.35</v>
      </c>
      <c r="G63" t="n">
        <v>2.32</v>
      </c>
      <c r="H63" t="n">
        <v>-3.6</v>
      </c>
      <c r="I63" t="n">
        <v>0.59</v>
      </c>
      <c r="J63" t="n">
        <v>-0.21</v>
      </c>
      <c r="K63" t="n">
        <v>1.45</v>
      </c>
      <c r="L63" t="n">
        <v>-1.65</v>
      </c>
      <c r="M63" t="n">
        <v>-7.08</v>
      </c>
      <c r="N63" t="n">
        <v>1.54</v>
      </c>
      <c r="O63" t="n">
        <v>6.04</v>
      </c>
      <c r="P63" t="n">
        <v>5.88</v>
      </c>
      <c r="Q63" t="n">
        <v>5.95</v>
      </c>
      <c r="R63" t="n">
        <v>6.18</v>
      </c>
      <c r="S63" t="n">
        <v>4.33</v>
      </c>
      <c r="T63" t="n">
        <v>3.64</v>
      </c>
      <c r="U63" t="n">
        <v>-0.8100000000000001</v>
      </c>
      <c r="V63" t="n">
        <v>7.76</v>
      </c>
      <c r="W63" t="n">
        <v>5.14</v>
      </c>
    </row>
    <row r="64">
      <c r="A64" s="5" t="inlineStr">
        <is>
          <t>Return on Investment in %</t>
        </is>
      </c>
      <c r="B64" s="5" t="inlineStr">
        <is>
          <t>Return on Investment in %</t>
        </is>
      </c>
      <c r="C64" t="n">
        <v>6.03</v>
      </c>
      <c r="D64" t="n">
        <v>3.57</v>
      </c>
      <c r="E64" t="n">
        <v>3.37</v>
      </c>
      <c r="F64" t="n">
        <v>2.25</v>
      </c>
      <c r="G64" t="n">
        <v>0.99</v>
      </c>
      <c r="H64" t="n">
        <v>-5.16</v>
      </c>
      <c r="I64" t="n">
        <v>-0.92</v>
      </c>
      <c r="J64" t="n">
        <v>-1.7</v>
      </c>
      <c r="K64" t="n">
        <v>0.22</v>
      </c>
      <c r="L64" t="n">
        <v>-1.65</v>
      </c>
      <c r="M64" t="n">
        <v>-7.08</v>
      </c>
      <c r="N64" t="n">
        <v>1.54</v>
      </c>
      <c r="O64" t="n">
        <v>6.04</v>
      </c>
      <c r="P64" t="n">
        <v>5.88</v>
      </c>
      <c r="Q64" t="n">
        <v>5.95</v>
      </c>
      <c r="R64" t="n">
        <v>6.18</v>
      </c>
      <c r="S64" t="n">
        <v>4.33</v>
      </c>
      <c r="T64" t="n">
        <v>3.64</v>
      </c>
      <c r="U64" t="n">
        <v>-0.8100000000000001</v>
      </c>
      <c r="V64" t="n">
        <v>7.76</v>
      </c>
      <c r="W64" t="n">
        <v>5.14</v>
      </c>
    </row>
    <row r="65">
      <c r="A65" s="5" t="inlineStr">
        <is>
          <t>Arbeitsintensität in %</t>
        </is>
      </c>
      <c r="B65" s="5" t="inlineStr">
        <is>
          <t>Work Intensity in %</t>
        </is>
      </c>
      <c r="C65" t="n">
        <v>31.96</v>
      </c>
      <c r="D65" t="n">
        <v>34.23</v>
      </c>
      <c r="E65" t="n">
        <v>35.78</v>
      </c>
      <c r="F65" t="n">
        <v>34.41</v>
      </c>
      <c r="G65" t="n">
        <v>33.65</v>
      </c>
      <c r="H65" t="n">
        <v>34.65</v>
      </c>
      <c r="I65" t="n">
        <v>36.78</v>
      </c>
      <c r="J65" t="n">
        <v>31.39</v>
      </c>
      <c r="K65" t="n">
        <v>33.79</v>
      </c>
      <c r="L65" t="n">
        <v>32.02</v>
      </c>
      <c r="M65" t="n">
        <v>32.38</v>
      </c>
      <c r="N65" t="n">
        <v>30.52</v>
      </c>
      <c r="O65" t="n">
        <v>31.61</v>
      </c>
      <c r="P65" t="n">
        <v>29.43</v>
      </c>
      <c r="Q65" t="n">
        <v>29.85</v>
      </c>
      <c r="R65" t="n">
        <v>28.28</v>
      </c>
      <c r="S65" t="n">
        <v>35.59</v>
      </c>
      <c r="T65" t="n">
        <v>35</v>
      </c>
      <c r="U65" t="n">
        <v>33.51</v>
      </c>
      <c r="V65" t="n">
        <v>35.82</v>
      </c>
      <c r="W65" t="n">
        <v>36.83</v>
      </c>
    </row>
    <row r="66">
      <c r="A66" s="5" t="inlineStr">
        <is>
          <t>Eigenkapitalquote in %</t>
        </is>
      </c>
      <c r="B66" s="5" t="inlineStr">
        <is>
          <t>Equity Ratio in %</t>
        </is>
      </c>
      <c r="C66" t="n">
        <v>50.25</v>
      </c>
      <c r="D66" t="n">
        <v>51.79</v>
      </c>
      <c r="E66" t="n">
        <v>51.58</v>
      </c>
      <c r="F66" t="n">
        <v>50.29</v>
      </c>
      <c r="G66" t="n">
        <v>55.15</v>
      </c>
      <c r="H66" t="n">
        <v>51.86</v>
      </c>
      <c r="I66" t="n">
        <v>53.48</v>
      </c>
      <c r="J66" t="n">
        <v>57.02</v>
      </c>
      <c r="K66" t="n">
        <v>59.59</v>
      </c>
      <c r="L66" t="n">
        <v>62.09</v>
      </c>
      <c r="M66" t="n">
        <v>61.72</v>
      </c>
      <c r="N66" t="n">
        <v>56.43</v>
      </c>
      <c r="O66" t="n">
        <v>61.13</v>
      </c>
      <c r="P66" t="n">
        <v>42.57</v>
      </c>
      <c r="Q66" t="n">
        <v>44.45</v>
      </c>
      <c r="R66" t="n">
        <v>46.51</v>
      </c>
      <c r="S66" t="n">
        <v>37.54</v>
      </c>
      <c r="T66" t="n">
        <v>41.03</v>
      </c>
      <c r="U66" t="n">
        <v>40.59</v>
      </c>
      <c r="V66" t="n">
        <v>42.64</v>
      </c>
      <c r="W66" t="n">
        <v>38.07</v>
      </c>
    </row>
    <row r="67">
      <c r="A67" s="5" t="inlineStr">
        <is>
          <t>Fremdkapitalquote in %</t>
        </is>
      </c>
      <c r="B67" s="5" t="inlineStr">
        <is>
          <t>Debt Ratio in %</t>
        </is>
      </c>
      <c r="C67" t="n">
        <v>49.75</v>
      </c>
      <c r="D67" t="n">
        <v>48.21</v>
      </c>
      <c r="E67" t="n">
        <v>48.42</v>
      </c>
      <c r="F67" t="n">
        <v>49.71</v>
      </c>
      <c r="G67" t="n">
        <v>44.85</v>
      </c>
      <c r="H67" t="n">
        <v>48.14</v>
      </c>
      <c r="I67" t="n">
        <v>46.52</v>
      </c>
      <c r="J67" t="n">
        <v>42.98</v>
      </c>
      <c r="K67" t="n">
        <v>40.41</v>
      </c>
      <c r="L67" t="n">
        <v>37.91</v>
      </c>
      <c r="M67" t="n">
        <v>38.28</v>
      </c>
      <c r="N67" t="n">
        <v>43.57</v>
      </c>
      <c r="O67" t="n">
        <v>38.87</v>
      </c>
      <c r="P67" t="n">
        <v>57.43</v>
      </c>
      <c r="Q67" t="n">
        <v>55.55</v>
      </c>
      <c r="R67" t="n">
        <v>53.49</v>
      </c>
      <c r="S67" t="n">
        <v>62.46</v>
      </c>
      <c r="T67" t="n">
        <v>58.97</v>
      </c>
      <c r="U67" t="n">
        <v>59.41</v>
      </c>
      <c r="V67" t="n">
        <v>57.36</v>
      </c>
      <c r="W67" t="n">
        <v>61.93</v>
      </c>
    </row>
    <row r="68">
      <c r="A68" s="5" t="inlineStr">
        <is>
          <t>Verschuldungsgrad in %</t>
        </is>
      </c>
      <c r="B68" s="5" t="inlineStr">
        <is>
          <t>Finance Gearing in %</t>
        </is>
      </c>
      <c r="C68" t="n">
        <v>98.98999999999999</v>
      </c>
      <c r="D68" t="n">
        <v>93.08</v>
      </c>
      <c r="E68" t="n">
        <v>93.88</v>
      </c>
      <c r="F68" t="n">
        <v>98.84999999999999</v>
      </c>
      <c r="G68" t="n">
        <v>81.31</v>
      </c>
      <c r="H68" t="n">
        <v>92.81999999999999</v>
      </c>
      <c r="I68" t="n">
        <v>86.98</v>
      </c>
      <c r="J68" t="n">
        <v>75.39</v>
      </c>
      <c r="K68" t="n">
        <v>67.81999999999999</v>
      </c>
      <c r="L68" t="n">
        <v>61.04</v>
      </c>
      <c r="M68" t="n">
        <v>62.03</v>
      </c>
      <c r="N68" t="n">
        <v>77.20999999999999</v>
      </c>
      <c r="O68" t="n">
        <v>63.6</v>
      </c>
      <c r="P68" t="n">
        <v>134.93</v>
      </c>
      <c r="Q68" t="n">
        <v>124.96</v>
      </c>
      <c r="R68" t="n">
        <v>115</v>
      </c>
      <c r="S68" t="n">
        <v>166.38</v>
      </c>
      <c r="T68" t="n">
        <v>143.72</v>
      </c>
      <c r="U68" t="n">
        <v>146.39</v>
      </c>
      <c r="V68" t="n">
        <v>134.54</v>
      </c>
      <c r="W68" t="n">
        <v>162.64</v>
      </c>
    </row>
    <row r="69">
      <c r="A69" s="5" t="inlineStr">
        <is>
          <t>Bruttoergebnis Marge in %</t>
        </is>
      </c>
      <c r="B69" s="5" t="inlineStr">
        <is>
          <t>Gross Profit Marge in %</t>
        </is>
      </c>
      <c r="C69" t="n">
        <v>36.21</v>
      </c>
      <c r="D69" t="n">
        <v>35.07</v>
      </c>
      <c r="E69" t="n">
        <v>32.88</v>
      </c>
      <c r="F69" t="n">
        <v>32.37</v>
      </c>
      <c r="G69" t="n">
        <v>31.78</v>
      </c>
      <c r="H69" t="n">
        <v>30.01</v>
      </c>
      <c r="I69" t="n">
        <v>29.13</v>
      </c>
      <c r="J69" t="n">
        <v>29.48</v>
      </c>
      <c r="K69" t="n">
        <v>32.15</v>
      </c>
      <c r="L69" t="n">
        <v>28.99</v>
      </c>
      <c r="M69" t="n">
        <v>28.12</v>
      </c>
      <c r="N69" t="n">
        <v>34.79</v>
      </c>
      <c r="O69" t="n">
        <v>39.01</v>
      </c>
      <c r="P69" t="n">
        <v>36.91</v>
      </c>
      <c r="Q69" t="n">
        <v>38.04</v>
      </c>
      <c r="R69" t="n">
        <v>38.9</v>
      </c>
      <c r="S69" t="n">
        <v>34.43</v>
      </c>
      <c r="T69" t="n">
        <v>33.28</v>
      </c>
      <c r="U69" t="n">
        <v>29.66</v>
      </c>
      <c r="V69" t="n">
        <v>30.09</v>
      </c>
    </row>
    <row r="70">
      <c r="A70" s="5" t="inlineStr">
        <is>
          <t>Kurzfristige Vermögensquote in %</t>
        </is>
      </c>
      <c r="B70" s="5" t="inlineStr">
        <is>
          <t>Current Assets Ratio in %</t>
        </is>
      </c>
      <c r="C70" t="n">
        <v>31.96</v>
      </c>
      <c r="D70" t="n">
        <v>34.22</v>
      </c>
      <c r="E70" t="n">
        <v>35.77</v>
      </c>
      <c r="F70" t="n">
        <v>34.42</v>
      </c>
      <c r="G70" t="n">
        <v>33.64</v>
      </c>
      <c r="H70" t="n">
        <v>34.65</v>
      </c>
      <c r="I70" t="n">
        <v>36.78</v>
      </c>
      <c r="J70" t="n">
        <v>31.38</v>
      </c>
      <c r="K70" t="n">
        <v>33.79</v>
      </c>
      <c r="L70" t="n">
        <v>32.03</v>
      </c>
      <c r="M70" t="n">
        <v>32.4</v>
      </c>
      <c r="N70" t="n">
        <v>30.52</v>
      </c>
      <c r="O70" t="n">
        <v>31.62</v>
      </c>
      <c r="P70" t="n">
        <v>29.42</v>
      </c>
      <c r="Q70" t="n">
        <v>29.85</v>
      </c>
      <c r="R70" t="n">
        <v>28.28</v>
      </c>
      <c r="S70" t="n">
        <v>35.58</v>
      </c>
      <c r="T70" t="n">
        <v>35</v>
      </c>
      <c r="U70" t="n">
        <v>33.51</v>
      </c>
      <c r="V70" t="n">
        <v>35.82</v>
      </c>
    </row>
    <row r="71">
      <c r="A71" s="5" t="inlineStr">
        <is>
          <t>Nettogewinn Marge in %</t>
        </is>
      </c>
      <c r="B71" s="5" t="inlineStr">
        <is>
          <t>Net Profit Marge in %</t>
        </is>
      </c>
      <c r="C71" t="n">
        <v>7.19</v>
      </c>
      <c r="D71" t="n">
        <v>4.04</v>
      </c>
      <c r="E71" t="n">
        <v>3.95</v>
      </c>
      <c r="F71" t="n">
        <v>2.76</v>
      </c>
      <c r="G71" t="n">
        <v>1.23</v>
      </c>
      <c r="H71" t="n">
        <v>-7.13</v>
      </c>
      <c r="I71" t="n">
        <v>-1.46</v>
      </c>
      <c r="J71" t="n">
        <v>-2.98</v>
      </c>
      <c r="K71" t="n">
        <v>0.44</v>
      </c>
      <c r="L71" t="n">
        <v>-3.84</v>
      </c>
      <c r="M71" t="n">
        <v>-15.92</v>
      </c>
      <c r="N71" t="n">
        <v>2.78</v>
      </c>
      <c r="O71" t="n">
        <v>10.55</v>
      </c>
      <c r="P71" t="n">
        <v>9.699999999999999</v>
      </c>
      <c r="Q71" t="n">
        <v>9.94</v>
      </c>
      <c r="R71" t="n">
        <v>10.07</v>
      </c>
      <c r="S71" t="n">
        <v>6.04</v>
      </c>
      <c r="T71" t="n">
        <v>5.11</v>
      </c>
      <c r="U71" t="n">
        <v>-1.27</v>
      </c>
      <c r="V71" t="n">
        <v>11.79</v>
      </c>
    </row>
    <row r="72">
      <c r="A72" s="5" t="inlineStr">
        <is>
          <t>Operative Ergebnis Marge in %</t>
        </is>
      </c>
      <c r="B72" s="5" t="inlineStr">
        <is>
          <t>EBIT Marge in %</t>
        </is>
      </c>
      <c r="C72" t="n">
        <v>10.46</v>
      </c>
      <c r="D72" t="n">
        <v>7.26</v>
      </c>
      <c r="E72" t="n">
        <v>5.73</v>
      </c>
      <c r="F72" t="n">
        <v>6.41</v>
      </c>
      <c r="G72" t="n">
        <v>5.49</v>
      </c>
      <c r="H72" t="n">
        <v>-3.79</v>
      </c>
      <c r="I72" t="n">
        <v>2.43</v>
      </c>
      <c r="J72" t="n">
        <v>-0.92</v>
      </c>
      <c r="K72" t="n">
        <v>3.91</v>
      </c>
      <c r="L72" t="n">
        <v>0.61</v>
      </c>
      <c r="M72" t="n">
        <v>-14.2</v>
      </c>
      <c r="N72" t="n">
        <v>6.5</v>
      </c>
      <c r="O72" t="n">
        <v>14.26</v>
      </c>
      <c r="P72" t="n">
        <v>13.37</v>
      </c>
      <c r="Q72" t="n">
        <v>13.79</v>
      </c>
      <c r="R72" t="n">
        <v>14.64</v>
      </c>
      <c r="S72" t="n">
        <v>10.41</v>
      </c>
      <c r="T72" t="n">
        <v>9.18</v>
      </c>
      <c r="U72" t="n">
        <v>-1.67</v>
      </c>
      <c r="V72" t="n">
        <v>15.23</v>
      </c>
    </row>
    <row r="73">
      <c r="A73" s="5" t="inlineStr">
        <is>
          <t>Vermögensumsschlag in %</t>
        </is>
      </c>
      <c r="B73" s="5" t="inlineStr">
        <is>
          <t>Asset Turnover in %</t>
        </is>
      </c>
      <c r="C73" t="n">
        <v>83.86</v>
      </c>
      <c r="D73" t="n">
        <v>88.3</v>
      </c>
      <c r="E73" t="n">
        <v>85.25</v>
      </c>
      <c r="F73" t="n">
        <v>81.77</v>
      </c>
      <c r="G73" t="n">
        <v>80.5</v>
      </c>
      <c r="H73" t="n">
        <v>72.45</v>
      </c>
      <c r="I73" t="n">
        <v>63.24</v>
      </c>
      <c r="J73" t="n">
        <v>56.91</v>
      </c>
      <c r="K73" t="n">
        <v>49.1</v>
      </c>
      <c r="L73" t="n">
        <v>42.99</v>
      </c>
      <c r="M73" t="n">
        <v>44.46</v>
      </c>
      <c r="N73" t="n">
        <v>55.45</v>
      </c>
      <c r="O73" t="n">
        <v>57.21</v>
      </c>
      <c r="P73" t="n">
        <v>60.56</v>
      </c>
      <c r="Q73" t="n">
        <v>59.79</v>
      </c>
      <c r="R73" t="n">
        <v>61.37</v>
      </c>
      <c r="S73" t="n">
        <v>71.68000000000001</v>
      </c>
      <c r="T73" t="n">
        <v>71.23</v>
      </c>
      <c r="U73" t="n">
        <v>63.53</v>
      </c>
      <c r="V73" t="n">
        <v>65.84999999999999</v>
      </c>
    </row>
    <row r="74">
      <c r="A74" s="5" t="inlineStr">
        <is>
          <t>Langfristige Vermögensquote in %</t>
        </is>
      </c>
      <c r="B74" s="5" t="inlineStr">
        <is>
          <t>Non-Current Assets Ratio in %</t>
        </is>
      </c>
      <c r="C74" t="n">
        <v>68.04000000000001</v>
      </c>
      <c r="D74" t="n">
        <v>64.33</v>
      </c>
      <c r="E74" t="n">
        <v>63.03</v>
      </c>
      <c r="F74" t="n">
        <v>65.11</v>
      </c>
      <c r="G74" t="n">
        <v>65.84999999999999</v>
      </c>
      <c r="H74" t="n">
        <v>63.81</v>
      </c>
      <c r="I74" t="n">
        <v>62.12</v>
      </c>
      <c r="J74" t="n">
        <v>67.66</v>
      </c>
      <c r="K74" t="n">
        <v>65.20999999999999</v>
      </c>
      <c r="L74" t="n">
        <v>67.20999999999999</v>
      </c>
      <c r="M74" t="n">
        <v>66.7</v>
      </c>
      <c r="N74" t="n">
        <v>68.68000000000001</v>
      </c>
      <c r="O74" t="n">
        <v>67.34</v>
      </c>
      <c r="P74" t="n">
        <v>68.92</v>
      </c>
      <c r="Q74" t="n">
        <v>68.26000000000001</v>
      </c>
      <c r="R74" t="n">
        <v>70.23999999999999</v>
      </c>
      <c r="S74" t="n">
        <v>62.85</v>
      </c>
      <c r="T74" t="n">
        <v>62.92</v>
      </c>
      <c r="U74" t="n">
        <v>63.98</v>
      </c>
      <c r="V74" t="n">
        <v>63.53</v>
      </c>
    </row>
    <row r="75">
      <c r="A75" s="5" t="inlineStr">
        <is>
          <t>Gesamtkapitalrentabilität</t>
        </is>
      </c>
      <c r="B75" s="5" t="inlineStr">
        <is>
          <t>ROA Return on Assets in %</t>
        </is>
      </c>
      <c r="C75" t="n">
        <v>6.03</v>
      </c>
      <c r="D75" t="n">
        <v>3.57</v>
      </c>
      <c r="E75" t="n">
        <v>3.37</v>
      </c>
      <c r="F75" t="n">
        <v>2.25</v>
      </c>
      <c r="G75" t="n">
        <v>0.99</v>
      </c>
      <c r="H75" t="n">
        <v>-5.16</v>
      </c>
      <c r="I75" t="n">
        <v>-0.92</v>
      </c>
      <c r="J75" t="n">
        <v>-1.7</v>
      </c>
      <c r="K75" t="n">
        <v>0.22</v>
      </c>
      <c r="L75" t="n">
        <v>-1.65</v>
      </c>
      <c r="M75" t="n">
        <v>-7.08</v>
      </c>
      <c r="N75" t="n">
        <v>1.54</v>
      </c>
      <c r="O75" t="n">
        <v>6.04</v>
      </c>
      <c r="P75" t="n">
        <v>5.88</v>
      </c>
      <c r="Q75" t="n">
        <v>5.94</v>
      </c>
      <c r="R75" t="n">
        <v>6.18</v>
      </c>
      <c r="S75" t="n">
        <v>4.33</v>
      </c>
      <c r="T75" t="n">
        <v>3.64</v>
      </c>
      <c r="U75" t="n">
        <v>-0.8100000000000001</v>
      </c>
      <c r="V75" t="n">
        <v>7.76</v>
      </c>
    </row>
    <row r="76">
      <c r="A76" s="5" t="inlineStr">
        <is>
          <t>Ertrag des eingesetzten Kapitals</t>
        </is>
      </c>
      <c r="B76" s="5" t="inlineStr">
        <is>
          <t>ROCE Return on Cap. Empl. in %</t>
        </is>
      </c>
      <c r="C76" t="n">
        <v>12.19</v>
      </c>
      <c r="D76" t="n">
        <v>8.140000000000001</v>
      </c>
      <c r="E76" t="n">
        <v>6.58</v>
      </c>
      <c r="F76" t="n">
        <v>7.17</v>
      </c>
      <c r="G76" t="n">
        <v>5.66</v>
      </c>
      <c r="H76" t="n">
        <v>-3.66</v>
      </c>
      <c r="I76" t="n">
        <v>1.92</v>
      </c>
      <c r="J76" t="n">
        <v>-0.62</v>
      </c>
      <c r="K76" t="n">
        <v>2.43</v>
      </c>
      <c r="L76" t="n">
        <v>0.3</v>
      </c>
      <c r="M76" t="n">
        <v>-7.03</v>
      </c>
      <c r="N76" t="n">
        <v>4.14</v>
      </c>
      <c r="O76" t="n">
        <v>9.279999999999999</v>
      </c>
      <c r="P76" t="n">
        <v>11.1</v>
      </c>
      <c r="Q76" t="n">
        <v>9.42</v>
      </c>
      <c r="R76" t="n">
        <v>11.39</v>
      </c>
      <c r="S76" t="inlineStr">
        <is>
          <t>-</t>
        </is>
      </c>
      <c r="T76" t="inlineStr">
        <is>
          <t>-</t>
        </is>
      </c>
      <c r="U76" t="inlineStr">
        <is>
          <t>-</t>
        </is>
      </c>
      <c r="V76" t="inlineStr">
        <is>
          <t>-</t>
        </is>
      </c>
    </row>
    <row r="77">
      <c r="A77" s="5" t="inlineStr">
        <is>
          <t>Eigenkapital zu Anlagevermögen</t>
        </is>
      </c>
      <c r="B77" s="5" t="inlineStr">
        <is>
          <t>Equity to Fixed Assets in %</t>
        </is>
      </c>
      <c r="C77" t="n">
        <v>73.83</v>
      </c>
      <c r="D77" t="n">
        <v>80.52</v>
      </c>
      <c r="E77" t="n">
        <v>81.84</v>
      </c>
      <c r="F77" t="n">
        <v>77.23999999999999</v>
      </c>
      <c r="G77" t="n">
        <v>83.75</v>
      </c>
      <c r="H77" t="n">
        <v>81.3</v>
      </c>
      <c r="I77" t="n">
        <v>86.09</v>
      </c>
      <c r="J77" t="n">
        <v>84.26000000000001</v>
      </c>
      <c r="K77" t="n">
        <v>91.37</v>
      </c>
      <c r="L77" t="n">
        <v>92.41</v>
      </c>
      <c r="M77" t="n">
        <v>92.55</v>
      </c>
      <c r="N77" t="n">
        <v>82.17</v>
      </c>
      <c r="O77" t="n">
        <v>90.78</v>
      </c>
      <c r="P77" t="n">
        <v>61.77</v>
      </c>
      <c r="Q77" t="n">
        <v>65.09999999999999</v>
      </c>
      <c r="R77" t="n">
        <v>66.22</v>
      </c>
      <c r="S77" t="n">
        <v>59.72</v>
      </c>
      <c r="T77" t="n">
        <v>65.22</v>
      </c>
      <c r="U77" t="n">
        <v>63.43</v>
      </c>
      <c r="V77" t="n">
        <v>67.09999999999999</v>
      </c>
    </row>
    <row r="78">
      <c r="A78" s="5" t="inlineStr">
        <is>
          <t>Liquidität Dritten Grades</t>
        </is>
      </c>
      <c r="B78" s="5" t="inlineStr">
        <is>
          <t>Current Ratio in %</t>
        </is>
      </c>
      <c r="C78" t="n">
        <v>114.08</v>
      </c>
      <c r="D78" t="n">
        <v>161.05</v>
      </c>
      <c r="E78" t="n">
        <v>138.43</v>
      </c>
      <c r="F78" t="n">
        <v>127.83</v>
      </c>
      <c r="G78" t="n">
        <v>153.54</v>
      </c>
      <c r="H78" t="n">
        <v>138.11</v>
      </c>
      <c r="I78" t="n">
        <v>184.01</v>
      </c>
      <c r="J78" t="n">
        <v>210.77</v>
      </c>
      <c r="K78" t="n">
        <v>161.26</v>
      </c>
      <c r="L78" t="n">
        <v>252.57</v>
      </c>
      <c r="M78" t="n">
        <v>319.34</v>
      </c>
      <c r="N78" t="n">
        <v>238.12</v>
      </c>
      <c r="O78" t="n">
        <v>260.02</v>
      </c>
      <c r="P78" t="n">
        <v>108.67</v>
      </c>
      <c r="Q78" t="n">
        <v>238.36</v>
      </c>
      <c r="R78" t="n">
        <v>133.97</v>
      </c>
      <c r="S78" t="inlineStr">
        <is>
          <t>-</t>
        </is>
      </c>
      <c r="T78" t="inlineStr">
        <is>
          <t>-</t>
        </is>
      </c>
      <c r="U78" t="inlineStr">
        <is>
          <t>-</t>
        </is>
      </c>
      <c r="V78" t="inlineStr">
        <is>
          <t>-</t>
        </is>
      </c>
    </row>
    <row r="79">
      <c r="A79" s="5" t="inlineStr">
        <is>
          <t>Operativer Cashflow</t>
        </is>
      </c>
      <c r="B79" s="5" t="inlineStr">
        <is>
          <t>Operating Cashflow in M</t>
        </is>
      </c>
      <c r="C79" t="n">
        <v>831.9025</v>
      </c>
      <c r="D79" t="n">
        <v>778.0486</v>
      </c>
      <c r="E79" t="n">
        <v>1023.6863</v>
      </c>
      <c r="F79" t="n">
        <v>682.8493</v>
      </c>
      <c r="G79" t="n">
        <v>907.3316</v>
      </c>
      <c r="H79" t="n">
        <v>733.3872</v>
      </c>
      <c r="I79" t="n">
        <v>833.2877</v>
      </c>
      <c r="J79" t="n">
        <v>417.2315</v>
      </c>
      <c r="K79" t="n">
        <v>534.7615</v>
      </c>
      <c r="L79" t="n">
        <v>838.8000000000001</v>
      </c>
      <c r="M79" t="n">
        <v>363.374</v>
      </c>
      <c r="N79" t="n">
        <v>310.875</v>
      </c>
      <c r="O79" t="n">
        <v>597.96</v>
      </c>
      <c r="P79" t="n">
        <v>687.5540000000001</v>
      </c>
      <c r="Q79" t="n">
        <v>758.352</v>
      </c>
      <c r="R79" t="n">
        <v>244.296</v>
      </c>
      <c r="S79" t="n">
        <v>296.973</v>
      </c>
      <c r="T79" t="n">
        <v>286.1779999999999</v>
      </c>
      <c r="U79" t="n">
        <v>346.12</v>
      </c>
      <c r="V79" t="n">
        <v>395.6</v>
      </c>
    </row>
    <row r="80">
      <c r="A80" s="5" t="inlineStr">
        <is>
          <t>Aktienrückkauf</t>
        </is>
      </c>
      <c r="B80" s="5" t="inlineStr">
        <is>
          <t>Share Buyback in M</t>
        </is>
      </c>
      <c r="C80" t="n">
        <v>1.180000000000007</v>
      </c>
      <c r="D80" t="n">
        <v>0</v>
      </c>
      <c r="E80" t="n">
        <v>0</v>
      </c>
      <c r="F80" t="n">
        <v>0</v>
      </c>
      <c r="G80" t="n">
        <v>0</v>
      </c>
      <c r="H80" t="n">
        <v>0</v>
      </c>
      <c r="I80" t="n">
        <v>0</v>
      </c>
      <c r="J80" t="n">
        <v>0</v>
      </c>
      <c r="K80" t="n">
        <v>-1.030000000000001</v>
      </c>
      <c r="L80" t="n">
        <v>-25.2</v>
      </c>
      <c r="M80" t="n">
        <v>-8.399999999999991</v>
      </c>
      <c r="N80" t="n">
        <v>-7.400000000000006</v>
      </c>
      <c r="O80" t="n">
        <v>-2.200000000000003</v>
      </c>
      <c r="P80" t="n">
        <v>-0.09999999999999432</v>
      </c>
      <c r="Q80" t="n">
        <v>-3.600000000000009</v>
      </c>
      <c r="R80" t="n">
        <v>-4.899999999999991</v>
      </c>
      <c r="S80" t="n">
        <v>-0.1000000000000085</v>
      </c>
      <c r="T80" t="n">
        <v>3.400000000000006</v>
      </c>
      <c r="U80" t="n">
        <v>0.7999999999999972</v>
      </c>
      <c r="V80" t="n">
        <v>0.4000000000000057</v>
      </c>
    </row>
    <row r="81">
      <c r="A81" s="5" t="inlineStr">
        <is>
          <t>Umsatzwachstum 1J in %</t>
        </is>
      </c>
      <c r="B81" s="5" t="inlineStr">
        <is>
          <t>Revenue Growth 1Y in %</t>
        </is>
      </c>
      <c r="C81" t="n">
        <v>4.87</v>
      </c>
      <c r="D81" t="n">
        <v>5.93</v>
      </c>
      <c r="E81" t="n">
        <v>4.91</v>
      </c>
      <c r="F81" t="n">
        <v>0.07000000000000001</v>
      </c>
      <c r="G81" t="n">
        <v>4.83</v>
      </c>
      <c r="H81" t="n">
        <v>6.46</v>
      </c>
      <c r="I81" t="n">
        <v>13.03</v>
      </c>
      <c r="J81" t="n">
        <v>16.4</v>
      </c>
      <c r="K81" t="n">
        <v>15.99</v>
      </c>
      <c r="L81" t="n">
        <v>-3.96</v>
      </c>
      <c r="M81" t="n">
        <v>-25.26</v>
      </c>
      <c r="N81" t="n">
        <v>-1.86</v>
      </c>
      <c r="O81" t="n">
        <v>11.33</v>
      </c>
      <c r="P81" t="n">
        <v>13.81</v>
      </c>
      <c r="Q81" t="n">
        <v>11.14</v>
      </c>
      <c r="R81" t="n">
        <v>-3.72</v>
      </c>
      <c r="S81" t="n">
        <v>10.46</v>
      </c>
      <c r="T81" t="n">
        <v>7.06</v>
      </c>
      <c r="U81" t="n">
        <v>-7.49</v>
      </c>
      <c r="V81" t="n">
        <v>24.81</v>
      </c>
    </row>
    <row r="82">
      <c r="A82" s="5" t="inlineStr">
        <is>
          <t>Umsatzwachstum 3J in %</t>
        </is>
      </c>
      <c r="B82" s="5" t="inlineStr">
        <is>
          <t>Revenue Growth 3Y in %</t>
        </is>
      </c>
      <c r="C82" t="n">
        <v>5.24</v>
      </c>
      <c r="D82" t="n">
        <v>3.64</v>
      </c>
      <c r="E82" t="n">
        <v>3.27</v>
      </c>
      <c r="F82" t="n">
        <v>3.79</v>
      </c>
      <c r="G82" t="n">
        <v>8.109999999999999</v>
      </c>
      <c r="H82" t="n">
        <v>11.96</v>
      </c>
      <c r="I82" t="n">
        <v>15.14</v>
      </c>
      <c r="J82" t="n">
        <v>9.48</v>
      </c>
      <c r="K82" t="n">
        <v>-4.41</v>
      </c>
      <c r="L82" t="n">
        <v>-10.36</v>
      </c>
      <c r="M82" t="n">
        <v>-5.26</v>
      </c>
      <c r="N82" t="n">
        <v>7.76</v>
      </c>
      <c r="O82" t="n">
        <v>12.09</v>
      </c>
      <c r="P82" t="n">
        <v>7.08</v>
      </c>
      <c r="Q82" t="n">
        <v>5.96</v>
      </c>
      <c r="R82" t="n">
        <v>4.6</v>
      </c>
      <c r="S82" t="n">
        <v>3.34</v>
      </c>
      <c r="T82" t="n">
        <v>8.130000000000001</v>
      </c>
      <c r="U82" t="inlineStr">
        <is>
          <t>-</t>
        </is>
      </c>
      <c r="V82" t="inlineStr">
        <is>
          <t>-</t>
        </is>
      </c>
    </row>
    <row r="83">
      <c r="A83" s="5" t="inlineStr">
        <is>
          <t>Umsatzwachstum 5J in %</t>
        </is>
      </c>
      <c r="B83" s="5" t="inlineStr">
        <is>
          <t>Revenue Growth 5Y in %</t>
        </is>
      </c>
      <c r="C83" t="n">
        <v>4.12</v>
      </c>
      <c r="D83" t="n">
        <v>4.44</v>
      </c>
      <c r="E83" t="n">
        <v>5.86</v>
      </c>
      <c r="F83" t="n">
        <v>8.16</v>
      </c>
      <c r="G83" t="n">
        <v>11.34</v>
      </c>
      <c r="H83" t="n">
        <v>9.58</v>
      </c>
      <c r="I83" t="n">
        <v>3.24</v>
      </c>
      <c r="J83" t="n">
        <v>0.26</v>
      </c>
      <c r="K83" t="n">
        <v>-0.75</v>
      </c>
      <c r="L83" t="n">
        <v>-1.19</v>
      </c>
      <c r="M83" t="n">
        <v>1.83</v>
      </c>
      <c r="N83" t="n">
        <v>6.14</v>
      </c>
      <c r="O83" t="n">
        <v>8.6</v>
      </c>
      <c r="P83" t="n">
        <v>7.75</v>
      </c>
      <c r="Q83" t="n">
        <v>3.49</v>
      </c>
      <c r="R83" t="n">
        <v>6.22</v>
      </c>
      <c r="S83" t="inlineStr">
        <is>
          <t>-</t>
        </is>
      </c>
      <c r="T83" t="inlineStr">
        <is>
          <t>-</t>
        </is>
      </c>
      <c r="U83" t="inlineStr">
        <is>
          <t>-</t>
        </is>
      </c>
      <c r="V83" t="inlineStr">
        <is>
          <t>-</t>
        </is>
      </c>
    </row>
    <row r="84">
      <c r="A84" s="5" t="inlineStr">
        <is>
          <t>Umsatzwachstum 10J in %</t>
        </is>
      </c>
      <c r="B84" s="5" t="inlineStr">
        <is>
          <t>Revenue Growth 10Y in %</t>
        </is>
      </c>
      <c r="C84" t="n">
        <v>6.85</v>
      </c>
      <c r="D84" t="n">
        <v>3.84</v>
      </c>
      <c r="E84" t="n">
        <v>3.06</v>
      </c>
      <c r="F84" t="n">
        <v>3.7</v>
      </c>
      <c r="G84" t="n">
        <v>5.08</v>
      </c>
      <c r="H84" t="n">
        <v>5.71</v>
      </c>
      <c r="I84" t="n">
        <v>4.69</v>
      </c>
      <c r="J84" t="n">
        <v>4.43</v>
      </c>
      <c r="K84" t="n">
        <v>3.5</v>
      </c>
      <c r="L84" t="n">
        <v>1.15</v>
      </c>
      <c r="M84" t="n">
        <v>4.03</v>
      </c>
      <c r="N84" t="inlineStr">
        <is>
          <t>-</t>
        </is>
      </c>
      <c r="O84" t="inlineStr">
        <is>
          <t>-</t>
        </is>
      </c>
      <c r="P84" t="inlineStr">
        <is>
          <t>-</t>
        </is>
      </c>
      <c r="Q84" t="inlineStr">
        <is>
          <t>-</t>
        </is>
      </c>
      <c r="R84" t="inlineStr">
        <is>
          <t>-</t>
        </is>
      </c>
      <c r="S84" t="inlineStr">
        <is>
          <t>-</t>
        </is>
      </c>
      <c r="T84" t="inlineStr">
        <is>
          <t>-</t>
        </is>
      </c>
      <c r="U84" t="inlineStr">
        <is>
          <t>-</t>
        </is>
      </c>
      <c r="V84" t="inlineStr">
        <is>
          <t>-</t>
        </is>
      </c>
    </row>
    <row r="85">
      <c r="A85" s="5" t="inlineStr">
        <is>
          <t>Gewinnwachstum 1J in %</t>
        </is>
      </c>
      <c r="B85" s="5" t="inlineStr">
        <is>
          <t>Earnings Growth 1Y in %</t>
        </is>
      </c>
      <c r="C85" t="n">
        <v>86.59</v>
      </c>
      <c r="D85" t="n">
        <v>8.359999999999999</v>
      </c>
      <c r="E85" t="n">
        <v>50.24</v>
      </c>
      <c r="F85" t="n">
        <v>124.66</v>
      </c>
      <c r="G85" t="n">
        <v>-118.07</v>
      </c>
      <c r="H85" t="n">
        <v>419.28</v>
      </c>
      <c r="I85" t="n">
        <v>-44.67</v>
      </c>
      <c r="J85" t="n">
        <v>-881.11</v>
      </c>
      <c r="K85" t="n">
        <v>-113.43</v>
      </c>
      <c r="L85" t="n">
        <v>-76.84</v>
      </c>
      <c r="M85" t="n">
        <v>-528.59</v>
      </c>
      <c r="N85" t="n">
        <v>-74.18000000000001</v>
      </c>
      <c r="O85" t="n">
        <v>21.07</v>
      </c>
      <c r="P85" t="n">
        <v>11.06</v>
      </c>
      <c r="Q85" t="n">
        <v>9.77</v>
      </c>
      <c r="R85" t="n">
        <v>60.42</v>
      </c>
      <c r="S85" t="n">
        <v>30.5</v>
      </c>
      <c r="T85" t="n">
        <v>-531.63</v>
      </c>
      <c r="U85" t="n">
        <v>-109.95</v>
      </c>
      <c r="V85" t="n">
        <v>63.54</v>
      </c>
    </row>
    <row r="86">
      <c r="A86" s="5" t="inlineStr">
        <is>
          <t>Gewinnwachstum 3J in %</t>
        </is>
      </c>
      <c r="B86" s="5" t="inlineStr">
        <is>
          <t>Earnings Growth 3Y in %</t>
        </is>
      </c>
      <c r="C86" t="n">
        <v>48.4</v>
      </c>
      <c r="D86" t="n">
        <v>61.09</v>
      </c>
      <c r="E86" t="n">
        <v>18.94</v>
      </c>
      <c r="F86" t="n">
        <v>141.96</v>
      </c>
      <c r="G86" t="n">
        <v>85.51000000000001</v>
      </c>
      <c r="H86" t="n">
        <v>-168.83</v>
      </c>
      <c r="I86" t="n">
        <v>-346.4</v>
      </c>
      <c r="J86" t="n">
        <v>-357.13</v>
      </c>
      <c r="K86" t="n">
        <v>-239.62</v>
      </c>
      <c r="L86" t="n">
        <v>-226.54</v>
      </c>
      <c r="M86" t="n">
        <v>-193.9</v>
      </c>
      <c r="N86" t="n">
        <v>-14.02</v>
      </c>
      <c r="O86" t="n">
        <v>13.97</v>
      </c>
      <c r="P86" t="n">
        <v>27.08</v>
      </c>
      <c r="Q86" t="n">
        <v>33.56</v>
      </c>
      <c r="R86" t="n">
        <v>-146.9</v>
      </c>
      <c r="S86" t="n">
        <v>-203.69</v>
      </c>
      <c r="T86" t="n">
        <v>-192.68</v>
      </c>
      <c r="U86" t="inlineStr">
        <is>
          <t>-</t>
        </is>
      </c>
      <c r="V86" t="inlineStr">
        <is>
          <t>-</t>
        </is>
      </c>
    </row>
    <row r="87">
      <c r="A87" s="5" t="inlineStr">
        <is>
          <t>Gewinnwachstum 5J in %</t>
        </is>
      </c>
      <c r="B87" s="5" t="inlineStr">
        <is>
          <t>Earnings Growth 5Y in %</t>
        </is>
      </c>
      <c r="C87" t="n">
        <v>30.36</v>
      </c>
      <c r="D87" t="n">
        <v>96.89</v>
      </c>
      <c r="E87" t="n">
        <v>86.29000000000001</v>
      </c>
      <c r="F87" t="n">
        <v>-99.98</v>
      </c>
      <c r="G87" t="n">
        <v>-147.6</v>
      </c>
      <c r="H87" t="n">
        <v>-139.35</v>
      </c>
      <c r="I87" t="n">
        <v>-328.93</v>
      </c>
      <c r="J87" t="n">
        <v>-334.83</v>
      </c>
      <c r="K87" t="n">
        <v>-154.39</v>
      </c>
      <c r="L87" t="n">
        <v>-129.5</v>
      </c>
      <c r="M87" t="n">
        <v>-112.17</v>
      </c>
      <c r="N87" t="n">
        <v>5.63</v>
      </c>
      <c r="O87" t="n">
        <v>26.56</v>
      </c>
      <c r="P87" t="n">
        <v>-83.98</v>
      </c>
      <c r="Q87" t="n">
        <v>-108.18</v>
      </c>
      <c r="R87" t="n">
        <v>-97.42</v>
      </c>
      <c r="S87" t="inlineStr">
        <is>
          <t>-</t>
        </is>
      </c>
      <c r="T87" t="inlineStr">
        <is>
          <t>-</t>
        </is>
      </c>
      <c r="U87" t="inlineStr">
        <is>
          <t>-</t>
        </is>
      </c>
      <c r="V87" t="inlineStr">
        <is>
          <t>-</t>
        </is>
      </c>
    </row>
    <row r="88">
      <c r="A88" s="5" t="inlineStr">
        <is>
          <t>Gewinnwachstum 10J in %</t>
        </is>
      </c>
      <c r="B88" s="5" t="inlineStr">
        <is>
          <t>Earnings Growth 10Y in %</t>
        </is>
      </c>
      <c r="C88" t="n">
        <v>-54.5</v>
      </c>
      <c r="D88" t="n">
        <v>-116.02</v>
      </c>
      <c r="E88" t="n">
        <v>-124.27</v>
      </c>
      <c r="F88" t="n">
        <v>-127.19</v>
      </c>
      <c r="G88" t="n">
        <v>-138.55</v>
      </c>
      <c r="H88" t="n">
        <v>-125.76</v>
      </c>
      <c r="I88" t="n">
        <v>-161.65</v>
      </c>
      <c r="J88" t="n">
        <v>-154.13</v>
      </c>
      <c r="K88" t="n">
        <v>-119.18</v>
      </c>
      <c r="L88" t="n">
        <v>-118.84</v>
      </c>
      <c r="M88" t="n">
        <v>-104.8</v>
      </c>
      <c r="N88" t="inlineStr">
        <is>
          <t>-</t>
        </is>
      </c>
      <c r="O88" t="inlineStr">
        <is>
          <t>-</t>
        </is>
      </c>
      <c r="P88" t="inlineStr">
        <is>
          <t>-</t>
        </is>
      </c>
      <c r="Q88" t="inlineStr">
        <is>
          <t>-</t>
        </is>
      </c>
      <c r="R88" t="inlineStr">
        <is>
          <t>-</t>
        </is>
      </c>
      <c r="S88" t="inlineStr">
        <is>
          <t>-</t>
        </is>
      </c>
      <c r="T88" t="inlineStr">
        <is>
          <t>-</t>
        </is>
      </c>
      <c r="U88" t="inlineStr">
        <is>
          <t>-</t>
        </is>
      </c>
      <c r="V88" t="inlineStr">
        <is>
          <t>-</t>
        </is>
      </c>
    </row>
    <row r="89">
      <c r="A89" s="5" t="inlineStr">
        <is>
          <t>PEG Ratio</t>
        </is>
      </c>
      <c r="B89" s="5" t="inlineStr">
        <is>
          <t>KGW Kurs/Gewinn/Wachstum</t>
        </is>
      </c>
      <c r="C89" t="n">
        <v>0.4</v>
      </c>
      <c r="D89" t="n">
        <v>0.16</v>
      </c>
      <c r="E89" t="n">
        <v>0.22</v>
      </c>
      <c r="F89" t="n">
        <v>-0.24</v>
      </c>
      <c r="G89" t="n">
        <v>-0.37</v>
      </c>
      <c r="H89" t="inlineStr">
        <is>
          <t>-</t>
        </is>
      </c>
      <c r="I89" t="inlineStr">
        <is>
          <t>-</t>
        </is>
      </c>
      <c r="J89" t="inlineStr">
        <is>
          <t>-</t>
        </is>
      </c>
      <c r="K89" t="n">
        <v>-0.5600000000000001</v>
      </c>
      <c r="L89" t="inlineStr">
        <is>
          <t>-</t>
        </is>
      </c>
      <c r="M89" t="inlineStr">
        <is>
          <t>-</t>
        </is>
      </c>
      <c r="N89" t="n">
        <v>2.61</v>
      </c>
      <c r="O89" t="n">
        <v>0.41</v>
      </c>
      <c r="P89" t="n">
        <v>-0.18</v>
      </c>
      <c r="Q89" t="n">
        <v>-0.12</v>
      </c>
      <c r="R89" t="n">
        <v>-0.07000000000000001</v>
      </c>
      <c r="S89" t="inlineStr">
        <is>
          <t>-</t>
        </is>
      </c>
      <c r="T89" t="inlineStr">
        <is>
          <t>-</t>
        </is>
      </c>
      <c r="U89" t="inlineStr">
        <is>
          <t>-</t>
        </is>
      </c>
      <c r="V89" t="inlineStr">
        <is>
          <t>-</t>
        </is>
      </c>
    </row>
    <row r="90">
      <c r="A90" s="5" t="inlineStr">
        <is>
          <t>EBIT-Wachstum 1J in %</t>
        </is>
      </c>
      <c r="B90" s="5" t="inlineStr">
        <is>
          <t>EBIT Growth 1Y in %</t>
        </is>
      </c>
      <c r="C90" t="n">
        <v>51.25</v>
      </c>
      <c r="D90" t="n">
        <v>34.19</v>
      </c>
      <c r="E90" t="n">
        <v>-6.24</v>
      </c>
      <c r="F90" t="n">
        <v>16.86</v>
      </c>
      <c r="G90" t="n">
        <v>-251.86</v>
      </c>
      <c r="H90" t="n">
        <v>-266</v>
      </c>
      <c r="I90" t="n">
        <v>-398.16</v>
      </c>
      <c r="J90" t="n">
        <v>-127.43</v>
      </c>
      <c r="K90" t="n">
        <v>639.25</v>
      </c>
      <c r="L90" t="n">
        <v>-104.15</v>
      </c>
      <c r="M90" t="n">
        <v>-263.25</v>
      </c>
      <c r="N90" t="n">
        <v>-55.23</v>
      </c>
      <c r="O90" t="n">
        <v>18.69</v>
      </c>
      <c r="P90" t="n">
        <v>10.35</v>
      </c>
      <c r="Q90" t="n">
        <v>4.7</v>
      </c>
      <c r="R90" t="n">
        <v>35.38</v>
      </c>
      <c r="S90" t="n">
        <v>25.21</v>
      </c>
      <c r="T90" t="n">
        <v>-688.76</v>
      </c>
      <c r="U90" t="n">
        <v>-110.15</v>
      </c>
      <c r="V90" t="n">
        <v>35.41</v>
      </c>
    </row>
    <row r="91">
      <c r="A91" s="5" t="inlineStr">
        <is>
          <t>EBIT-Wachstum 3J in %</t>
        </is>
      </c>
      <c r="B91" s="5" t="inlineStr">
        <is>
          <t>EBIT Growth 3Y in %</t>
        </is>
      </c>
      <c r="C91" t="n">
        <v>26.4</v>
      </c>
      <c r="D91" t="n">
        <v>14.94</v>
      </c>
      <c r="E91" t="n">
        <v>-80.41</v>
      </c>
      <c r="F91" t="n">
        <v>-167</v>
      </c>
      <c r="G91" t="n">
        <v>-305.34</v>
      </c>
      <c r="H91" t="n">
        <v>-263.86</v>
      </c>
      <c r="I91" t="n">
        <v>37.89</v>
      </c>
      <c r="J91" t="n">
        <v>135.89</v>
      </c>
      <c r="K91" t="n">
        <v>90.62</v>
      </c>
      <c r="L91" t="n">
        <v>-140.88</v>
      </c>
      <c r="M91" t="n">
        <v>-99.93000000000001</v>
      </c>
      <c r="N91" t="n">
        <v>-8.73</v>
      </c>
      <c r="O91" t="n">
        <v>11.25</v>
      </c>
      <c r="P91" t="n">
        <v>16.81</v>
      </c>
      <c r="Q91" t="n">
        <v>21.76</v>
      </c>
      <c r="R91" t="n">
        <v>-209.39</v>
      </c>
      <c r="S91" t="n">
        <v>-257.9</v>
      </c>
      <c r="T91" t="n">
        <v>-254.5</v>
      </c>
      <c r="U91" t="inlineStr">
        <is>
          <t>-</t>
        </is>
      </c>
      <c r="V91" t="inlineStr">
        <is>
          <t>-</t>
        </is>
      </c>
    </row>
    <row r="92">
      <c r="A92" s="5" t="inlineStr">
        <is>
          <t>EBIT-Wachstum 5J in %</t>
        </is>
      </c>
      <c r="B92" s="5" t="inlineStr">
        <is>
          <t>EBIT Growth 5Y in %</t>
        </is>
      </c>
      <c r="C92" t="n">
        <v>-31.16</v>
      </c>
      <c r="D92" t="n">
        <v>-94.61</v>
      </c>
      <c r="E92" t="n">
        <v>-181.08</v>
      </c>
      <c r="F92" t="n">
        <v>-205.32</v>
      </c>
      <c r="G92" t="n">
        <v>-80.84</v>
      </c>
      <c r="H92" t="n">
        <v>-51.3</v>
      </c>
      <c r="I92" t="n">
        <v>-50.75</v>
      </c>
      <c r="J92" t="n">
        <v>17.84</v>
      </c>
      <c r="K92" t="n">
        <v>47.06</v>
      </c>
      <c r="L92" t="n">
        <v>-78.72</v>
      </c>
      <c r="M92" t="n">
        <v>-56.95</v>
      </c>
      <c r="N92" t="n">
        <v>2.78</v>
      </c>
      <c r="O92" t="n">
        <v>18.87</v>
      </c>
      <c r="P92" t="n">
        <v>-122.62</v>
      </c>
      <c r="Q92" t="n">
        <v>-146.72</v>
      </c>
      <c r="R92" t="n">
        <v>-140.58</v>
      </c>
      <c r="S92" t="inlineStr">
        <is>
          <t>-</t>
        </is>
      </c>
      <c r="T92" t="inlineStr">
        <is>
          <t>-</t>
        </is>
      </c>
      <c r="U92" t="inlineStr">
        <is>
          <t>-</t>
        </is>
      </c>
      <c r="V92" t="inlineStr">
        <is>
          <t>-</t>
        </is>
      </c>
    </row>
    <row r="93">
      <c r="A93" s="5" t="inlineStr">
        <is>
          <t>EBIT-Wachstum 10J in %</t>
        </is>
      </c>
      <c r="B93" s="5" t="inlineStr">
        <is>
          <t>EBIT Growth 10Y in %</t>
        </is>
      </c>
      <c r="C93" t="n">
        <v>-41.23</v>
      </c>
      <c r="D93" t="n">
        <v>-72.68000000000001</v>
      </c>
      <c r="E93" t="n">
        <v>-81.62</v>
      </c>
      <c r="F93" t="n">
        <v>-79.13</v>
      </c>
      <c r="G93" t="n">
        <v>-79.78</v>
      </c>
      <c r="H93" t="n">
        <v>-54.12</v>
      </c>
      <c r="I93" t="n">
        <v>-23.99</v>
      </c>
      <c r="J93" t="n">
        <v>18.35</v>
      </c>
      <c r="K93" t="n">
        <v>-37.78</v>
      </c>
      <c r="L93" t="n">
        <v>-112.72</v>
      </c>
      <c r="M93" t="n">
        <v>-98.77</v>
      </c>
      <c r="N93" t="inlineStr">
        <is>
          <t>-</t>
        </is>
      </c>
      <c r="O93" t="inlineStr">
        <is>
          <t>-</t>
        </is>
      </c>
      <c r="P93" t="inlineStr">
        <is>
          <t>-</t>
        </is>
      </c>
      <c r="Q93" t="inlineStr">
        <is>
          <t>-</t>
        </is>
      </c>
      <c r="R93" t="inlineStr">
        <is>
          <t>-</t>
        </is>
      </c>
      <c r="S93" t="inlineStr">
        <is>
          <t>-</t>
        </is>
      </c>
      <c r="T93" t="inlineStr">
        <is>
          <t>-</t>
        </is>
      </c>
      <c r="U93" t="inlineStr">
        <is>
          <t>-</t>
        </is>
      </c>
      <c r="V93" t="inlineStr">
        <is>
          <t>-</t>
        </is>
      </c>
    </row>
    <row r="94">
      <c r="A94" s="5" t="inlineStr">
        <is>
          <t>Op.Cashflow Wachstum 1J in %</t>
        </is>
      </c>
      <c r="B94" s="5" t="inlineStr">
        <is>
          <t>Op.Cashflow Wachstum 1Y in %</t>
        </is>
      </c>
      <c r="C94" t="n">
        <v>8.01</v>
      </c>
      <c r="D94" t="n">
        <v>-24</v>
      </c>
      <c r="E94" t="n">
        <v>49.91</v>
      </c>
      <c r="F94" t="n">
        <v>-24.74</v>
      </c>
      <c r="G94" t="n">
        <v>23.72</v>
      </c>
      <c r="H94" t="n">
        <v>-11.99</v>
      </c>
      <c r="I94" t="n">
        <v>99.72</v>
      </c>
      <c r="J94" t="n">
        <v>-21.98</v>
      </c>
      <c r="K94" t="n">
        <v>-36.81</v>
      </c>
      <c r="L94" t="n">
        <v>80.90000000000001</v>
      </c>
      <c r="M94" t="n">
        <v>6.13</v>
      </c>
      <c r="N94" t="n">
        <v>-52.65</v>
      </c>
      <c r="O94" t="n">
        <v>-15.57</v>
      </c>
      <c r="P94" t="n">
        <v>-9.460000000000001</v>
      </c>
      <c r="Q94" t="n">
        <v>195.16</v>
      </c>
      <c r="R94" t="n">
        <v>-23.53</v>
      </c>
      <c r="S94" t="n">
        <v>3.61</v>
      </c>
      <c r="T94" t="n">
        <v>-12.97</v>
      </c>
      <c r="U94" t="n">
        <v>-11.48</v>
      </c>
      <c r="V94" t="n">
        <v>-49.16</v>
      </c>
    </row>
    <row r="95">
      <c r="A95" s="5" t="inlineStr">
        <is>
          <t>Op.Cashflow Wachstum 3J in %</t>
        </is>
      </c>
      <c r="B95" s="5" t="inlineStr">
        <is>
          <t>Op.Cashflow Wachstum 3Y in %</t>
        </is>
      </c>
      <c r="C95" t="n">
        <v>11.31</v>
      </c>
      <c r="D95" t="n">
        <v>0.39</v>
      </c>
      <c r="E95" t="n">
        <v>16.3</v>
      </c>
      <c r="F95" t="n">
        <v>-4.34</v>
      </c>
      <c r="G95" t="n">
        <v>37.15</v>
      </c>
      <c r="H95" t="n">
        <v>21.92</v>
      </c>
      <c r="I95" t="n">
        <v>13.64</v>
      </c>
      <c r="J95" t="n">
        <v>7.37</v>
      </c>
      <c r="K95" t="n">
        <v>16.74</v>
      </c>
      <c r="L95" t="n">
        <v>11.46</v>
      </c>
      <c r="M95" t="n">
        <v>-20.7</v>
      </c>
      <c r="N95" t="n">
        <v>-25.89</v>
      </c>
      <c r="O95" t="n">
        <v>56.71</v>
      </c>
      <c r="P95" t="n">
        <v>54.06</v>
      </c>
      <c r="Q95" t="n">
        <v>58.41</v>
      </c>
      <c r="R95" t="n">
        <v>-10.96</v>
      </c>
      <c r="S95" t="n">
        <v>-6.95</v>
      </c>
      <c r="T95" t="n">
        <v>-24.54</v>
      </c>
      <c r="U95" t="inlineStr">
        <is>
          <t>-</t>
        </is>
      </c>
      <c r="V95" t="inlineStr">
        <is>
          <t>-</t>
        </is>
      </c>
    </row>
    <row r="96">
      <c r="A96" s="5" t="inlineStr">
        <is>
          <t>Op.Cashflow Wachstum 5J in %</t>
        </is>
      </c>
      <c r="B96" s="5" t="inlineStr">
        <is>
          <t>Op.Cashflow Wachstum 5Y in %</t>
        </is>
      </c>
      <c r="C96" t="n">
        <v>6.58</v>
      </c>
      <c r="D96" t="n">
        <v>2.58</v>
      </c>
      <c r="E96" t="n">
        <v>27.32</v>
      </c>
      <c r="F96" t="n">
        <v>12.95</v>
      </c>
      <c r="G96" t="n">
        <v>10.53</v>
      </c>
      <c r="H96" t="n">
        <v>21.97</v>
      </c>
      <c r="I96" t="n">
        <v>25.59</v>
      </c>
      <c r="J96" t="n">
        <v>-4.88</v>
      </c>
      <c r="K96" t="n">
        <v>-3.6</v>
      </c>
      <c r="L96" t="n">
        <v>1.87</v>
      </c>
      <c r="M96" t="n">
        <v>24.72</v>
      </c>
      <c r="N96" t="n">
        <v>18.79</v>
      </c>
      <c r="O96" t="n">
        <v>30.04</v>
      </c>
      <c r="P96" t="n">
        <v>30.56</v>
      </c>
      <c r="Q96" t="n">
        <v>30.16</v>
      </c>
      <c r="R96" t="n">
        <v>-18.71</v>
      </c>
      <c r="S96" t="inlineStr">
        <is>
          <t>-</t>
        </is>
      </c>
      <c r="T96" t="inlineStr">
        <is>
          <t>-</t>
        </is>
      </c>
      <c r="U96" t="inlineStr">
        <is>
          <t>-</t>
        </is>
      </c>
      <c r="V96" t="inlineStr">
        <is>
          <t>-</t>
        </is>
      </c>
    </row>
    <row r="97">
      <c r="A97" s="5" t="inlineStr">
        <is>
          <t>Op.Cashflow Wachstum 10J in %</t>
        </is>
      </c>
      <c r="B97" s="5" t="inlineStr">
        <is>
          <t>Op.Cashflow Wachstum 10Y in %</t>
        </is>
      </c>
      <c r="C97" t="n">
        <v>14.27</v>
      </c>
      <c r="D97" t="n">
        <v>14.09</v>
      </c>
      <c r="E97" t="n">
        <v>11.22</v>
      </c>
      <c r="F97" t="n">
        <v>4.67</v>
      </c>
      <c r="G97" t="n">
        <v>6.2</v>
      </c>
      <c r="H97" t="n">
        <v>23.34</v>
      </c>
      <c r="I97" t="n">
        <v>22.19</v>
      </c>
      <c r="J97" t="n">
        <v>12.58</v>
      </c>
      <c r="K97" t="n">
        <v>13.48</v>
      </c>
      <c r="L97" t="n">
        <v>16.01</v>
      </c>
      <c r="M97" t="n">
        <v>3.01</v>
      </c>
      <c r="N97" t="inlineStr">
        <is>
          <t>-</t>
        </is>
      </c>
      <c r="O97" t="inlineStr">
        <is>
          <t>-</t>
        </is>
      </c>
      <c r="P97" t="inlineStr">
        <is>
          <t>-</t>
        </is>
      </c>
      <c r="Q97" t="inlineStr">
        <is>
          <t>-</t>
        </is>
      </c>
      <c r="R97" t="inlineStr">
        <is>
          <t>-</t>
        </is>
      </c>
      <c r="S97" t="inlineStr">
        <is>
          <t>-</t>
        </is>
      </c>
      <c r="T97" t="inlineStr">
        <is>
          <t>-</t>
        </is>
      </c>
      <c r="U97" t="inlineStr">
        <is>
          <t>-</t>
        </is>
      </c>
      <c r="V97" t="inlineStr">
        <is>
          <t>-</t>
        </is>
      </c>
    </row>
    <row r="98">
      <c r="A98" s="5" t="inlineStr">
        <is>
          <t>Working Capital in Mio</t>
        </is>
      </c>
      <c r="B98" s="5" t="inlineStr">
        <is>
          <t>Working Capital in M</t>
        </is>
      </c>
      <c r="C98" t="n">
        <v>162.9</v>
      </c>
      <c r="D98" t="n">
        <v>485.9</v>
      </c>
      <c r="E98" t="n">
        <v>363.8</v>
      </c>
      <c r="F98" t="n">
        <v>272.1</v>
      </c>
      <c r="G98" t="n">
        <v>433.2</v>
      </c>
      <c r="H98" t="n">
        <v>374.1</v>
      </c>
      <c r="I98" t="n">
        <v>707</v>
      </c>
      <c r="J98" t="n">
        <v>683.1</v>
      </c>
      <c r="K98" t="n">
        <v>529.2</v>
      </c>
      <c r="L98" t="n">
        <v>784.9</v>
      </c>
      <c r="M98" t="n">
        <v>909.1</v>
      </c>
      <c r="N98" t="n">
        <v>775.9</v>
      </c>
      <c r="O98" t="n">
        <v>842.2</v>
      </c>
      <c r="P98" t="n">
        <v>86.5</v>
      </c>
      <c r="Q98" t="n">
        <v>566.6</v>
      </c>
      <c r="R98" t="n">
        <v>205.5</v>
      </c>
      <c r="S98" t="n">
        <v>907</v>
      </c>
      <c r="T98" t="n">
        <v>812.8</v>
      </c>
      <c r="U98" t="n">
        <v>815</v>
      </c>
      <c r="V98" t="n">
        <v>908.4</v>
      </c>
      <c r="W98" t="n">
        <v>863.2</v>
      </c>
    </row>
  </sheetData>
  <pageMargins bottom="1" footer="0.5" header="0.5" left="0.75" right="0.75" top="1"/>
</worksheet>
</file>

<file path=xl/worksheets/sheet21.xml><?xml version="1.0" encoding="utf-8"?>
<worksheet xmlns="http://schemas.openxmlformats.org/spreadsheetml/2006/main">
  <sheetPr>
    <outlinePr summaryBelow="1" summaryRight="1"/>
    <pageSetUpPr/>
  </sheetPr>
  <dimension ref="A1:Q97"/>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20"/>
    <col customWidth="1" max="13" min="13" width="20"/>
    <col customWidth="1" max="14" min="14" width="9"/>
    <col customWidth="1" max="15" min="15" width="20"/>
    <col customWidth="1" max="16" min="16" width="9"/>
    <col customWidth="1" max="17" min="17" width="8"/>
  </cols>
  <sheetData>
    <row r="1">
      <c r="A1" s="1" t="inlineStr">
        <is>
          <t xml:space="preserve">%C3%B6STERREICHISCHE POST </t>
        </is>
      </c>
      <c r="B1" s="2" t="inlineStr">
        <is>
          <t>WKN: A0JML5  ISIN: AT0000APOST4  US-Symbol:OERCF  Typ: Aktie</t>
        </is>
      </c>
      <c r="C1" s="2" t="inlineStr"/>
      <c r="D1" s="2" t="inlineStr"/>
      <c r="E1" s="2" t="inlineStr"/>
      <c r="F1" s="2">
        <f>HYPERLINK("atx_Stock_Data_EUR.xlsx#INDEX!A1", "Back to INDEX")</f>
        <v/>
      </c>
      <c r="G1" s="2" t="inlineStr"/>
      <c r="H1" s="2" t="inlineStr"/>
      <c r="I1" s="2" t="inlineStr"/>
      <c r="J1" s="2" t="inlineStr"/>
      <c r="K1" s="2" t="inlineStr"/>
      <c r="L1" s="2" t="inlineStr"/>
      <c r="M1" s="2" t="inlineStr"/>
      <c r="N1" s="2" t="inlineStr"/>
      <c r="O1" s="2" t="inlineStr"/>
      <c r="P1" s="2" t="inlineStr"/>
      <c r="Q1" s="2" t="inlineStr"/>
    </row>
    <row r="2">
      <c r="A2" s="3" t="inlineStr"/>
      <c r="B2" s="4" t="inlineStr"/>
      <c r="C2" s="4" t="inlineStr"/>
      <c r="D2" s="4" t="inlineStr"/>
      <c r="E2" s="4" t="inlineStr"/>
      <c r="F2" s="4" t="inlineStr"/>
      <c r="G2" s="4" t="inlineStr"/>
      <c r="H2" s="4" t="inlineStr"/>
      <c r="I2" s="4" t="inlineStr"/>
      <c r="J2" s="4" t="inlineStr"/>
      <c r="K2" s="4" t="inlineStr"/>
      <c r="L2" s="4" t="inlineStr"/>
      <c r="M2" s="4" t="inlineStr"/>
      <c r="N2" s="4" t="inlineStr"/>
      <c r="O2" s="4" t="inlineStr"/>
      <c r="P2" s="4" t="inlineStr"/>
      <c r="Q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1999</t>
        </is>
      </c>
      <c r="C4" s="5" t="inlineStr">
        <is>
          <t>Telefon / Phone</t>
        </is>
      </c>
      <c r="D4" s="5" t="inlineStr"/>
      <c r="E4" t="inlineStr">
        <is>
          <t>+43-577-67-0</t>
        </is>
      </c>
      <c r="G4" t="inlineStr">
        <is>
          <t>12.03.2020</t>
        </is>
      </c>
      <c r="H4" t="inlineStr">
        <is>
          <t>Publication Of Annual Report</t>
        </is>
      </c>
      <c r="J4" t="inlineStr">
        <is>
          <t>Österreichische Bundes- und Industriebeteiligungen GmbH (ÖBIB)</t>
        </is>
      </c>
      <c r="L4" t="inlineStr">
        <is>
          <t>52,85%</t>
        </is>
      </c>
    </row>
    <row r="5">
      <c r="A5" s="5" t="inlineStr">
        <is>
          <t>Ticker</t>
        </is>
      </c>
      <c r="B5" t="inlineStr">
        <is>
          <t>O3P</t>
        </is>
      </c>
      <c r="C5" s="5" t="inlineStr">
        <is>
          <t>Fax</t>
        </is>
      </c>
      <c r="D5" s="5" t="inlineStr"/>
      <c r="E5" t="inlineStr">
        <is>
          <t>+43-577-67-22071</t>
        </is>
      </c>
      <c r="G5" t="inlineStr">
        <is>
          <t>14.05.2020</t>
        </is>
      </c>
      <c r="H5" t="inlineStr">
        <is>
          <t>Result Q1</t>
        </is>
      </c>
      <c r="J5" t="inlineStr">
        <is>
          <t>Freefloat</t>
        </is>
      </c>
      <c r="L5" t="inlineStr">
        <is>
          <t>47,15%</t>
        </is>
      </c>
    </row>
    <row r="6">
      <c r="A6" s="5" t="inlineStr">
        <is>
          <t>Gelistet Seit / Listed Since</t>
        </is>
      </c>
      <c r="B6" t="inlineStr">
        <is>
          <t>31.05.2006</t>
        </is>
      </c>
      <c r="C6" s="5" t="inlineStr">
        <is>
          <t>Internet</t>
        </is>
      </c>
      <c r="D6" s="5" t="inlineStr"/>
      <c r="E6" t="inlineStr">
        <is>
          <t>http://www.post.at</t>
        </is>
      </c>
      <c r="G6" t="inlineStr">
        <is>
          <t>17.06.2020</t>
        </is>
      </c>
      <c r="H6" t="inlineStr">
        <is>
          <t>Annual General Meeting</t>
        </is>
      </c>
    </row>
    <row r="7">
      <c r="A7" s="5" t="inlineStr">
        <is>
          <t>Nominalwert / Nominal Value</t>
        </is>
      </c>
      <c r="B7" t="inlineStr">
        <is>
          <t>5,00</t>
        </is>
      </c>
      <c r="C7" s="5" t="inlineStr">
        <is>
          <t>E-Mail</t>
        </is>
      </c>
      <c r="D7" s="5" t="inlineStr"/>
      <c r="E7" t="inlineStr">
        <is>
          <t>kundenservice@post.at</t>
        </is>
      </c>
      <c r="G7" t="inlineStr">
        <is>
          <t>29.06.2020</t>
        </is>
      </c>
      <c r="H7" t="inlineStr">
        <is>
          <t>Ex Dividend</t>
        </is>
      </c>
    </row>
    <row r="8">
      <c r="A8" s="5" t="inlineStr">
        <is>
          <t>Land / Country</t>
        </is>
      </c>
      <c r="B8" t="inlineStr">
        <is>
          <t>Österreich</t>
        </is>
      </c>
      <c r="C8" s="5" t="inlineStr">
        <is>
          <t>Inv. Relations Telefon / Phone</t>
        </is>
      </c>
      <c r="D8" s="5" t="inlineStr"/>
      <c r="E8" t="inlineStr">
        <is>
          <t>+43-577-67-30401</t>
        </is>
      </c>
      <c r="G8" t="inlineStr">
        <is>
          <t>01.07.2020</t>
        </is>
      </c>
      <c r="H8" t="inlineStr">
        <is>
          <t>Dividend Payout</t>
        </is>
      </c>
    </row>
    <row r="9">
      <c r="A9" s="5" t="inlineStr">
        <is>
          <t>Währung / Currency</t>
        </is>
      </c>
      <c r="B9" t="inlineStr">
        <is>
          <t>EUR</t>
        </is>
      </c>
      <c r="C9" s="5" t="inlineStr">
        <is>
          <t>Inv. Relations E-Mail</t>
        </is>
      </c>
      <c r="D9" s="5" t="inlineStr"/>
      <c r="E9" t="inlineStr">
        <is>
          <t>investor@post.at</t>
        </is>
      </c>
      <c r="G9" t="inlineStr">
        <is>
          <t>07.08.2020</t>
        </is>
      </c>
      <c r="H9" t="inlineStr">
        <is>
          <t>Score Half Year</t>
        </is>
      </c>
    </row>
    <row r="10">
      <c r="A10" s="5" t="inlineStr">
        <is>
          <t>Branche / Industry</t>
        </is>
      </c>
      <c r="B10" t="inlineStr">
        <is>
          <t>Trucking</t>
        </is>
      </c>
      <c r="C10" s="5" t="inlineStr">
        <is>
          <t>Kontaktperson / Contact Person</t>
        </is>
      </c>
      <c r="D10" s="5" t="inlineStr"/>
      <c r="E10" t="inlineStr">
        <is>
          <t>Harald Hagenauer</t>
        </is>
      </c>
      <c r="G10" t="inlineStr">
        <is>
          <t>13.11.2020</t>
        </is>
      </c>
      <c r="H10" t="inlineStr">
        <is>
          <t>Q3 Earnings</t>
        </is>
      </c>
    </row>
    <row r="11">
      <c r="A11" s="5" t="inlineStr">
        <is>
          <t>Sektor / Sector</t>
        </is>
      </c>
      <c r="B11" t="inlineStr">
        <is>
          <t>Transport / Transport Sector</t>
        </is>
      </c>
    </row>
    <row r="12">
      <c r="A12" s="5" t="inlineStr">
        <is>
          <t>Typ / Genre</t>
        </is>
      </c>
      <c r="B12" t="inlineStr">
        <is>
          <t>Stammaktie</t>
        </is>
      </c>
    </row>
    <row r="13">
      <c r="A13" s="5" t="inlineStr">
        <is>
          <t>Adresse / Address</t>
        </is>
      </c>
      <c r="B13" t="inlineStr">
        <is>
          <t>Österreichische Post AGHaidingergasse 1  A-1030 Wien</t>
        </is>
      </c>
    </row>
    <row r="14">
      <c r="A14" s="5" t="inlineStr">
        <is>
          <t>Management</t>
        </is>
      </c>
      <c r="B14" t="inlineStr">
        <is>
          <t>Dr. Georg Pölzl, Walter Oblin, Peter Umundum</t>
        </is>
      </c>
    </row>
    <row r="15">
      <c r="A15" s="5" t="inlineStr">
        <is>
          <t>Aufsichtsrat / Board</t>
        </is>
      </c>
      <c r="B15" t="inlineStr">
        <is>
          <t>Dr. Edith Hlawati, Edeltraud Stiftinger, Huberta Gheneff, Dr. Peter E. Kruse, Chris E. Muntwyler, Dr. Herta Stockbauer, Stefan Szyszkowitz, Helmut Köstinger, Martin Palensky, Maria Klima, Manfred Wiedner</t>
        </is>
      </c>
    </row>
    <row r="16">
      <c r="A16" s="5" t="inlineStr">
        <is>
          <t>Beschreibung</t>
        </is>
      </c>
      <c r="B16" t="inlineStr">
        <is>
          <t>Die Österreichische Post AG ist Österreichs führender Dienstleister in der Postbeförderung und Logistik. Zu den Hauptgeschäftsbereichen der Österreichischen Post AG zählen die Erbringung von sämtlichen Leistungen des Post- und Paketdienstes sowie die Abwicklung von Finanzgeschäften in Kooperation mit dem langjährigen Partner Postsparkasse. Das Filialnetz zählt zu den größten Privatkundennetzen des Landes. Des Weiteren ist die Österreichische Post durch Tochterunternehmen in zwölf europäischen Ländern in den Bereichen Paket und Logistik und unadressierte Sendungen tätig. Copyright 2014 FINANCE BASE AG</t>
        </is>
      </c>
    </row>
    <row r="17">
      <c r="A17" s="5" t="inlineStr">
        <is>
          <t>Profile</t>
        </is>
      </c>
      <c r="B17" t="inlineStr">
        <is>
          <t>Österreichische Post AG is Austria's leading provider of postal services and logistics. The main business areas of Austrian Post AG include the provision of all services of the postal and parcel services and the processing of financial transactions in cooperation with its longstanding partner Postal Savings Bank. The branch network is one of the largest retail networks in the country. Furthermore, Austrian Post operates through subsidiaries in twelve European countries in the areas of logistics and parcel and unaddressed mail.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c r="M18" s="4" t="inlineStr"/>
      <c r="N18" s="4" t="inlineStr"/>
      <c r="O18" s="4" t="inlineStr"/>
      <c r="P18" s="4" t="inlineStr"/>
      <c r="Q18" s="4" t="inlineStr"/>
    </row>
    <row r="19">
      <c r="A19" s="5" t="inlineStr">
        <is>
          <t>Bilanz in Mio.  EUR per  31.12</t>
        </is>
      </c>
      <c r="B19" s="5" t="inlineStr">
        <is>
          <t>Balance Sheet in M  EUR per  31.12</t>
        </is>
      </c>
      <c r="C19" s="5" t="n">
        <v>2019</v>
      </c>
      <c r="D19" s="5" t="n">
        <v>2018</v>
      </c>
      <c r="E19" s="5" t="n">
        <v>2017</v>
      </c>
      <c r="F19" s="5" t="n">
        <v>2016</v>
      </c>
      <c r="G19" s="5" t="n">
        <v>2015</v>
      </c>
      <c r="H19" s="5" t="n">
        <v>2014</v>
      </c>
      <c r="I19" s="5" t="n">
        <v>2013</v>
      </c>
      <c r="J19" s="5" t="n">
        <v>2012</v>
      </c>
      <c r="K19" s="5" t="n">
        <v>2011</v>
      </c>
      <c r="L19" s="5" t="n">
        <v>2010</v>
      </c>
      <c r="M19" s="5" t="n">
        <v>2009</v>
      </c>
      <c r="N19" s="5" t="n">
        <v>2008</v>
      </c>
      <c r="O19" s="5" t="n">
        <v>2007</v>
      </c>
      <c r="P19" s="5" t="n">
        <v>2006</v>
      </c>
      <c r="Q19" s="5" t="n">
        <v>2005</v>
      </c>
    </row>
    <row r="20">
      <c r="A20" s="5" t="inlineStr">
        <is>
          <t>Umsatz</t>
        </is>
      </c>
      <c r="B20" s="5" t="inlineStr">
        <is>
          <t>Revenue</t>
        </is>
      </c>
      <c r="C20" t="n">
        <v>2022</v>
      </c>
      <c r="D20" t="n">
        <v>1959</v>
      </c>
      <c r="E20" t="n">
        <v>1939</v>
      </c>
      <c r="F20" t="n">
        <v>2031</v>
      </c>
      <c r="G20" t="n">
        <v>2402</v>
      </c>
      <c r="H20" t="n">
        <v>2371</v>
      </c>
      <c r="I20" t="n">
        <v>2367</v>
      </c>
      <c r="J20" t="n">
        <v>2366</v>
      </c>
      <c r="K20" t="n">
        <v>2349</v>
      </c>
      <c r="L20" t="n">
        <v>2351</v>
      </c>
      <c r="M20" t="n">
        <v>2357</v>
      </c>
      <c r="N20" t="n">
        <v>2441</v>
      </c>
      <c r="O20" t="n">
        <v>2316</v>
      </c>
      <c r="P20" t="n">
        <v>1737</v>
      </c>
      <c r="Q20" t="n">
        <v>1702</v>
      </c>
    </row>
    <row r="21">
      <c r="A21" s="5" t="inlineStr">
        <is>
          <t>Operatives Ergebnis (EBIT)</t>
        </is>
      </c>
      <c r="B21" s="5" t="inlineStr">
        <is>
          <t>EBIT Earning Before Interest &amp; Tax</t>
        </is>
      </c>
      <c r="C21" t="n">
        <v>201.2</v>
      </c>
      <c r="D21" t="n">
        <v>214.5</v>
      </c>
      <c r="E21" t="n">
        <v>209.7</v>
      </c>
      <c r="F21" t="n">
        <v>218.1</v>
      </c>
      <c r="G21" t="n">
        <v>87.90000000000001</v>
      </c>
      <c r="H21" t="n">
        <v>197</v>
      </c>
      <c r="I21" t="n">
        <v>192.5</v>
      </c>
      <c r="J21" t="n">
        <v>196.2</v>
      </c>
      <c r="K21" t="n">
        <v>178.9</v>
      </c>
      <c r="L21" t="n">
        <v>155.9</v>
      </c>
      <c r="M21" t="n">
        <v>144.3</v>
      </c>
      <c r="N21" t="n">
        <v>168.3</v>
      </c>
      <c r="O21" t="n">
        <v>161.8</v>
      </c>
      <c r="P21" t="n">
        <v>122.2</v>
      </c>
      <c r="Q21" t="n">
        <v>104.3</v>
      </c>
    </row>
    <row r="22">
      <c r="A22" s="5" t="inlineStr">
        <is>
          <t>Finanzergebnis</t>
        </is>
      </c>
      <c r="B22" s="5" t="inlineStr">
        <is>
          <t>Financial Result</t>
        </is>
      </c>
      <c r="C22" t="n">
        <v>10.1</v>
      </c>
      <c r="D22" t="n">
        <v>-16.7</v>
      </c>
      <c r="E22" t="n">
        <v>10.9</v>
      </c>
      <c r="F22" t="n">
        <v>-16.6</v>
      </c>
      <c r="G22" t="n">
        <v>3.1</v>
      </c>
      <c r="H22" t="n">
        <v>-3</v>
      </c>
      <c r="I22" t="n">
        <v>-21.3</v>
      </c>
      <c r="J22" t="n">
        <v>-44.6</v>
      </c>
      <c r="K22" t="n">
        <v>-15.8</v>
      </c>
      <c r="L22" t="n">
        <v>-7.2</v>
      </c>
      <c r="M22" t="n">
        <v>-19.5</v>
      </c>
      <c r="N22" t="n">
        <v>-10.1</v>
      </c>
      <c r="O22" t="n">
        <v>3.1</v>
      </c>
      <c r="P22" t="n">
        <v>8.300000000000001</v>
      </c>
      <c r="Q22" t="n">
        <v>-3.4</v>
      </c>
    </row>
    <row r="23">
      <c r="A23" s="5" t="inlineStr">
        <is>
          <t>Ergebnis vor Steuer (EBT)</t>
        </is>
      </c>
      <c r="B23" s="5" t="inlineStr">
        <is>
          <t>EBT Earning Before Tax</t>
        </is>
      </c>
      <c r="C23" t="n">
        <v>211.3</v>
      </c>
      <c r="D23" t="n">
        <v>197.8</v>
      </c>
      <c r="E23" t="n">
        <v>220.6</v>
      </c>
      <c r="F23" t="n">
        <v>201.5</v>
      </c>
      <c r="G23" t="n">
        <v>91</v>
      </c>
      <c r="H23" t="n">
        <v>194</v>
      </c>
      <c r="I23" t="n">
        <v>171.2</v>
      </c>
      <c r="J23" t="n">
        <v>151.6</v>
      </c>
      <c r="K23" t="n">
        <v>163.1</v>
      </c>
      <c r="L23" t="n">
        <v>148.7</v>
      </c>
      <c r="M23" t="n">
        <v>124.8</v>
      </c>
      <c r="N23" t="n">
        <v>158.2</v>
      </c>
      <c r="O23" t="n">
        <v>164.9</v>
      </c>
      <c r="P23" t="n">
        <v>130.5</v>
      </c>
      <c r="Q23" t="n">
        <v>100.9</v>
      </c>
    </row>
    <row r="24">
      <c r="A24" s="5" t="inlineStr">
        <is>
          <t>Steuern auf Einkommen und Ertrag</t>
        </is>
      </c>
      <c r="B24" s="5" t="inlineStr">
        <is>
          <t>Taxes on income and earnings</t>
        </is>
      </c>
      <c r="C24" t="n">
        <v>66.8</v>
      </c>
      <c r="D24" t="n">
        <v>53.6</v>
      </c>
      <c r="E24" t="n">
        <v>55.6</v>
      </c>
      <c r="F24" t="n">
        <v>48.8</v>
      </c>
      <c r="G24" t="n">
        <v>19.5</v>
      </c>
      <c r="H24" t="n">
        <v>47.2</v>
      </c>
      <c r="I24" t="n">
        <v>47.2</v>
      </c>
      <c r="J24" t="n">
        <v>28.4</v>
      </c>
      <c r="K24" t="n">
        <v>39.3</v>
      </c>
      <c r="L24" t="n">
        <v>30.3</v>
      </c>
      <c r="M24" t="n">
        <v>45.1</v>
      </c>
      <c r="N24" t="n">
        <v>39.3</v>
      </c>
      <c r="O24" t="n">
        <v>42.2</v>
      </c>
      <c r="P24" t="n">
        <v>30.8</v>
      </c>
      <c r="Q24" t="n">
        <v>10.9</v>
      </c>
    </row>
    <row r="25">
      <c r="A25" s="5" t="inlineStr">
        <is>
          <t>Ergebnis nach Steuer</t>
        </is>
      </c>
      <c r="B25" s="5" t="inlineStr">
        <is>
          <t>Earnings after tax</t>
        </is>
      </c>
      <c r="C25" t="n">
        <v>144.5</v>
      </c>
      <c r="D25" t="n">
        <v>144.2</v>
      </c>
      <c r="E25" t="n">
        <v>165</v>
      </c>
      <c r="F25" t="n">
        <v>152.7</v>
      </c>
      <c r="G25" t="n">
        <v>71.59999999999999</v>
      </c>
      <c r="H25" t="n">
        <v>146.8</v>
      </c>
      <c r="I25" t="n">
        <v>124</v>
      </c>
      <c r="J25" t="n">
        <v>123.2</v>
      </c>
      <c r="K25" t="n">
        <v>123.8</v>
      </c>
      <c r="L25" t="n">
        <v>118.4</v>
      </c>
      <c r="M25" t="n">
        <v>79.7</v>
      </c>
      <c r="N25" t="n">
        <v>118.9</v>
      </c>
      <c r="O25" t="n">
        <v>122.6</v>
      </c>
      <c r="P25" t="n">
        <v>99.8</v>
      </c>
      <c r="Q25" t="n">
        <v>90.09999999999999</v>
      </c>
    </row>
    <row r="26">
      <c r="A26" s="5" t="inlineStr">
        <is>
          <t>Minderheitenanteil</t>
        </is>
      </c>
      <c r="B26" s="5" t="inlineStr">
        <is>
          <t>Minority Share</t>
        </is>
      </c>
      <c r="C26" t="n">
        <v>1.9</v>
      </c>
      <c r="D26" t="n">
        <v>0.6</v>
      </c>
      <c r="E26" t="n">
        <v>-0.2</v>
      </c>
      <c r="F26" t="inlineStr">
        <is>
          <t>-</t>
        </is>
      </c>
      <c r="G26" t="n">
        <v>-0.1</v>
      </c>
      <c r="H26" t="n">
        <v>-0.4</v>
      </c>
      <c r="I26" t="inlineStr">
        <is>
          <t>-</t>
        </is>
      </c>
      <c r="J26" t="inlineStr">
        <is>
          <t>-</t>
        </is>
      </c>
      <c r="K26" t="inlineStr">
        <is>
          <t>-</t>
        </is>
      </c>
      <c r="L26" t="inlineStr">
        <is>
          <t>-</t>
        </is>
      </c>
      <c r="M26" t="inlineStr">
        <is>
          <t>-</t>
        </is>
      </c>
      <c r="N26" t="inlineStr">
        <is>
          <t>-</t>
        </is>
      </c>
      <c r="O26" t="n">
        <v>-0.1</v>
      </c>
      <c r="P26" t="inlineStr">
        <is>
          <t>-</t>
        </is>
      </c>
      <c r="Q26" t="inlineStr">
        <is>
          <t>-</t>
        </is>
      </c>
    </row>
    <row r="27">
      <c r="A27" s="5" t="inlineStr">
        <is>
          <t>Jahresüberschuss/-fehlbetrag</t>
        </is>
      </c>
      <c r="B27" s="5" t="inlineStr">
        <is>
          <t>Net Profit</t>
        </is>
      </c>
      <c r="C27" t="n">
        <v>146.4</v>
      </c>
      <c r="D27" t="n">
        <v>143.7</v>
      </c>
      <c r="E27" t="n">
        <v>165.2</v>
      </c>
      <c r="F27" t="n">
        <v>152.7</v>
      </c>
      <c r="G27" t="n">
        <v>71.40000000000001</v>
      </c>
      <c r="H27" t="n">
        <v>146.5</v>
      </c>
      <c r="I27" t="n">
        <v>123.2</v>
      </c>
      <c r="J27" t="n">
        <v>123.2</v>
      </c>
      <c r="K27" t="n">
        <v>123.8</v>
      </c>
      <c r="L27" t="n">
        <v>118.4</v>
      </c>
      <c r="M27" t="n">
        <v>79.7</v>
      </c>
      <c r="N27" t="n">
        <v>118.9</v>
      </c>
      <c r="O27" t="n">
        <v>122.5</v>
      </c>
      <c r="P27" t="n">
        <v>99.8</v>
      </c>
      <c r="Q27" t="n">
        <v>99.90000000000001</v>
      </c>
    </row>
    <row r="28">
      <c r="A28" s="5" t="inlineStr">
        <is>
          <t>Summe Umlaufvermögen</t>
        </is>
      </c>
      <c r="B28" s="5" t="inlineStr">
        <is>
          <t>Current Assets</t>
        </is>
      </c>
      <c r="C28" t="n">
        <v>654.9</v>
      </c>
      <c r="D28" t="n">
        <v>702.8</v>
      </c>
      <c r="E28" t="n">
        <v>701.1</v>
      </c>
      <c r="F28" t="n">
        <v>618.4</v>
      </c>
      <c r="G28" t="n">
        <v>639.6</v>
      </c>
      <c r="H28" t="n">
        <v>645</v>
      </c>
      <c r="I28" t="n">
        <v>573.3</v>
      </c>
      <c r="J28" t="n">
        <v>653.2</v>
      </c>
      <c r="K28" t="n">
        <v>660.4</v>
      </c>
      <c r="L28" t="n">
        <v>647.5</v>
      </c>
      <c r="M28" t="n">
        <v>634</v>
      </c>
      <c r="N28" t="n">
        <v>622.5</v>
      </c>
      <c r="O28" t="n">
        <v>694.3</v>
      </c>
      <c r="P28" t="n">
        <v>614.9</v>
      </c>
      <c r="Q28" t="n">
        <v>542.6</v>
      </c>
    </row>
    <row r="29">
      <c r="A29" s="5" t="inlineStr">
        <is>
          <t>Summe Anlagevermögen</t>
        </is>
      </c>
      <c r="B29" s="5" t="inlineStr">
        <is>
          <t>Fixed Assets</t>
        </is>
      </c>
      <c r="C29" t="n">
        <v>1388</v>
      </c>
      <c r="D29" t="n">
        <v>978.4</v>
      </c>
      <c r="E29" t="n">
        <v>973.1</v>
      </c>
      <c r="F29" t="n">
        <v>923.4</v>
      </c>
      <c r="G29" t="n">
        <v>973.4</v>
      </c>
      <c r="H29" t="n">
        <v>1026</v>
      </c>
      <c r="I29" t="n">
        <v>1068</v>
      </c>
      <c r="J29" t="n">
        <v>1048</v>
      </c>
      <c r="K29" t="n">
        <v>1008</v>
      </c>
      <c r="L29" t="n">
        <v>1068</v>
      </c>
      <c r="M29" t="n">
        <v>1141</v>
      </c>
      <c r="N29" t="n">
        <v>1252</v>
      </c>
      <c r="O29" t="n">
        <v>1364</v>
      </c>
      <c r="P29" t="n">
        <v>1287</v>
      </c>
      <c r="Q29" t="n">
        <v>1020</v>
      </c>
    </row>
    <row r="30">
      <c r="A30" s="5" t="inlineStr">
        <is>
          <t>Summe Aktiva</t>
        </is>
      </c>
      <c r="B30" s="5" t="inlineStr">
        <is>
          <t>Total Assets</t>
        </is>
      </c>
      <c r="C30" t="n">
        <v>2043</v>
      </c>
      <c r="D30" t="n">
        <v>1681</v>
      </c>
      <c r="E30" t="n">
        <v>1674</v>
      </c>
      <c r="F30" t="n">
        <v>1542</v>
      </c>
      <c r="G30" t="n">
        <v>1613</v>
      </c>
      <c r="H30" t="n">
        <v>1671</v>
      </c>
      <c r="I30" t="n">
        <v>1642</v>
      </c>
      <c r="J30" t="n">
        <v>1701</v>
      </c>
      <c r="K30" t="n">
        <v>1668</v>
      </c>
      <c r="L30" t="n">
        <v>1715</v>
      </c>
      <c r="M30" t="n">
        <v>1775</v>
      </c>
      <c r="N30" t="n">
        <v>1875</v>
      </c>
      <c r="O30" t="n">
        <v>2059</v>
      </c>
      <c r="P30" t="n">
        <v>1902</v>
      </c>
      <c r="Q30" t="n">
        <v>1563</v>
      </c>
    </row>
    <row r="31">
      <c r="A31" s="5" t="inlineStr">
        <is>
          <t>Summe kurzfristiges Fremdkapital</t>
        </is>
      </c>
      <c r="B31" s="5" t="inlineStr">
        <is>
          <t>Short-Term Debt</t>
        </is>
      </c>
      <c r="C31" t="n">
        <v>684.3</v>
      </c>
      <c r="D31" t="n">
        <v>560.4</v>
      </c>
      <c r="E31" t="n">
        <v>546.5</v>
      </c>
      <c r="F31" t="n">
        <v>475.6</v>
      </c>
      <c r="G31" t="n">
        <v>516.3</v>
      </c>
      <c r="H31" t="n">
        <v>536.3</v>
      </c>
      <c r="I31" t="n">
        <v>518.9</v>
      </c>
      <c r="J31" t="n">
        <v>547</v>
      </c>
      <c r="K31" t="n">
        <v>502.8</v>
      </c>
      <c r="L31" t="n">
        <v>544.9</v>
      </c>
      <c r="M31" t="n">
        <v>587.6</v>
      </c>
      <c r="N31" t="n">
        <v>581.3</v>
      </c>
      <c r="O31" t="n">
        <v>586.3</v>
      </c>
      <c r="P31" t="n">
        <v>516.2</v>
      </c>
      <c r="Q31" t="n">
        <v>439.6</v>
      </c>
    </row>
    <row r="32">
      <c r="A32" s="5" t="inlineStr">
        <is>
          <t>Summe langfristiges Fremdkapital</t>
        </is>
      </c>
      <c r="B32" s="5" t="inlineStr">
        <is>
          <t>Long-Term Debt</t>
        </is>
      </c>
      <c r="C32" t="n">
        <v>657.8</v>
      </c>
      <c r="D32" t="n">
        <v>421.7</v>
      </c>
      <c r="E32" t="n">
        <v>428.9</v>
      </c>
      <c r="F32" t="n">
        <v>395.2</v>
      </c>
      <c r="G32" t="n">
        <v>384.9</v>
      </c>
      <c r="H32" t="n">
        <v>431.4</v>
      </c>
      <c r="I32" t="n">
        <v>423.4</v>
      </c>
      <c r="J32" t="n">
        <v>445.2</v>
      </c>
      <c r="K32" t="n">
        <v>452.9</v>
      </c>
      <c r="L32" t="n">
        <v>479.4</v>
      </c>
      <c r="M32" t="n">
        <v>514</v>
      </c>
      <c r="N32" t="n">
        <v>551.8</v>
      </c>
      <c r="O32" t="n">
        <v>598</v>
      </c>
      <c r="P32" t="n">
        <v>564</v>
      </c>
      <c r="Q32" t="n">
        <v>361.3</v>
      </c>
    </row>
    <row r="33">
      <c r="A33" s="5" t="inlineStr">
        <is>
          <t>Summe Fremdkapital</t>
        </is>
      </c>
      <c r="B33" s="5" t="inlineStr">
        <is>
          <t>Total Liabilities</t>
        </is>
      </c>
      <c r="C33" t="n">
        <v>1342</v>
      </c>
      <c r="D33" t="n">
        <v>982.1</v>
      </c>
      <c r="E33" t="n">
        <v>975.4</v>
      </c>
      <c r="F33" t="n">
        <v>871.7</v>
      </c>
      <c r="G33" t="n">
        <v>971.3</v>
      </c>
      <c r="H33" t="n">
        <v>968.3</v>
      </c>
      <c r="I33" t="n">
        <v>942.3</v>
      </c>
      <c r="J33" t="n">
        <v>992.2</v>
      </c>
      <c r="K33" t="n">
        <v>966.3</v>
      </c>
      <c r="L33" t="n">
        <v>1024</v>
      </c>
      <c r="M33" t="n">
        <v>1102</v>
      </c>
      <c r="N33" t="n">
        <v>1133</v>
      </c>
      <c r="O33" t="n">
        <v>1184</v>
      </c>
      <c r="P33" t="n">
        <v>1080</v>
      </c>
      <c r="Q33" t="n">
        <v>800.9</v>
      </c>
    </row>
    <row r="34">
      <c r="A34" s="5" t="inlineStr">
        <is>
          <t>Minderheitenanteil</t>
        </is>
      </c>
      <c r="B34" s="5" t="inlineStr">
        <is>
          <t>Minority Share</t>
        </is>
      </c>
      <c r="C34" t="n">
        <v>10.4</v>
      </c>
      <c r="D34" t="n">
        <v>2</v>
      </c>
      <c r="E34" t="n">
        <v>0.9</v>
      </c>
      <c r="F34" t="n">
        <v>0.1</v>
      </c>
      <c r="G34" t="n">
        <v>0.2</v>
      </c>
      <c r="H34" t="n">
        <v>0.7</v>
      </c>
      <c r="I34" t="n">
        <v>2.3</v>
      </c>
      <c r="J34" t="inlineStr">
        <is>
          <t>-</t>
        </is>
      </c>
      <c r="K34" t="inlineStr">
        <is>
          <t>-</t>
        </is>
      </c>
      <c r="L34" t="inlineStr">
        <is>
          <t>-</t>
        </is>
      </c>
      <c r="M34" t="inlineStr">
        <is>
          <t>-</t>
        </is>
      </c>
      <c r="N34" t="inlineStr">
        <is>
          <t>-</t>
        </is>
      </c>
      <c r="O34" t="n">
        <v>0.6</v>
      </c>
      <c r="P34" t="inlineStr">
        <is>
          <t>-</t>
        </is>
      </c>
      <c r="Q34" t="inlineStr">
        <is>
          <t>-</t>
        </is>
      </c>
    </row>
    <row r="35">
      <c r="A35" s="5" t="inlineStr">
        <is>
          <t>Summe Eigenkapital</t>
        </is>
      </c>
      <c r="B35" s="5" t="inlineStr">
        <is>
          <t>Equity</t>
        </is>
      </c>
      <c r="C35" t="n">
        <v>690.3</v>
      </c>
      <c r="D35" t="n">
        <v>697.1</v>
      </c>
      <c r="E35" t="n">
        <v>697.9</v>
      </c>
      <c r="F35" t="n">
        <v>670</v>
      </c>
      <c r="G35" t="n">
        <v>641.5</v>
      </c>
      <c r="H35" t="n">
        <v>702</v>
      </c>
      <c r="I35" t="n">
        <v>697.1</v>
      </c>
      <c r="J35" t="n">
        <v>708.6</v>
      </c>
      <c r="K35" t="n">
        <v>702</v>
      </c>
      <c r="L35" t="n">
        <v>690.8</v>
      </c>
      <c r="M35" t="n">
        <v>673.7</v>
      </c>
      <c r="N35" t="n">
        <v>741.5</v>
      </c>
      <c r="O35" t="n">
        <v>873.7</v>
      </c>
      <c r="P35" t="n">
        <v>821.4</v>
      </c>
      <c r="Q35" t="n">
        <v>762.1</v>
      </c>
    </row>
    <row r="36">
      <c r="A36" s="5" t="inlineStr">
        <is>
          <t>Summe Passiva</t>
        </is>
      </c>
      <c r="B36" s="5" t="inlineStr">
        <is>
          <t>Liabilities &amp; Shareholder Equity</t>
        </is>
      </c>
      <c r="C36" t="n">
        <v>2043</v>
      </c>
      <c r="D36" t="n">
        <v>1681</v>
      </c>
      <c r="E36" t="n">
        <v>1674</v>
      </c>
      <c r="F36" t="n">
        <v>1542</v>
      </c>
      <c r="G36" t="n">
        <v>1613</v>
      </c>
      <c r="H36" t="n">
        <v>1671</v>
      </c>
      <c r="I36" t="n">
        <v>1642</v>
      </c>
      <c r="J36" t="n">
        <v>1701</v>
      </c>
      <c r="K36" t="n">
        <v>1668</v>
      </c>
      <c r="L36" t="n">
        <v>1715</v>
      </c>
      <c r="M36" t="n">
        <v>1775</v>
      </c>
      <c r="N36" t="n">
        <v>1875</v>
      </c>
      <c r="O36" t="n">
        <v>2059</v>
      </c>
      <c r="P36" t="n">
        <v>1902</v>
      </c>
      <c r="Q36" t="n">
        <v>1563</v>
      </c>
    </row>
    <row r="37">
      <c r="A37" s="5" t="inlineStr">
        <is>
          <t>Mio.Aktien im Umlauf</t>
        </is>
      </c>
      <c r="B37" s="5" t="inlineStr">
        <is>
          <t>Million shares outstanding</t>
        </is>
      </c>
      <c r="C37" t="n">
        <v>67.55</v>
      </c>
      <c r="D37" t="n">
        <v>67.55</v>
      </c>
      <c r="E37" t="n">
        <v>67.55</v>
      </c>
      <c r="F37" t="n">
        <v>67.55</v>
      </c>
      <c r="G37" t="n">
        <v>67.55</v>
      </c>
      <c r="H37" t="n">
        <v>67.55</v>
      </c>
      <c r="I37" t="n">
        <v>67.55</v>
      </c>
      <c r="J37" t="n">
        <v>67.55</v>
      </c>
      <c r="K37" t="n">
        <v>67.59999999999999</v>
      </c>
      <c r="L37" t="n">
        <v>67.59999999999999</v>
      </c>
      <c r="M37" t="n">
        <v>70</v>
      </c>
      <c r="N37" t="n">
        <v>70</v>
      </c>
      <c r="O37" t="n">
        <v>70</v>
      </c>
      <c r="P37" t="n">
        <v>70</v>
      </c>
      <c r="Q37" t="inlineStr">
        <is>
          <t>-</t>
        </is>
      </c>
    </row>
    <row r="38">
      <c r="A38" s="5" t="inlineStr">
        <is>
          <t>Gezeichnetes Kapital (in Mio.)</t>
        </is>
      </c>
      <c r="B38" s="5" t="inlineStr">
        <is>
          <t>Subscribed Capital in M</t>
        </is>
      </c>
      <c r="C38" t="n">
        <v>337.76</v>
      </c>
      <c r="D38" t="n">
        <v>337.76</v>
      </c>
      <c r="E38" t="n">
        <v>337.76</v>
      </c>
      <c r="F38" t="n">
        <v>337.76</v>
      </c>
      <c r="G38" t="n">
        <v>337.76</v>
      </c>
      <c r="H38" t="n">
        <v>337.76</v>
      </c>
      <c r="I38" t="n">
        <v>337.76</v>
      </c>
      <c r="J38" t="n">
        <v>337.76</v>
      </c>
      <c r="K38" t="n">
        <v>337.8</v>
      </c>
      <c r="L38" t="n">
        <v>337.8</v>
      </c>
      <c r="M38" t="n">
        <v>350</v>
      </c>
      <c r="N38" t="n">
        <v>350</v>
      </c>
      <c r="O38" t="n">
        <v>350</v>
      </c>
      <c r="P38" t="n">
        <v>350</v>
      </c>
      <c r="Q38" t="inlineStr">
        <is>
          <t>-</t>
        </is>
      </c>
    </row>
    <row r="39">
      <c r="A39" s="5" t="inlineStr">
        <is>
          <t>Ergebnis je Aktie (brutto)</t>
        </is>
      </c>
      <c r="B39" s="5" t="inlineStr">
        <is>
          <t>Earnings per share</t>
        </is>
      </c>
      <c r="C39" t="n">
        <v>3.13</v>
      </c>
      <c r="D39" t="n">
        <v>2.93</v>
      </c>
      <c r="E39" t="n">
        <v>3.27</v>
      </c>
      <c r="F39" t="n">
        <v>2.98</v>
      </c>
      <c r="G39" t="n">
        <v>1.35</v>
      </c>
      <c r="H39" t="n">
        <v>2.87</v>
      </c>
      <c r="I39" t="n">
        <v>2.53</v>
      </c>
      <c r="J39" t="n">
        <v>2.24</v>
      </c>
      <c r="K39" t="n">
        <v>2.41</v>
      </c>
      <c r="L39" t="n">
        <v>2.2</v>
      </c>
      <c r="M39" t="n">
        <v>1.78</v>
      </c>
      <c r="N39" t="n">
        <v>2.26</v>
      </c>
      <c r="O39" t="n">
        <v>2.36</v>
      </c>
      <c r="P39" t="n">
        <v>1.86</v>
      </c>
      <c r="Q39" t="inlineStr">
        <is>
          <t>-</t>
        </is>
      </c>
    </row>
    <row r="40">
      <c r="A40" s="5" t="inlineStr">
        <is>
          <t>Ergebnis je Aktie (unverwässert)</t>
        </is>
      </c>
      <c r="B40" s="5" t="inlineStr">
        <is>
          <t>Basic Earnings per share</t>
        </is>
      </c>
      <c r="C40" t="n">
        <v>2.17</v>
      </c>
      <c r="D40" t="n">
        <v>2.13</v>
      </c>
      <c r="E40" t="n">
        <v>2.45</v>
      </c>
      <c r="F40" t="n">
        <v>2.26</v>
      </c>
      <c r="G40" t="n">
        <v>1.06</v>
      </c>
      <c r="H40" t="n">
        <v>2.17</v>
      </c>
      <c r="I40" t="n">
        <v>1.82</v>
      </c>
      <c r="J40" t="n">
        <v>1.82</v>
      </c>
      <c r="K40" t="n">
        <v>1.83</v>
      </c>
      <c r="L40" t="n">
        <v>1.75</v>
      </c>
      <c r="M40" t="n">
        <v>1.18</v>
      </c>
      <c r="N40" t="n">
        <v>1.71</v>
      </c>
      <c r="O40" t="n">
        <v>1.75</v>
      </c>
      <c r="P40" t="n">
        <v>1.43</v>
      </c>
      <c r="Q40" t="inlineStr">
        <is>
          <t>-</t>
        </is>
      </c>
    </row>
    <row r="41">
      <c r="A41" s="5" t="inlineStr">
        <is>
          <t>Ergebnis je Aktie (verwässert)</t>
        </is>
      </c>
      <c r="B41" s="5" t="inlineStr">
        <is>
          <t>Diluted Earnings per share</t>
        </is>
      </c>
      <c r="C41" t="n">
        <v>2.17</v>
      </c>
      <c r="D41" t="n">
        <v>2.13</v>
      </c>
      <c r="E41" t="n">
        <v>2.45</v>
      </c>
      <c r="F41" t="n">
        <v>2.26</v>
      </c>
      <c r="G41" t="n">
        <v>1.06</v>
      </c>
      <c r="H41" t="n">
        <v>2.17</v>
      </c>
      <c r="I41" t="n">
        <v>1.82</v>
      </c>
      <c r="J41" t="n">
        <v>1.82</v>
      </c>
      <c r="K41" t="n">
        <v>1.82</v>
      </c>
      <c r="L41" t="n">
        <v>1.75</v>
      </c>
      <c r="M41" t="n">
        <v>1.18</v>
      </c>
      <c r="N41" t="n">
        <v>1.71</v>
      </c>
      <c r="O41" t="n">
        <v>1.75</v>
      </c>
      <c r="P41" t="n">
        <v>1.43</v>
      </c>
      <c r="Q41" t="inlineStr">
        <is>
          <t>-</t>
        </is>
      </c>
    </row>
    <row r="42">
      <c r="A42" s="5" t="inlineStr">
        <is>
          <t>Dividende je Aktie</t>
        </is>
      </c>
      <c r="B42" s="5" t="inlineStr">
        <is>
          <t>Dividend per share</t>
        </is>
      </c>
      <c r="C42" t="n">
        <v>2.08</v>
      </c>
      <c r="D42" t="n">
        <v>2.08</v>
      </c>
      <c r="E42" t="n">
        <v>2.05</v>
      </c>
      <c r="F42" t="n">
        <v>2</v>
      </c>
      <c r="G42" t="n">
        <v>1.95</v>
      </c>
      <c r="H42" t="n">
        <v>1.95</v>
      </c>
      <c r="I42" t="n">
        <v>1.9</v>
      </c>
      <c r="J42" t="n">
        <v>1.8</v>
      </c>
      <c r="K42" t="n">
        <v>1.7</v>
      </c>
      <c r="L42" t="n">
        <v>1.6</v>
      </c>
      <c r="M42" t="n">
        <v>1.5</v>
      </c>
      <c r="N42" t="n">
        <v>2.5</v>
      </c>
      <c r="O42" t="n">
        <v>2.4</v>
      </c>
      <c r="P42" t="n">
        <v>1</v>
      </c>
      <c r="Q42" t="n">
        <v>0.57</v>
      </c>
    </row>
    <row r="43">
      <c r="A43" s="5" t="inlineStr">
        <is>
          <t>Dividendenausschüttung in Mio</t>
        </is>
      </c>
      <c r="B43" s="5" t="inlineStr">
        <is>
          <t>Dividend Payment in M</t>
        </is>
      </c>
      <c r="C43" t="n">
        <v>140.5</v>
      </c>
      <c r="D43" t="n">
        <v>140.5</v>
      </c>
      <c r="E43" t="n">
        <v>138.5</v>
      </c>
      <c r="F43" t="n">
        <v>135.1</v>
      </c>
      <c r="G43" t="n">
        <v>131.7</v>
      </c>
      <c r="H43" t="n">
        <v>131.7</v>
      </c>
      <c r="I43" t="n">
        <v>128.4</v>
      </c>
      <c r="J43" t="n">
        <v>121.6</v>
      </c>
      <c r="K43" t="n">
        <v>114.8</v>
      </c>
      <c r="L43" t="n">
        <v>108.1</v>
      </c>
      <c r="M43" t="n">
        <v>101.3</v>
      </c>
      <c r="N43" t="n">
        <v>168.9</v>
      </c>
      <c r="O43" t="n">
        <v>168</v>
      </c>
      <c r="P43" t="n">
        <v>70</v>
      </c>
      <c r="Q43" t="n">
        <v>40</v>
      </c>
    </row>
    <row r="44">
      <c r="A44" s="5" t="inlineStr">
        <is>
          <t>Umsatz</t>
        </is>
      </c>
      <c r="B44" s="5" t="inlineStr">
        <is>
          <t>Revenue</t>
        </is>
      </c>
      <c r="C44" t="n">
        <v>29.93</v>
      </c>
      <c r="D44" t="n">
        <v>28.99</v>
      </c>
      <c r="E44" t="n">
        <v>28.7</v>
      </c>
      <c r="F44" t="n">
        <v>30.06</v>
      </c>
      <c r="G44" t="n">
        <v>35.56</v>
      </c>
      <c r="H44" t="n">
        <v>35.09</v>
      </c>
      <c r="I44" t="n">
        <v>35.04</v>
      </c>
      <c r="J44" t="n">
        <v>35.03</v>
      </c>
      <c r="K44" t="n">
        <v>34.74</v>
      </c>
      <c r="L44" t="n">
        <v>34.78</v>
      </c>
      <c r="M44" t="n">
        <v>33.67</v>
      </c>
      <c r="N44" t="n">
        <v>34.88</v>
      </c>
      <c r="O44" t="n">
        <v>33.08</v>
      </c>
      <c r="P44" t="n">
        <v>24.81</v>
      </c>
      <c r="Q44" t="inlineStr">
        <is>
          <t>-</t>
        </is>
      </c>
    </row>
    <row r="45">
      <c r="A45" s="5" t="inlineStr">
        <is>
          <t>Buchwert je Aktie</t>
        </is>
      </c>
      <c r="B45" s="5" t="inlineStr">
        <is>
          <t>Book value per share</t>
        </is>
      </c>
      <c r="C45" t="n">
        <v>10.22</v>
      </c>
      <c r="D45" t="n">
        <v>10.32</v>
      </c>
      <c r="E45" t="n">
        <v>10.33</v>
      </c>
      <c r="F45" t="n">
        <v>9.92</v>
      </c>
      <c r="G45" t="n">
        <v>9.5</v>
      </c>
      <c r="H45" t="n">
        <v>10.39</v>
      </c>
      <c r="I45" t="n">
        <v>10.32</v>
      </c>
      <c r="J45" t="n">
        <v>10.49</v>
      </c>
      <c r="K45" t="n">
        <v>10.38</v>
      </c>
      <c r="L45" t="n">
        <v>10.22</v>
      </c>
      <c r="M45" t="n">
        <v>9.619999999999999</v>
      </c>
      <c r="N45" t="n">
        <v>10.59</v>
      </c>
      <c r="O45" t="n">
        <v>12.48</v>
      </c>
      <c r="P45" t="n">
        <v>11.73</v>
      </c>
      <c r="Q45" t="inlineStr">
        <is>
          <t>-</t>
        </is>
      </c>
    </row>
    <row r="46">
      <c r="A46" s="5" t="inlineStr">
        <is>
          <t>Cashflow je Aktie</t>
        </is>
      </c>
      <c r="B46" s="5" t="inlineStr">
        <is>
          <t>Cashflow per share</t>
        </is>
      </c>
      <c r="C46" t="n">
        <v>4.81</v>
      </c>
      <c r="D46" t="n">
        <v>4.38</v>
      </c>
      <c r="E46" t="n">
        <v>3.79</v>
      </c>
      <c r="F46" t="n">
        <v>3.31</v>
      </c>
      <c r="G46" t="n">
        <v>3.2</v>
      </c>
      <c r="H46" t="n">
        <v>3.44</v>
      </c>
      <c r="I46" t="n">
        <v>3.71</v>
      </c>
      <c r="J46" t="n">
        <v>3.65</v>
      </c>
      <c r="K46" t="n">
        <v>3.38</v>
      </c>
      <c r="L46" t="n">
        <v>2.65</v>
      </c>
      <c r="M46" t="n">
        <v>3.29</v>
      </c>
      <c r="N46" t="n">
        <v>3.33</v>
      </c>
      <c r="O46" t="n">
        <v>4.23</v>
      </c>
      <c r="P46" t="n">
        <v>3.4</v>
      </c>
      <c r="Q46" t="inlineStr">
        <is>
          <t>-</t>
        </is>
      </c>
    </row>
    <row r="47">
      <c r="A47" s="5" t="inlineStr">
        <is>
          <t>Bilanzsumme je Aktie</t>
        </is>
      </c>
      <c r="B47" s="5" t="inlineStr">
        <is>
          <t>Total assets per share</t>
        </is>
      </c>
      <c r="C47" t="n">
        <v>30.24</v>
      </c>
      <c r="D47" t="n">
        <v>24.89</v>
      </c>
      <c r="E47" t="n">
        <v>24.78</v>
      </c>
      <c r="F47" t="n">
        <v>22.82</v>
      </c>
      <c r="G47" t="n">
        <v>23.88</v>
      </c>
      <c r="H47" t="n">
        <v>24.74</v>
      </c>
      <c r="I47" t="n">
        <v>24.3</v>
      </c>
      <c r="J47" t="n">
        <v>25.18</v>
      </c>
      <c r="K47" t="n">
        <v>24.68</v>
      </c>
      <c r="L47" t="n">
        <v>25.37</v>
      </c>
      <c r="M47" t="n">
        <v>25.36</v>
      </c>
      <c r="N47" t="n">
        <v>26.78</v>
      </c>
      <c r="O47" t="n">
        <v>29.41</v>
      </c>
      <c r="P47" t="n">
        <v>27.17</v>
      </c>
      <c r="Q47" t="inlineStr">
        <is>
          <t>-</t>
        </is>
      </c>
    </row>
    <row r="48">
      <c r="A48" s="5" t="inlineStr">
        <is>
          <t>Personal am Ende des Jahres</t>
        </is>
      </c>
      <c r="B48" s="5" t="inlineStr">
        <is>
          <t>Staff at the end of year</t>
        </is>
      </c>
      <c r="C48" t="n">
        <v>20338</v>
      </c>
      <c r="D48" t="n">
        <v>20545</v>
      </c>
      <c r="E48" t="n">
        <v>20524</v>
      </c>
      <c r="F48" t="n">
        <v>21695</v>
      </c>
      <c r="G48" t="n">
        <v>23476</v>
      </c>
      <c r="H48" t="n">
        <v>23912</v>
      </c>
      <c r="I48" t="n">
        <v>23369</v>
      </c>
      <c r="J48" t="n">
        <v>23181</v>
      </c>
      <c r="K48" t="n">
        <v>23369</v>
      </c>
      <c r="L48" t="n">
        <v>24969</v>
      </c>
      <c r="M48" t="n">
        <v>25921</v>
      </c>
      <c r="N48" t="n">
        <v>27002</v>
      </c>
      <c r="O48" t="n">
        <v>25764</v>
      </c>
      <c r="P48" t="n">
        <v>24456</v>
      </c>
      <c r="Q48" t="inlineStr">
        <is>
          <t>-</t>
        </is>
      </c>
    </row>
    <row r="49">
      <c r="A49" s="5" t="inlineStr">
        <is>
          <t>Personalaufwand in Mio. EUR</t>
        </is>
      </c>
      <c r="B49" s="5" t="inlineStr">
        <is>
          <t>Personnel expenses in M</t>
        </is>
      </c>
      <c r="C49" t="n">
        <v>1020</v>
      </c>
      <c r="D49" t="n">
        <v>1009</v>
      </c>
      <c r="E49" t="n">
        <v>1020</v>
      </c>
      <c r="F49" t="n">
        <v>1035</v>
      </c>
      <c r="G49" t="n">
        <v>1106</v>
      </c>
      <c r="H49" t="n">
        <v>1110</v>
      </c>
      <c r="I49" t="n">
        <v>1074</v>
      </c>
      <c r="J49" t="n">
        <v>1091</v>
      </c>
      <c r="K49" t="n">
        <v>1050</v>
      </c>
      <c r="L49" t="n">
        <v>1121</v>
      </c>
      <c r="M49" t="n">
        <v>1139</v>
      </c>
      <c r="N49" t="n">
        <v>1119</v>
      </c>
      <c r="O49" t="n">
        <v>1120</v>
      </c>
      <c r="P49" t="n">
        <v>1063</v>
      </c>
      <c r="Q49" t="inlineStr">
        <is>
          <t>-</t>
        </is>
      </c>
    </row>
    <row r="50">
      <c r="A50" s="5" t="inlineStr">
        <is>
          <t>Aufwand je Mitarbeiter in EUR</t>
        </is>
      </c>
      <c r="B50" s="5" t="inlineStr">
        <is>
          <t>Effort per employee</t>
        </is>
      </c>
      <c r="C50" t="n">
        <v>50157</v>
      </c>
      <c r="D50" t="n">
        <v>49097</v>
      </c>
      <c r="E50" t="n">
        <v>49703</v>
      </c>
      <c r="F50" t="n">
        <v>47716</v>
      </c>
      <c r="G50" t="n">
        <v>47112</v>
      </c>
      <c r="H50" t="n">
        <v>46399</v>
      </c>
      <c r="I50" t="n">
        <v>45937</v>
      </c>
      <c r="J50" t="n">
        <v>47082</v>
      </c>
      <c r="K50" t="n">
        <v>44936</v>
      </c>
      <c r="L50" t="n">
        <v>44884</v>
      </c>
      <c r="M50" t="n">
        <v>43953</v>
      </c>
      <c r="N50" t="n">
        <v>41449</v>
      </c>
      <c r="O50" t="n">
        <v>43487</v>
      </c>
      <c r="P50" t="n">
        <v>43466</v>
      </c>
      <c r="Q50" t="inlineStr">
        <is>
          <t>-</t>
        </is>
      </c>
    </row>
    <row r="51">
      <c r="A51" s="5" t="inlineStr">
        <is>
          <t>Umsatz je Aktie</t>
        </is>
      </c>
      <c r="B51" s="5" t="inlineStr">
        <is>
          <t>Revenue per share</t>
        </is>
      </c>
      <c r="C51" t="n">
        <v>99400</v>
      </c>
      <c r="D51" t="n">
        <v>95327</v>
      </c>
      <c r="E51" t="n">
        <v>94470</v>
      </c>
      <c r="F51" t="n">
        <v>110712</v>
      </c>
      <c r="G51" t="n">
        <v>102313</v>
      </c>
      <c r="H51" t="n">
        <v>104755</v>
      </c>
      <c r="I51" t="n">
        <v>104331</v>
      </c>
      <c r="J51" t="n">
        <v>102071</v>
      </c>
      <c r="K51" t="n">
        <v>100505</v>
      </c>
      <c r="L51" t="n">
        <v>94161</v>
      </c>
      <c r="M51" t="n">
        <v>90926</v>
      </c>
      <c r="N51" t="n">
        <v>90415</v>
      </c>
      <c r="O51" t="n">
        <v>89881</v>
      </c>
      <c r="P51" t="n">
        <v>71013</v>
      </c>
      <c r="Q51" t="inlineStr">
        <is>
          <t>-</t>
        </is>
      </c>
    </row>
    <row r="52">
      <c r="A52" s="5" t="inlineStr">
        <is>
          <t>Bruttoergebnis je Mitarbeiter in EUR</t>
        </is>
      </c>
      <c r="B52" s="5" t="inlineStr">
        <is>
          <t>Gross Profit per employee</t>
        </is>
      </c>
      <c r="C52" t="inlineStr">
        <is>
          <t>-</t>
        </is>
      </c>
      <c r="D52" t="inlineStr">
        <is>
          <t>-</t>
        </is>
      </c>
      <c r="E52" t="inlineStr">
        <is>
          <t>-</t>
        </is>
      </c>
      <c r="F52" t="inlineStr">
        <is>
          <t>-</t>
        </is>
      </c>
      <c r="G52" t="inlineStr">
        <is>
          <t>-</t>
        </is>
      </c>
      <c r="H52" t="inlineStr">
        <is>
          <t>-</t>
        </is>
      </c>
      <c r="I52" t="inlineStr">
        <is>
          <t>-</t>
        </is>
      </c>
      <c r="J52" t="inlineStr">
        <is>
          <t>-</t>
        </is>
      </c>
      <c r="K52" t="inlineStr">
        <is>
          <t>-</t>
        </is>
      </c>
      <c r="L52" t="inlineStr">
        <is>
          <t>-</t>
        </is>
      </c>
      <c r="M52" t="inlineStr">
        <is>
          <t>-</t>
        </is>
      </c>
      <c r="N52" t="inlineStr">
        <is>
          <t>-</t>
        </is>
      </c>
      <c r="O52" t="inlineStr">
        <is>
          <t>-</t>
        </is>
      </c>
      <c r="P52" t="inlineStr">
        <is>
          <t>-</t>
        </is>
      </c>
      <c r="Q52" t="inlineStr">
        <is>
          <t>-</t>
        </is>
      </c>
    </row>
    <row r="53">
      <c r="A53" s="5" t="inlineStr">
        <is>
          <t>Gewinn je Mitarbeiter in EUR</t>
        </is>
      </c>
      <c r="B53" s="5" t="inlineStr">
        <is>
          <t>Earnings per employee</t>
        </is>
      </c>
      <c r="C53" t="n">
        <v>7198</v>
      </c>
      <c r="D53" t="n">
        <v>6994</v>
      </c>
      <c r="E53" t="n">
        <v>8049</v>
      </c>
      <c r="F53" t="n">
        <v>7038</v>
      </c>
      <c r="G53" t="n">
        <v>3041</v>
      </c>
      <c r="H53" t="n">
        <v>6127</v>
      </c>
      <c r="I53" t="n">
        <v>5272</v>
      </c>
      <c r="J53" t="n">
        <v>5315</v>
      </c>
      <c r="K53" t="n">
        <v>5298</v>
      </c>
      <c r="L53" t="n">
        <v>4742</v>
      </c>
      <c r="M53" t="n">
        <v>3075</v>
      </c>
      <c r="N53" t="n">
        <v>4403</v>
      </c>
      <c r="O53" t="n">
        <v>4755</v>
      </c>
      <c r="P53" t="n">
        <v>4081</v>
      </c>
      <c r="Q53" t="inlineStr">
        <is>
          <t>-</t>
        </is>
      </c>
    </row>
    <row r="54">
      <c r="A54" s="5" t="inlineStr">
        <is>
          <t>KGV (Kurs/Gewinn)</t>
        </is>
      </c>
      <c r="B54" s="5" t="inlineStr">
        <is>
          <t>PE (price/earnings)</t>
        </is>
      </c>
      <c r="C54" t="n">
        <v>15.7</v>
      </c>
      <c r="D54" t="n">
        <v>14.1</v>
      </c>
      <c r="E54" t="n">
        <v>15.3</v>
      </c>
      <c r="F54" t="n">
        <v>14.1</v>
      </c>
      <c r="G54" t="n">
        <v>31.7</v>
      </c>
      <c r="H54" t="n">
        <v>18.6</v>
      </c>
      <c r="I54" t="n">
        <v>19.1</v>
      </c>
      <c r="J54" t="n">
        <v>17.1</v>
      </c>
      <c r="K54" t="n">
        <v>12.7</v>
      </c>
      <c r="L54" t="n">
        <v>14.1</v>
      </c>
      <c r="M54" t="n">
        <v>16.3</v>
      </c>
      <c r="N54" t="n">
        <v>14.1</v>
      </c>
      <c r="O54" t="n">
        <v>13.7</v>
      </c>
      <c r="P54" t="n">
        <v>25.2</v>
      </c>
      <c r="Q54" t="inlineStr">
        <is>
          <t>-</t>
        </is>
      </c>
    </row>
    <row r="55">
      <c r="A55" s="5" t="inlineStr">
        <is>
          <t>KUV (Kurs/Umsatz)</t>
        </is>
      </c>
      <c r="B55" s="5" t="inlineStr">
        <is>
          <t>PS (price/sales)</t>
        </is>
      </c>
      <c r="C55" t="n">
        <v>1.14</v>
      </c>
      <c r="D55" t="n">
        <v>1.04</v>
      </c>
      <c r="E55" t="n">
        <v>1.3</v>
      </c>
      <c r="F55" t="n">
        <v>1.06</v>
      </c>
      <c r="G55" t="n">
        <v>0.95</v>
      </c>
      <c r="H55" t="n">
        <v>1.15</v>
      </c>
      <c r="I55" t="n">
        <v>0.99</v>
      </c>
      <c r="J55" t="n">
        <v>0.89</v>
      </c>
      <c r="K55" t="n">
        <v>0.67</v>
      </c>
      <c r="L55" t="n">
        <v>0.71</v>
      </c>
      <c r="M55" t="n">
        <v>0.57</v>
      </c>
      <c r="N55" t="n">
        <v>0.6899999999999999</v>
      </c>
      <c r="O55" t="n">
        <v>0.73</v>
      </c>
      <c r="P55" t="n">
        <v>1.46</v>
      </c>
      <c r="Q55" t="inlineStr">
        <is>
          <t>-</t>
        </is>
      </c>
    </row>
    <row r="56">
      <c r="A56" s="5" t="inlineStr">
        <is>
          <t>KBV (Kurs/Buchwert)</t>
        </is>
      </c>
      <c r="B56" s="5" t="inlineStr">
        <is>
          <t>PB (price/book value)</t>
        </is>
      </c>
      <c r="C56" t="n">
        <v>3.33</v>
      </c>
      <c r="D56" t="n">
        <v>2.91</v>
      </c>
      <c r="E56" t="n">
        <v>3.62</v>
      </c>
      <c r="F56" t="n">
        <v>3.22</v>
      </c>
      <c r="G56" t="n">
        <v>3.54</v>
      </c>
      <c r="H56" t="n">
        <v>3.89</v>
      </c>
      <c r="I56" t="n">
        <v>3.37</v>
      </c>
      <c r="J56" t="n">
        <v>2.97</v>
      </c>
      <c r="K56" t="n">
        <v>2.24</v>
      </c>
      <c r="L56" t="n">
        <v>2.42</v>
      </c>
      <c r="M56" t="n">
        <v>2</v>
      </c>
      <c r="N56" t="n">
        <v>2.28</v>
      </c>
      <c r="O56" t="n">
        <v>1.92</v>
      </c>
      <c r="P56" t="n">
        <v>3.08</v>
      </c>
      <c r="Q56" t="inlineStr">
        <is>
          <t>-</t>
        </is>
      </c>
    </row>
    <row r="57">
      <c r="A57" s="5" t="inlineStr">
        <is>
          <t>KCV (Kurs/Cashflow)</t>
        </is>
      </c>
      <c r="B57" s="5" t="inlineStr">
        <is>
          <t>PC (price/cashflow)</t>
        </is>
      </c>
      <c r="C57" t="n">
        <v>7.06</v>
      </c>
      <c r="D57" t="n">
        <v>6.85</v>
      </c>
      <c r="E57" t="n">
        <v>9.890000000000001</v>
      </c>
      <c r="F57" t="n">
        <v>9.630000000000001</v>
      </c>
      <c r="G57" t="n">
        <v>10.51</v>
      </c>
      <c r="H57" t="n">
        <v>11.75</v>
      </c>
      <c r="I57" t="n">
        <v>9.380000000000001</v>
      </c>
      <c r="J57" t="n">
        <v>8.539999999999999</v>
      </c>
      <c r="K57" t="n">
        <v>6.9</v>
      </c>
      <c r="L57" t="n">
        <v>9.34</v>
      </c>
      <c r="M57" t="n">
        <v>5.86</v>
      </c>
      <c r="N57" t="n">
        <v>7.23</v>
      </c>
      <c r="O57" t="n">
        <v>5.68</v>
      </c>
      <c r="P57" t="n">
        <v>10.62</v>
      </c>
      <c r="Q57" t="inlineStr">
        <is>
          <t>-</t>
        </is>
      </c>
    </row>
    <row r="58">
      <c r="A58" s="5" t="inlineStr">
        <is>
          <t>Dividendenrendite in %</t>
        </is>
      </c>
      <c r="B58" s="5" t="inlineStr">
        <is>
          <t>Dividend Yield in %</t>
        </is>
      </c>
      <c r="C58" t="n">
        <v>6.12</v>
      </c>
      <c r="D58" t="n">
        <v>6.93</v>
      </c>
      <c r="E58" t="n">
        <v>5.48</v>
      </c>
      <c r="F58" t="n">
        <v>6.27</v>
      </c>
      <c r="G58" t="n">
        <v>5.8</v>
      </c>
      <c r="H58" t="n">
        <v>4.83</v>
      </c>
      <c r="I58" t="n">
        <v>5.46</v>
      </c>
      <c r="J58" t="n">
        <v>5.77</v>
      </c>
      <c r="K58" t="n">
        <v>7.3</v>
      </c>
      <c r="L58" t="n">
        <v>6.47</v>
      </c>
      <c r="M58" t="n">
        <v>7.78</v>
      </c>
      <c r="N58" t="n">
        <v>10.37</v>
      </c>
      <c r="O58" t="n">
        <v>10</v>
      </c>
      <c r="P58" t="n">
        <v>2.77</v>
      </c>
      <c r="Q58" t="inlineStr">
        <is>
          <t>-</t>
        </is>
      </c>
    </row>
    <row r="59">
      <c r="A59" s="5" t="inlineStr">
        <is>
          <t>Gewinnrendite in %</t>
        </is>
      </c>
      <c r="B59" s="5" t="inlineStr">
        <is>
          <t>Return on profit in %</t>
        </is>
      </c>
      <c r="C59" t="n">
        <v>6.4</v>
      </c>
      <c r="D59" t="n">
        <v>7.1</v>
      </c>
      <c r="E59" t="n">
        <v>6.5</v>
      </c>
      <c r="F59" t="n">
        <v>7.1</v>
      </c>
      <c r="G59" t="n">
        <v>3.2</v>
      </c>
      <c r="H59" t="n">
        <v>5.4</v>
      </c>
      <c r="I59" t="n">
        <v>5.2</v>
      </c>
      <c r="J59" t="n">
        <v>5.8</v>
      </c>
      <c r="K59" t="n">
        <v>7.9</v>
      </c>
      <c r="L59" t="n">
        <v>7.1</v>
      </c>
      <c r="M59" t="n">
        <v>6.1</v>
      </c>
      <c r="N59" t="n">
        <v>7.1</v>
      </c>
      <c r="O59" t="n">
        <v>7.3</v>
      </c>
      <c r="P59" t="n">
        <v>4</v>
      </c>
      <c r="Q59" t="inlineStr">
        <is>
          <t>-</t>
        </is>
      </c>
    </row>
    <row r="60">
      <c r="A60" s="5" t="inlineStr">
        <is>
          <t>Eigenkapitalrendite in %</t>
        </is>
      </c>
      <c r="B60" s="5" t="inlineStr">
        <is>
          <t>Return on Equity in %</t>
        </is>
      </c>
      <c r="C60" t="n">
        <v>21.21</v>
      </c>
      <c r="D60" t="n">
        <v>20.61</v>
      </c>
      <c r="E60" t="n">
        <v>23.67</v>
      </c>
      <c r="F60" t="n">
        <v>22.79</v>
      </c>
      <c r="G60" t="n">
        <v>11.13</v>
      </c>
      <c r="H60" t="n">
        <v>20.87</v>
      </c>
      <c r="I60" t="n">
        <v>17.67</v>
      </c>
      <c r="J60" t="n">
        <v>17.39</v>
      </c>
      <c r="K60" t="n">
        <v>17.64</v>
      </c>
      <c r="L60" t="n">
        <v>17.14</v>
      </c>
      <c r="M60" t="n">
        <v>11.83</v>
      </c>
      <c r="N60" t="n">
        <v>16.04</v>
      </c>
      <c r="O60" t="n">
        <v>14.02</v>
      </c>
      <c r="P60" t="n">
        <v>12.15</v>
      </c>
      <c r="Q60" t="n">
        <v>13.11</v>
      </c>
    </row>
    <row r="61">
      <c r="A61" s="5" t="inlineStr">
        <is>
          <t>Umsatzrendite in %</t>
        </is>
      </c>
      <c r="B61" s="5" t="inlineStr">
        <is>
          <t>Return on sales in %</t>
        </is>
      </c>
      <c r="C61" t="n">
        <v>7.24</v>
      </c>
      <c r="D61" t="n">
        <v>7.34</v>
      </c>
      <c r="E61" t="n">
        <v>8.52</v>
      </c>
      <c r="F61" t="n">
        <v>7.52</v>
      </c>
      <c r="G61" t="n">
        <v>2.97</v>
      </c>
      <c r="H61" t="n">
        <v>6.18</v>
      </c>
      <c r="I61" t="n">
        <v>5.21</v>
      </c>
      <c r="J61" t="n">
        <v>5.21</v>
      </c>
      <c r="K61" t="n">
        <v>5.27</v>
      </c>
      <c r="L61" t="n">
        <v>5.04</v>
      </c>
      <c r="M61" t="n">
        <v>3.38</v>
      </c>
      <c r="N61" t="n">
        <v>4.87</v>
      </c>
      <c r="O61" t="n">
        <v>5.29</v>
      </c>
      <c r="P61" t="n">
        <v>5.75</v>
      </c>
      <c r="Q61" t="n">
        <v>5.87</v>
      </c>
    </row>
    <row r="62">
      <c r="A62" s="5" t="inlineStr">
        <is>
          <t>Gesamtkapitalrendite in %</t>
        </is>
      </c>
      <c r="B62" s="5" t="inlineStr">
        <is>
          <t>Total Return on Investment in %</t>
        </is>
      </c>
      <c r="C62" t="n">
        <v>7.57</v>
      </c>
      <c r="D62" t="n">
        <v>9.83</v>
      </c>
      <c r="E62" t="n">
        <v>10.08</v>
      </c>
      <c r="F62" t="n">
        <v>10.21</v>
      </c>
      <c r="G62" t="n">
        <v>4.74</v>
      </c>
      <c r="H62" t="n">
        <v>9.19</v>
      </c>
      <c r="I62" t="n">
        <v>8.65</v>
      </c>
      <c r="J62" t="n">
        <v>9.460000000000001</v>
      </c>
      <c r="K62" t="n">
        <v>7.42</v>
      </c>
      <c r="L62" t="n">
        <v>6.9</v>
      </c>
      <c r="M62" t="n">
        <v>4.49</v>
      </c>
      <c r="N62" t="n">
        <v>6.34</v>
      </c>
      <c r="O62" t="n">
        <v>5.95</v>
      </c>
      <c r="P62" t="n">
        <v>5.25</v>
      </c>
      <c r="Q62" t="n">
        <v>6.39</v>
      </c>
    </row>
    <row r="63">
      <c r="A63" s="5" t="inlineStr">
        <is>
          <t>Return on Investment in %</t>
        </is>
      </c>
      <c r="B63" s="5" t="inlineStr">
        <is>
          <t>Return on Investment in %</t>
        </is>
      </c>
      <c r="C63" t="n">
        <v>7.17</v>
      </c>
      <c r="D63" t="n">
        <v>8.550000000000001</v>
      </c>
      <c r="E63" t="n">
        <v>9.869999999999999</v>
      </c>
      <c r="F63" t="n">
        <v>9.9</v>
      </c>
      <c r="G63" t="n">
        <v>4.43</v>
      </c>
      <c r="H63" t="n">
        <v>8.77</v>
      </c>
      <c r="I63" t="n">
        <v>7.5</v>
      </c>
      <c r="J63" t="n">
        <v>7.24</v>
      </c>
      <c r="K63" t="n">
        <v>7.42</v>
      </c>
      <c r="L63" t="n">
        <v>6.9</v>
      </c>
      <c r="M63" t="n">
        <v>4.49</v>
      </c>
      <c r="N63" t="n">
        <v>6.34</v>
      </c>
      <c r="O63" t="n">
        <v>5.95</v>
      </c>
      <c r="P63" t="n">
        <v>5.25</v>
      </c>
      <c r="Q63" t="n">
        <v>6.39</v>
      </c>
    </row>
    <row r="64">
      <c r="A64" s="5" t="inlineStr">
        <is>
          <t>Arbeitsintensität in %</t>
        </is>
      </c>
      <c r="B64" s="5" t="inlineStr">
        <is>
          <t>Work Intensity in %</t>
        </is>
      </c>
      <c r="C64" t="n">
        <v>32.06</v>
      </c>
      <c r="D64" t="n">
        <v>41.8</v>
      </c>
      <c r="E64" t="n">
        <v>41.88</v>
      </c>
      <c r="F64" t="n">
        <v>40.11</v>
      </c>
      <c r="G64" t="n">
        <v>39.65</v>
      </c>
      <c r="H64" t="n">
        <v>38.6</v>
      </c>
      <c r="I64" t="n">
        <v>34.92</v>
      </c>
      <c r="J64" t="n">
        <v>38.41</v>
      </c>
      <c r="K64" t="n">
        <v>39.59</v>
      </c>
      <c r="L64" t="n">
        <v>37.75</v>
      </c>
      <c r="M64" t="n">
        <v>35.71</v>
      </c>
      <c r="N64" t="n">
        <v>33.21</v>
      </c>
      <c r="O64" t="n">
        <v>33.73</v>
      </c>
      <c r="P64" t="n">
        <v>32.34</v>
      </c>
      <c r="Q64" t="n">
        <v>34.72</v>
      </c>
    </row>
    <row r="65">
      <c r="A65" s="5" t="inlineStr">
        <is>
          <t>Eigenkapitalquote in %</t>
        </is>
      </c>
      <c r="B65" s="5" t="inlineStr">
        <is>
          <t>Equity Ratio in %</t>
        </is>
      </c>
      <c r="C65" t="n">
        <v>33.79</v>
      </c>
      <c r="D65" t="n">
        <v>41.46</v>
      </c>
      <c r="E65" t="n">
        <v>41.69</v>
      </c>
      <c r="F65" t="n">
        <v>43.46</v>
      </c>
      <c r="G65" t="n">
        <v>39.77</v>
      </c>
      <c r="H65" t="n">
        <v>42.01</v>
      </c>
      <c r="I65" t="n">
        <v>42.46</v>
      </c>
      <c r="J65" t="n">
        <v>41.66</v>
      </c>
      <c r="K65" t="n">
        <v>42.08</v>
      </c>
      <c r="L65" t="n">
        <v>40.28</v>
      </c>
      <c r="M65" t="n">
        <v>37.95</v>
      </c>
      <c r="N65" t="n">
        <v>39.56</v>
      </c>
      <c r="O65" t="n">
        <v>42.44</v>
      </c>
      <c r="P65" t="n">
        <v>43.2</v>
      </c>
      <c r="Q65" t="n">
        <v>48.76</v>
      </c>
    </row>
    <row r="66">
      <c r="A66" s="5" t="inlineStr">
        <is>
          <t>Fremdkapitalquote in %</t>
        </is>
      </c>
      <c r="B66" s="5" t="inlineStr">
        <is>
          <t>Debt Ratio in %</t>
        </is>
      </c>
      <c r="C66" t="n">
        <v>66.20999999999999</v>
      </c>
      <c r="D66" t="n">
        <v>58.54</v>
      </c>
      <c r="E66" t="n">
        <v>58.31</v>
      </c>
      <c r="F66" t="n">
        <v>56.54</v>
      </c>
      <c r="G66" t="n">
        <v>60.23</v>
      </c>
      <c r="H66" t="n">
        <v>57.99</v>
      </c>
      <c r="I66" t="n">
        <v>57.54</v>
      </c>
      <c r="J66" t="n">
        <v>58.34</v>
      </c>
      <c r="K66" t="n">
        <v>57.92</v>
      </c>
      <c r="L66" t="n">
        <v>59.72</v>
      </c>
      <c r="M66" t="n">
        <v>62.05</v>
      </c>
      <c r="N66" t="n">
        <v>60.44</v>
      </c>
      <c r="O66" t="n">
        <v>57.56</v>
      </c>
      <c r="P66" t="n">
        <v>56.8</v>
      </c>
      <c r="Q66" t="n">
        <v>51.24</v>
      </c>
    </row>
    <row r="67">
      <c r="A67" s="5" t="inlineStr">
        <is>
          <t>Verschuldungsgrad in %</t>
        </is>
      </c>
      <c r="B67" s="5" t="inlineStr">
        <is>
          <t>Finance Gearing in %</t>
        </is>
      </c>
      <c r="C67" t="n">
        <v>195.94</v>
      </c>
      <c r="D67" t="n">
        <v>141.17</v>
      </c>
      <c r="E67" t="n">
        <v>139.89</v>
      </c>
      <c r="F67" t="n">
        <v>130.12</v>
      </c>
      <c r="G67" t="n">
        <v>151.44</v>
      </c>
      <c r="H67" t="n">
        <v>138.03</v>
      </c>
      <c r="I67" t="n">
        <v>135.49</v>
      </c>
      <c r="J67" t="n">
        <v>140.02</v>
      </c>
      <c r="K67" t="n">
        <v>137.65</v>
      </c>
      <c r="L67" t="n">
        <v>148.28</v>
      </c>
      <c r="M67" t="n">
        <v>163.51</v>
      </c>
      <c r="N67" t="n">
        <v>152.81</v>
      </c>
      <c r="O67" t="n">
        <v>135.62</v>
      </c>
      <c r="P67" t="n">
        <v>131.51</v>
      </c>
      <c r="Q67" t="n">
        <v>105.09</v>
      </c>
    </row>
    <row r="68">
      <c r="A68" s="5" t="inlineStr"/>
      <c r="B68" s="5" t="inlineStr"/>
    </row>
    <row r="69">
      <c r="A69" s="5" t="inlineStr">
        <is>
          <t>Kurzfristige Vermögensquote in %</t>
        </is>
      </c>
      <c r="B69" s="5" t="inlineStr">
        <is>
          <t>Current Assets Ratio in %</t>
        </is>
      </c>
      <c r="C69" t="n">
        <v>32.06</v>
      </c>
      <c r="D69" t="n">
        <v>41.81</v>
      </c>
      <c r="E69" t="n">
        <v>41.88</v>
      </c>
      <c r="F69" t="n">
        <v>40.1</v>
      </c>
      <c r="G69" t="n">
        <v>39.65</v>
      </c>
      <c r="H69" t="n">
        <v>38.6</v>
      </c>
      <c r="I69" t="n">
        <v>34.91</v>
      </c>
      <c r="J69" t="n">
        <v>38.4</v>
      </c>
      <c r="K69" t="n">
        <v>39.59</v>
      </c>
      <c r="L69" t="n">
        <v>37.76</v>
      </c>
      <c r="M69" t="n">
        <v>35.72</v>
      </c>
      <c r="N69" t="n">
        <v>33.2</v>
      </c>
      <c r="O69" t="n">
        <v>33.72</v>
      </c>
      <c r="P69" t="n">
        <v>32.33</v>
      </c>
    </row>
    <row r="70">
      <c r="A70" s="5" t="inlineStr">
        <is>
          <t>Nettogewinn Marge in %</t>
        </is>
      </c>
      <c r="B70" s="5" t="inlineStr">
        <is>
          <t>Net Profit Marge in %</t>
        </is>
      </c>
      <c r="C70" t="n">
        <v>489.14</v>
      </c>
      <c r="D70" t="n">
        <v>495.69</v>
      </c>
      <c r="E70" t="n">
        <v>575.61</v>
      </c>
      <c r="F70" t="n">
        <v>507.98</v>
      </c>
      <c r="G70" t="n">
        <v>200.79</v>
      </c>
      <c r="H70" t="n">
        <v>417.5</v>
      </c>
      <c r="I70" t="n">
        <v>351.6</v>
      </c>
      <c r="J70" t="n">
        <v>351.7</v>
      </c>
      <c r="K70" t="n">
        <v>356.36</v>
      </c>
      <c r="L70" t="n">
        <v>340.43</v>
      </c>
      <c r="M70" t="n">
        <v>236.71</v>
      </c>
      <c r="N70" t="n">
        <v>340.88</v>
      </c>
      <c r="O70" t="n">
        <v>370.31</v>
      </c>
      <c r="P70" t="n">
        <v>402.26</v>
      </c>
    </row>
    <row r="71">
      <c r="A71" s="5" t="inlineStr">
        <is>
          <t>Operative Ergebnis Marge in %</t>
        </is>
      </c>
      <c r="B71" s="5" t="inlineStr">
        <is>
          <t>EBIT Marge in %</t>
        </is>
      </c>
      <c r="C71" t="n">
        <v>672.24</v>
      </c>
      <c r="D71" t="n">
        <v>739.91</v>
      </c>
      <c r="E71" t="n">
        <v>730.66</v>
      </c>
      <c r="F71" t="n">
        <v>725.55</v>
      </c>
      <c r="G71" t="n">
        <v>247.19</v>
      </c>
      <c r="H71" t="n">
        <v>561.41</v>
      </c>
      <c r="I71" t="n">
        <v>549.37</v>
      </c>
      <c r="J71" t="n">
        <v>560.09</v>
      </c>
      <c r="K71" t="n">
        <v>514.97</v>
      </c>
      <c r="L71" t="n">
        <v>448.25</v>
      </c>
      <c r="M71" t="n">
        <v>428.57</v>
      </c>
      <c r="N71" t="n">
        <v>482.51</v>
      </c>
      <c r="O71" t="n">
        <v>489.12</v>
      </c>
      <c r="P71" t="n">
        <v>492.54</v>
      </c>
    </row>
    <row r="72">
      <c r="A72" s="5" t="inlineStr">
        <is>
          <t>Vermögensumsschlag in %</t>
        </is>
      </c>
      <c r="B72" s="5" t="inlineStr">
        <is>
          <t>Asset Turnover in %</t>
        </is>
      </c>
      <c r="C72" t="n">
        <v>1.47</v>
      </c>
      <c r="D72" t="n">
        <v>1.72</v>
      </c>
      <c r="E72" t="n">
        <v>1.71</v>
      </c>
      <c r="F72" t="n">
        <v>1.95</v>
      </c>
      <c r="G72" t="n">
        <v>2.2</v>
      </c>
      <c r="H72" t="n">
        <v>2.1</v>
      </c>
      <c r="I72" t="n">
        <v>2.13</v>
      </c>
      <c r="J72" t="n">
        <v>2.06</v>
      </c>
      <c r="K72" t="n">
        <v>2.08</v>
      </c>
      <c r="L72" t="n">
        <v>2.03</v>
      </c>
      <c r="M72" t="n">
        <v>1.9</v>
      </c>
      <c r="N72" t="n">
        <v>1.86</v>
      </c>
      <c r="O72" t="n">
        <v>1.61</v>
      </c>
      <c r="P72" t="n">
        <v>1.3</v>
      </c>
    </row>
    <row r="73">
      <c r="A73" s="5" t="inlineStr">
        <is>
          <t>Langfristige Vermögensquote in %</t>
        </is>
      </c>
      <c r="B73" s="5" t="inlineStr">
        <is>
          <t>Non-Current Assets Ratio in %</t>
        </is>
      </c>
      <c r="C73" t="n">
        <v>67.94</v>
      </c>
      <c r="D73" t="n">
        <v>58.2</v>
      </c>
      <c r="E73" t="n">
        <v>58.13</v>
      </c>
      <c r="F73" t="n">
        <v>59.88</v>
      </c>
      <c r="G73" t="n">
        <v>60.35</v>
      </c>
      <c r="H73" t="n">
        <v>61.4</v>
      </c>
      <c r="I73" t="n">
        <v>65.04000000000001</v>
      </c>
      <c r="J73" t="n">
        <v>61.61</v>
      </c>
      <c r="K73" t="n">
        <v>60.43</v>
      </c>
      <c r="L73" t="n">
        <v>62.27</v>
      </c>
      <c r="M73" t="n">
        <v>64.28</v>
      </c>
      <c r="N73" t="n">
        <v>66.77</v>
      </c>
      <c r="O73" t="n">
        <v>66.25</v>
      </c>
      <c r="P73" t="n">
        <v>67.67</v>
      </c>
    </row>
    <row r="74">
      <c r="A74" s="5" t="inlineStr">
        <is>
          <t>Gesamtkapitalrentabilität</t>
        </is>
      </c>
      <c r="B74" s="5" t="inlineStr">
        <is>
          <t>ROA Return on Assets in %</t>
        </is>
      </c>
      <c r="C74" t="n">
        <v>7.17</v>
      </c>
      <c r="D74" t="n">
        <v>8.550000000000001</v>
      </c>
      <c r="E74" t="n">
        <v>9.869999999999999</v>
      </c>
      <c r="F74" t="n">
        <v>9.9</v>
      </c>
      <c r="G74" t="n">
        <v>4.43</v>
      </c>
      <c r="H74" t="n">
        <v>8.77</v>
      </c>
      <c r="I74" t="n">
        <v>7.5</v>
      </c>
      <c r="J74" t="n">
        <v>7.24</v>
      </c>
      <c r="K74" t="n">
        <v>7.42</v>
      </c>
      <c r="L74" t="n">
        <v>6.9</v>
      </c>
      <c r="M74" t="n">
        <v>4.49</v>
      </c>
      <c r="N74" t="n">
        <v>6.34</v>
      </c>
      <c r="O74" t="n">
        <v>5.95</v>
      </c>
      <c r="P74" t="n">
        <v>5.25</v>
      </c>
    </row>
    <row r="75">
      <c r="A75" s="5" t="inlineStr">
        <is>
          <t>Ertrag des eingesetzten Kapitals</t>
        </is>
      </c>
      <c r="B75" s="5" t="inlineStr">
        <is>
          <t>ROCE Return on Cap. Empl. in %</t>
        </is>
      </c>
      <c r="C75" t="n">
        <v>14.81</v>
      </c>
      <c r="D75" t="n">
        <v>19.14</v>
      </c>
      <c r="E75" t="n">
        <v>18.6</v>
      </c>
      <c r="F75" t="n">
        <v>20.45</v>
      </c>
      <c r="G75" t="n">
        <v>8.01</v>
      </c>
      <c r="H75" t="n">
        <v>17.36</v>
      </c>
      <c r="I75" t="n">
        <v>17.14</v>
      </c>
      <c r="J75" t="n">
        <v>17</v>
      </c>
      <c r="K75" t="n">
        <v>15.35</v>
      </c>
      <c r="L75" t="n">
        <v>13.32</v>
      </c>
      <c r="M75" t="n">
        <v>12.15</v>
      </c>
      <c r="N75" t="n">
        <v>13.01</v>
      </c>
      <c r="O75" t="n">
        <v>10.99</v>
      </c>
      <c r="P75" t="n">
        <v>8.82</v>
      </c>
    </row>
    <row r="76">
      <c r="A76" s="5" t="inlineStr">
        <is>
          <t>Eigenkapital zu Anlagevermögen</t>
        </is>
      </c>
      <c r="B76" s="5" t="inlineStr">
        <is>
          <t>Equity to Fixed Assets in %</t>
        </is>
      </c>
      <c r="C76" t="n">
        <v>49.73</v>
      </c>
      <c r="D76" t="n">
        <v>71.25</v>
      </c>
      <c r="E76" t="n">
        <v>71.72</v>
      </c>
      <c r="F76" t="n">
        <v>72.56</v>
      </c>
      <c r="G76" t="n">
        <v>65.90000000000001</v>
      </c>
      <c r="H76" t="n">
        <v>68.42</v>
      </c>
      <c r="I76" t="n">
        <v>65.27</v>
      </c>
      <c r="J76" t="n">
        <v>67.61</v>
      </c>
      <c r="K76" t="n">
        <v>69.64</v>
      </c>
      <c r="L76" t="n">
        <v>64.68000000000001</v>
      </c>
      <c r="M76" t="n">
        <v>59.04</v>
      </c>
      <c r="N76" t="n">
        <v>59.23</v>
      </c>
      <c r="O76" t="n">
        <v>64.05</v>
      </c>
      <c r="P76" t="n">
        <v>63.82</v>
      </c>
    </row>
    <row r="77">
      <c r="A77" s="5" t="inlineStr">
        <is>
          <t>Liquidität Dritten Grades</t>
        </is>
      </c>
      <c r="B77" s="5" t="inlineStr">
        <is>
          <t>Current Ratio in %</t>
        </is>
      </c>
      <c r="C77" t="n">
        <v>95.7</v>
      </c>
      <c r="D77" t="n">
        <v>125.41</v>
      </c>
      <c r="E77" t="n">
        <v>128.29</v>
      </c>
      <c r="F77" t="n">
        <v>130.03</v>
      </c>
      <c r="G77" t="n">
        <v>123.88</v>
      </c>
      <c r="H77" t="n">
        <v>120.27</v>
      </c>
      <c r="I77" t="n">
        <v>110.48</v>
      </c>
      <c r="J77" t="n">
        <v>119.41</v>
      </c>
      <c r="K77" t="n">
        <v>131.34</v>
      </c>
      <c r="L77" t="n">
        <v>118.83</v>
      </c>
      <c r="M77" t="n">
        <v>107.9</v>
      </c>
      <c r="N77" t="n">
        <v>107.09</v>
      </c>
      <c r="O77" t="n">
        <v>118.42</v>
      </c>
      <c r="P77" t="n">
        <v>119.12</v>
      </c>
    </row>
    <row r="78">
      <c r="A78" s="5" t="inlineStr">
        <is>
          <t>Operativer Cashflow</t>
        </is>
      </c>
      <c r="B78" s="5" t="inlineStr">
        <is>
          <t>Operating Cashflow in M</t>
        </is>
      </c>
      <c r="C78" t="n">
        <v>476.903</v>
      </c>
      <c r="D78" t="n">
        <v>462.7175</v>
      </c>
      <c r="E78" t="n">
        <v>668.0695000000001</v>
      </c>
      <c r="F78" t="n">
        <v>650.5065000000001</v>
      </c>
      <c r="G78" t="n">
        <v>709.9504999999999</v>
      </c>
      <c r="H78" t="n">
        <v>793.7125</v>
      </c>
      <c r="I78" t="n">
        <v>633.619</v>
      </c>
      <c r="J78" t="n">
        <v>576.877</v>
      </c>
      <c r="K78" t="n">
        <v>466.44</v>
      </c>
      <c r="L78" t="n">
        <v>631.3839999999999</v>
      </c>
      <c r="M78" t="n">
        <v>410.2</v>
      </c>
      <c r="N78" t="n">
        <v>506.1</v>
      </c>
      <c r="O78" t="n">
        <v>397.6</v>
      </c>
      <c r="P78" t="n">
        <v>743.4</v>
      </c>
    </row>
    <row r="79">
      <c r="A79" s="5" t="inlineStr">
        <is>
          <t>Aktienrückkauf</t>
        </is>
      </c>
      <c r="B79" s="5" t="inlineStr">
        <is>
          <t>Share Buyback in M</t>
        </is>
      </c>
      <c r="C79" t="n">
        <v>0</v>
      </c>
      <c r="D79" t="n">
        <v>0</v>
      </c>
      <c r="E79" t="n">
        <v>0</v>
      </c>
      <c r="F79" t="n">
        <v>0</v>
      </c>
      <c r="G79" t="n">
        <v>0</v>
      </c>
      <c r="H79" t="n">
        <v>0</v>
      </c>
      <c r="I79" t="n">
        <v>0</v>
      </c>
      <c r="J79" t="n">
        <v>0.04999999999999716</v>
      </c>
      <c r="K79" t="n">
        <v>0</v>
      </c>
      <c r="L79" t="n">
        <v>2.400000000000006</v>
      </c>
      <c r="M79" t="n">
        <v>0</v>
      </c>
      <c r="N79" t="n">
        <v>0</v>
      </c>
      <c r="O79" t="n">
        <v>0</v>
      </c>
      <c r="P79" t="inlineStr">
        <is>
          <t>-</t>
        </is>
      </c>
    </row>
    <row r="80">
      <c r="A80" s="5" t="inlineStr">
        <is>
          <t>Umsatzwachstum 1J in %</t>
        </is>
      </c>
      <c r="B80" s="5" t="inlineStr">
        <is>
          <t>Revenue Growth 1Y in %</t>
        </is>
      </c>
      <c r="C80" t="n">
        <v>3.24</v>
      </c>
      <c r="D80" t="n">
        <v>1.01</v>
      </c>
      <c r="E80" t="n">
        <v>-4.52</v>
      </c>
      <c r="F80" t="n">
        <v>-15.47</v>
      </c>
      <c r="G80" t="n">
        <v>1.34</v>
      </c>
      <c r="H80" t="n">
        <v>0.14</v>
      </c>
      <c r="I80" t="n">
        <v>0.03</v>
      </c>
      <c r="J80" t="n">
        <v>0.83</v>
      </c>
      <c r="K80" t="n">
        <v>-0.12</v>
      </c>
      <c r="L80" t="n">
        <v>3.3</v>
      </c>
      <c r="M80" t="n">
        <v>-3.47</v>
      </c>
      <c r="N80" t="n">
        <v>5.44</v>
      </c>
      <c r="O80" t="n">
        <v>33.33</v>
      </c>
      <c r="P80" t="inlineStr">
        <is>
          <t>-</t>
        </is>
      </c>
    </row>
    <row r="81">
      <c r="A81" s="5" t="inlineStr">
        <is>
          <t>Umsatzwachstum 3J in %</t>
        </is>
      </c>
      <c r="B81" s="5" t="inlineStr">
        <is>
          <t>Revenue Growth 3Y in %</t>
        </is>
      </c>
      <c r="C81" t="n">
        <v>-0.09</v>
      </c>
      <c r="D81" t="n">
        <v>-6.33</v>
      </c>
      <c r="E81" t="n">
        <v>-6.22</v>
      </c>
      <c r="F81" t="n">
        <v>-4.66</v>
      </c>
      <c r="G81" t="n">
        <v>0.5</v>
      </c>
      <c r="H81" t="n">
        <v>0.33</v>
      </c>
      <c r="I81" t="n">
        <v>0.25</v>
      </c>
      <c r="J81" t="n">
        <v>1.34</v>
      </c>
      <c r="K81" t="n">
        <v>-0.1</v>
      </c>
      <c r="L81" t="n">
        <v>1.76</v>
      </c>
      <c r="M81" t="n">
        <v>11.77</v>
      </c>
      <c r="N81" t="inlineStr">
        <is>
          <t>-</t>
        </is>
      </c>
      <c r="O81" t="inlineStr">
        <is>
          <t>-</t>
        </is>
      </c>
      <c r="P81" t="inlineStr">
        <is>
          <t>-</t>
        </is>
      </c>
    </row>
    <row r="82">
      <c r="A82" s="5" t="inlineStr">
        <is>
          <t>Umsatzwachstum 5J in %</t>
        </is>
      </c>
      <c r="B82" s="5" t="inlineStr">
        <is>
          <t>Revenue Growth 5Y in %</t>
        </is>
      </c>
      <c r="C82" t="n">
        <v>-2.88</v>
      </c>
      <c r="D82" t="n">
        <v>-3.5</v>
      </c>
      <c r="E82" t="n">
        <v>-3.7</v>
      </c>
      <c r="F82" t="n">
        <v>-2.63</v>
      </c>
      <c r="G82" t="n">
        <v>0.44</v>
      </c>
      <c r="H82" t="n">
        <v>0.84</v>
      </c>
      <c r="I82" t="n">
        <v>0.11</v>
      </c>
      <c r="J82" t="n">
        <v>1.2</v>
      </c>
      <c r="K82" t="n">
        <v>7.7</v>
      </c>
      <c r="L82" t="inlineStr">
        <is>
          <t>-</t>
        </is>
      </c>
      <c r="M82" t="inlineStr">
        <is>
          <t>-</t>
        </is>
      </c>
      <c r="N82" t="inlineStr">
        <is>
          <t>-</t>
        </is>
      </c>
      <c r="O82" t="inlineStr">
        <is>
          <t>-</t>
        </is>
      </c>
      <c r="P82" t="inlineStr">
        <is>
          <t>-</t>
        </is>
      </c>
    </row>
    <row r="83">
      <c r="A83" s="5" t="inlineStr">
        <is>
          <t>Umsatzwachstum 10J in %</t>
        </is>
      </c>
      <c r="B83" s="5" t="inlineStr">
        <is>
          <t>Revenue Growth 10Y in %</t>
        </is>
      </c>
      <c r="C83" t="n">
        <v>-1.02</v>
      </c>
      <c r="D83" t="n">
        <v>-1.69</v>
      </c>
      <c r="E83" t="n">
        <v>-1.25</v>
      </c>
      <c r="F83" t="n">
        <v>2.53</v>
      </c>
      <c r="G83" t="inlineStr">
        <is>
          <t>-</t>
        </is>
      </c>
      <c r="H83" t="inlineStr">
        <is>
          <t>-</t>
        </is>
      </c>
      <c r="I83" t="inlineStr">
        <is>
          <t>-</t>
        </is>
      </c>
      <c r="J83" t="inlineStr">
        <is>
          <t>-</t>
        </is>
      </c>
      <c r="K83" t="inlineStr">
        <is>
          <t>-</t>
        </is>
      </c>
      <c r="L83" t="inlineStr">
        <is>
          <t>-</t>
        </is>
      </c>
      <c r="M83" t="inlineStr">
        <is>
          <t>-</t>
        </is>
      </c>
      <c r="N83" t="inlineStr">
        <is>
          <t>-</t>
        </is>
      </c>
      <c r="O83" t="inlineStr">
        <is>
          <t>-</t>
        </is>
      </c>
      <c r="P83" t="inlineStr">
        <is>
          <t>-</t>
        </is>
      </c>
    </row>
    <row r="84">
      <c r="A84" s="5" t="inlineStr">
        <is>
          <t>Gewinnwachstum 1J in %</t>
        </is>
      </c>
      <c r="B84" s="5" t="inlineStr">
        <is>
          <t>Earnings Growth 1Y in %</t>
        </is>
      </c>
      <c r="C84" t="n">
        <v>1.88</v>
      </c>
      <c r="D84" t="n">
        <v>-13.01</v>
      </c>
      <c r="E84" t="n">
        <v>8.19</v>
      </c>
      <c r="F84" t="n">
        <v>113.87</v>
      </c>
      <c r="G84" t="n">
        <v>-51.26</v>
      </c>
      <c r="H84" t="n">
        <v>18.91</v>
      </c>
      <c r="I84" t="inlineStr">
        <is>
          <t>-</t>
        </is>
      </c>
      <c r="J84" t="n">
        <v>-0.48</v>
      </c>
      <c r="K84" t="n">
        <v>4.56</v>
      </c>
      <c r="L84" t="n">
        <v>48.56</v>
      </c>
      <c r="M84" t="n">
        <v>-32.97</v>
      </c>
      <c r="N84" t="n">
        <v>-2.94</v>
      </c>
      <c r="O84" t="n">
        <v>22.75</v>
      </c>
      <c r="P84" t="n">
        <v>-0.1</v>
      </c>
    </row>
    <row r="85">
      <c r="A85" s="5" t="inlineStr">
        <is>
          <t>Gewinnwachstum 3J in %</t>
        </is>
      </c>
      <c r="B85" s="5" t="inlineStr">
        <is>
          <t>Earnings Growth 3Y in %</t>
        </is>
      </c>
      <c r="C85" t="n">
        <v>-0.98</v>
      </c>
      <c r="D85" t="n">
        <v>36.35</v>
      </c>
      <c r="E85" t="n">
        <v>23.6</v>
      </c>
      <c r="F85" t="n">
        <v>27.17</v>
      </c>
      <c r="G85" t="n">
        <v>-10.78</v>
      </c>
      <c r="H85" t="n">
        <v>6.14</v>
      </c>
      <c r="I85" t="n">
        <v>1.36</v>
      </c>
      <c r="J85" t="n">
        <v>17.55</v>
      </c>
      <c r="K85" t="n">
        <v>6.72</v>
      </c>
      <c r="L85" t="n">
        <v>4.22</v>
      </c>
      <c r="M85" t="n">
        <v>-4.39</v>
      </c>
      <c r="N85" t="n">
        <v>6.57</v>
      </c>
      <c r="O85" t="inlineStr">
        <is>
          <t>-</t>
        </is>
      </c>
      <c r="P85" t="inlineStr">
        <is>
          <t>-</t>
        </is>
      </c>
    </row>
    <row r="86">
      <c r="A86" s="5" t="inlineStr">
        <is>
          <t>Gewinnwachstum 5J in %</t>
        </is>
      </c>
      <c r="B86" s="5" t="inlineStr">
        <is>
          <t>Earnings Growth 5Y in %</t>
        </is>
      </c>
      <c r="C86" t="n">
        <v>11.93</v>
      </c>
      <c r="D86" t="n">
        <v>15.34</v>
      </c>
      <c r="E86" t="n">
        <v>17.94</v>
      </c>
      <c r="F86" t="n">
        <v>16.21</v>
      </c>
      <c r="G86" t="n">
        <v>-5.65</v>
      </c>
      <c r="H86" t="n">
        <v>14.31</v>
      </c>
      <c r="I86" t="n">
        <v>3.93</v>
      </c>
      <c r="J86" t="n">
        <v>3.35</v>
      </c>
      <c r="K86" t="n">
        <v>7.99</v>
      </c>
      <c r="L86" t="n">
        <v>7.06</v>
      </c>
      <c r="M86" t="inlineStr">
        <is>
          <t>-</t>
        </is>
      </c>
      <c r="N86" t="inlineStr">
        <is>
          <t>-</t>
        </is>
      </c>
      <c r="O86" t="inlineStr">
        <is>
          <t>-</t>
        </is>
      </c>
      <c r="P86" t="inlineStr">
        <is>
          <t>-</t>
        </is>
      </c>
    </row>
    <row r="87">
      <c r="A87" s="5" t="inlineStr">
        <is>
          <t>Gewinnwachstum 10J in %</t>
        </is>
      </c>
      <c r="B87" s="5" t="inlineStr">
        <is>
          <t>Earnings Growth 10Y in %</t>
        </is>
      </c>
      <c r="C87" t="n">
        <v>13.12</v>
      </c>
      <c r="D87" t="n">
        <v>9.640000000000001</v>
      </c>
      <c r="E87" t="n">
        <v>10.64</v>
      </c>
      <c r="F87" t="n">
        <v>12.1</v>
      </c>
      <c r="G87" t="n">
        <v>0.7</v>
      </c>
      <c r="H87" t="inlineStr">
        <is>
          <t>-</t>
        </is>
      </c>
      <c r="I87" t="inlineStr">
        <is>
          <t>-</t>
        </is>
      </c>
      <c r="J87" t="inlineStr">
        <is>
          <t>-</t>
        </is>
      </c>
      <c r="K87" t="inlineStr">
        <is>
          <t>-</t>
        </is>
      </c>
      <c r="L87" t="inlineStr">
        <is>
          <t>-</t>
        </is>
      </c>
      <c r="M87" t="inlineStr">
        <is>
          <t>-</t>
        </is>
      </c>
      <c r="N87" t="inlineStr">
        <is>
          <t>-</t>
        </is>
      </c>
      <c r="O87" t="inlineStr">
        <is>
          <t>-</t>
        </is>
      </c>
      <c r="P87" t="inlineStr">
        <is>
          <t>-</t>
        </is>
      </c>
    </row>
    <row r="88">
      <c r="A88" s="5" t="inlineStr">
        <is>
          <t>PEG Ratio</t>
        </is>
      </c>
      <c r="B88" s="5" t="inlineStr">
        <is>
          <t>KGW Kurs/Gewinn/Wachstum</t>
        </is>
      </c>
      <c r="C88" t="n">
        <v>1.32</v>
      </c>
      <c r="D88" t="n">
        <v>0.92</v>
      </c>
      <c r="E88" t="n">
        <v>0.85</v>
      </c>
      <c r="F88" t="n">
        <v>0.87</v>
      </c>
      <c r="G88" t="n">
        <v>-5.61</v>
      </c>
      <c r="H88" t="n">
        <v>1.3</v>
      </c>
      <c r="I88" t="n">
        <v>4.86</v>
      </c>
      <c r="J88" t="n">
        <v>5.1</v>
      </c>
      <c r="K88" t="n">
        <v>1.59</v>
      </c>
      <c r="L88" t="n">
        <v>2</v>
      </c>
      <c r="M88" t="inlineStr">
        <is>
          <t>-</t>
        </is>
      </c>
      <c r="N88" t="inlineStr">
        <is>
          <t>-</t>
        </is>
      </c>
      <c r="O88" t="inlineStr">
        <is>
          <t>-</t>
        </is>
      </c>
      <c r="P88" t="inlineStr">
        <is>
          <t>-</t>
        </is>
      </c>
    </row>
    <row r="89">
      <c r="A89" s="5" t="inlineStr">
        <is>
          <t>EBIT-Wachstum 1J in %</t>
        </is>
      </c>
      <c r="B89" s="5" t="inlineStr">
        <is>
          <t>EBIT Growth 1Y in %</t>
        </is>
      </c>
      <c r="C89" t="n">
        <v>-6.2</v>
      </c>
      <c r="D89" t="n">
        <v>2.29</v>
      </c>
      <c r="E89" t="n">
        <v>-3.85</v>
      </c>
      <c r="F89" t="n">
        <v>148.12</v>
      </c>
      <c r="G89" t="n">
        <v>-55.38</v>
      </c>
      <c r="H89" t="n">
        <v>2.34</v>
      </c>
      <c r="I89" t="n">
        <v>-1.89</v>
      </c>
      <c r="J89" t="n">
        <v>9.67</v>
      </c>
      <c r="K89" t="n">
        <v>14.75</v>
      </c>
      <c r="L89" t="n">
        <v>8.039999999999999</v>
      </c>
      <c r="M89" t="n">
        <v>-14.26</v>
      </c>
      <c r="N89" t="n">
        <v>4.02</v>
      </c>
      <c r="O89" t="n">
        <v>32.41</v>
      </c>
      <c r="P89" t="n">
        <v>17.16</v>
      </c>
    </row>
    <row r="90">
      <c r="A90" s="5" t="inlineStr">
        <is>
          <t>EBIT-Wachstum 3J in %</t>
        </is>
      </c>
      <c r="B90" s="5" t="inlineStr">
        <is>
          <t>EBIT Growth 3Y in %</t>
        </is>
      </c>
      <c r="C90" t="n">
        <v>-2.59</v>
      </c>
      <c r="D90" t="n">
        <v>48.85</v>
      </c>
      <c r="E90" t="n">
        <v>29.63</v>
      </c>
      <c r="F90" t="n">
        <v>31.69</v>
      </c>
      <c r="G90" t="n">
        <v>-18.31</v>
      </c>
      <c r="H90" t="n">
        <v>3.37</v>
      </c>
      <c r="I90" t="n">
        <v>7.51</v>
      </c>
      <c r="J90" t="n">
        <v>10.82</v>
      </c>
      <c r="K90" t="n">
        <v>2.84</v>
      </c>
      <c r="L90" t="n">
        <v>-0.73</v>
      </c>
      <c r="M90" t="n">
        <v>7.39</v>
      </c>
      <c r="N90" t="n">
        <v>17.86</v>
      </c>
      <c r="O90" t="inlineStr">
        <is>
          <t>-</t>
        </is>
      </c>
      <c r="P90" t="inlineStr">
        <is>
          <t>-</t>
        </is>
      </c>
    </row>
    <row r="91">
      <c r="A91" s="5" t="inlineStr">
        <is>
          <t>EBIT-Wachstum 5J in %</t>
        </is>
      </c>
      <c r="B91" s="5" t="inlineStr">
        <is>
          <t>EBIT Growth 5Y in %</t>
        </is>
      </c>
      <c r="C91" t="n">
        <v>17</v>
      </c>
      <c r="D91" t="n">
        <v>18.7</v>
      </c>
      <c r="E91" t="n">
        <v>17.87</v>
      </c>
      <c r="F91" t="n">
        <v>20.57</v>
      </c>
      <c r="G91" t="n">
        <v>-6.1</v>
      </c>
      <c r="H91" t="n">
        <v>6.58</v>
      </c>
      <c r="I91" t="n">
        <v>3.26</v>
      </c>
      <c r="J91" t="n">
        <v>4.44</v>
      </c>
      <c r="K91" t="n">
        <v>8.99</v>
      </c>
      <c r="L91" t="n">
        <v>9.470000000000001</v>
      </c>
      <c r="M91" t="inlineStr">
        <is>
          <t>-</t>
        </is>
      </c>
      <c r="N91" t="inlineStr">
        <is>
          <t>-</t>
        </is>
      </c>
      <c r="O91" t="inlineStr">
        <is>
          <t>-</t>
        </is>
      </c>
      <c r="P91" t="inlineStr">
        <is>
          <t>-</t>
        </is>
      </c>
    </row>
    <row r="92">
      <c r="A92" s="5" t="inlineStr">
        <is>
          <t>EBIT-Wachstum 10J in %</t>
        </is>
      </c>
      <c r="B92" s="5" t="inlineStr">
        <is>
          <t>EBIT Growth 10Y in %</t>
        </is>
      </c>
      <c r="C92" t="n">
        <v>11.79</v>
      </c>
      <c r="D92" t="n">
        <v>10.98</v>
      </c>
      <c r="E92" t="n">
        <v>11.16</v>
      </c>
      <c r="F92" t="n">
        <v>14.78</v>
      </c>
      <c r="G92" t="n">
        <v>1.69</v>
      </c>
      <c r="H92" t="inlineStr">
        <is>
          <t>-</t>
        </is>
      </c>
      <c r="I92" t="inlineStr">
        <is>
          <t>-</t>
        </is>
      </c>
      <c r="J92" t="inlineStr">
        <is>
          <t>-</t>
        </is>
      </c>
      <c r="K92" t="inlineStr">
        <is>
          <t>-</t>
        </is>
      </c>
      <c r="L92" t="inlineStr">
        <is>
          <t>-</t>
        </is>
      </c>
      <c r="M92" t="inlineStr">
        <is>
          <t>-</t>
        </is>
      </c>
      <c r="N92" t="inlineStr">
        <is>
          <t>-</t>
        </is>
      </c>
      <c r="O92" t="inlineStr">
        <is>
          <t>-</t>
        </is>
      </c>
      <c r="P92" t="inlineStr">
        <is>
          <t>-</t>
        </is>
      </c>
    </row>
    <row r="93">
      <c r="A93" s="5" t="inlineStr">
        <is>
          <t>Op.Cashflow Wachstum 1J in %</t>
        </is>
      </c>
      <c r="B93" s="5" t="inlineStr">
        <is>
          <t>Op.Cashflow Wachstum 1Y in %</t>
        </is>
      </c>
      <c r="C93" t="n">
        <v>3.07</v>
      </c>
      <c r="D93" t="n">
        <v>-30.74</v>
      </c>
      <c r="E93" t="n">
        <v>2.7</v>
      </c>
      <c r="F93" t="n">
        <v>-8.369999999999999</v>
      </c>
      <c r="G93" t="n">
        <v>-10.55</v>
      </c>
      <c r="H93" t="n">
        <v>25.27</v>
      </c>
      <c r="I93" t="n">
        <v>9.84</v>
      </c>
      <c r="J93" t="n">
        <v>23.77</v>
      </c>
      <c r="K93" t="n">
        <v>-26.12</v>
      </c>
      <c r="L93" t="n">
        <v>59.39</v>
      </c>
      <c r="M93" t="n">
        <v>-18.95</v>
      </c>
      <c r="N93" t="n">
        <v>27.29</v>
      </c>
      <c r="O93" t="n">
        <v>-46.52</v>
      </c>
      <c r="P93" t="inlineStr">
        <is>
          <t>-</t>
        </is>
      </c>
    </row>
    <row r="94">
      <c r="A94" s="5" t="inlineStr">
        <is>
          <t>Op.Cashflow Wachstum 3J in %</t>
        </is>
      </c>
      <c r="B94" s="5" t="inlineStr">
        <is>
          <t>Op.Cashflow Wachstum 3Y in %</t>
        </is>
      </c>
      <c r="C94" t="n">
        <v>-8.32</v>
      </c>
      <c r="D94" t="n">
        <v>-12.14</v>
      </c>
      <c r="E94" t="n">
        <v>-5.41</v>
      </c>
      <c r="F94" t="n">
        <v>2.12</v>
      </c>
      <c r="G94" t="n">
        <v>8.19</v>
      </c>
      <c r="H94" t="n">
        <v>19.63</v>
      </c>
      <c r="I94" t="n">
        <v>2.5</v>
      </c>
      <c r="J94" t="n">
        <v>19.01</v>
      </c>
      <c r="K94" t="n">
        <v>4.77</v>
      </c>
      <c r="L94" t="n">
        <v>22.58</v>
      </c>
      <c r="M94" t="n">
        <v>-12.73</v>
      </c>
      <c r="N94" t="inlineStr">
        <is>
          <t>-</t>
        </is>
      </c>
      <c r="O94" t="inlineStr">
        <is>
          <t>-</t>
        </is>
      </c>
      <c r="P94" t="inlineStr">
        <is>
          <t>-</t>
        </is>
      </c>
    </row>
    <row r="95">
      <c r="A95" s="5" t="inlineStr">
        <is>
          <t>Op.Cashflow Wachstum 5J in %</t>
        </is>
      </c>
      <c r="B95" s="5" t="inlineStr">
        <is>
          <t>Op.Cashflow Wachstum 5Y in %</t>
        </is>
      </c>
      <c r="C95" t="n">
        <v>-8.779999999999999</v>
      </c>
      <c r="D95" t="n">
        <v>-4.34</v>
      </c>
      <c r="E95" t="n">
        <v>3.78</v>
      </c>
      <c r="F95" t="n">
        <v>7.99</v>
      </c>
      <c r="G95" t="n">
        <v>4.44</v>
      </c>
      <c r="H95" t="n">
        <v>18.43</v>
      </c>
      <c r="I95" t="n">
        <v>9.59</v>
      </c>
      <c r="J95" t="n">
        <v>13.08</v>
      </c>
      <c r="K95" t="n">
        <v>-0.98</v>
      </c>
      <c r="L95" t="inlineStr">
        <is>
          <t>-</t>
        </is>
      </c>
      <c r="M95" t="inlineStr">
        <is>
          <t>-</t>
        </is>
      </c>
      <c r="N95" t="inlineStr">
        <is>
          <t>-</t>
        </is>
      </c>
      <c r="O95" t="inlineStr">
        <is>
          <t>-</t>
        </is>
      </c>
      <c r="P95" t="inlineStr">
        <is>
          <t>-</t>
        </is>
      </c>
    </row>
    <row r="96">
      <c r="A96" s="5" t="inlineStr">
        <is>
          <t>Op.Cashflow Wachstum 10J in %</t>
        </is>
      </c>
      <c r="B96" s="5" t="inlineStr">
        <is>
          <t>Op.Cashflow Wachstum 10Y in %</t>
        </is>
      </c>
      <c r="C96" t="n">
        <v>4.83</v>
      </c>
      <c r="D96" t="n">
        <v>2.62</v>
      </c>
      <c r="E96" t="n">
        <v>8.43</v>
      </c>
      <c r="F96" t="n">
        <v>3.5</v>
      </c>
      <c r="G96" t="inlineStr">
        <is>
          <t>-</t>
        </is>
      </c>
      <c r="H96" t="inlineStr">
        <is>
          <t>-</t>
        </is>
      </c>
      <c r="I96" t="inlineStr">
        <is>
          <t>-</t>
        </is>
      </c>
      <c r="J96" t="inlineStr">
        <is>
          <t>-</t>
        </is>
      </c>
      <c r="K96" t="inlineStr">
        <is>
          <t>-</t>
        </is>
      </c>
      <c r="L96" t="inlineStr">
        <is>
          <t>-</t>
        </is>
      </c>
      <c r="M96" t="inlineStr">
        <is>
          <t>-</t>
        </is>
      </c>
      <c r="N96" t="inlineStr">
        <is>
          <t>-</t>
        </is>
      </c>
      <c r="O96" t="inlineStr">
        <is>
          <t>-</t>
        </is>
      </c>
      <c r="P96" t="inlineStr">
        <is>
          <t>-</t>
        </is>
      </c>
    </row>
    <row r="97">
      <c r="A97" s="5" t="inlineStr">
        <is>
          <t>Working Capital in Mio</t>
        </is>
      </c>
      <c r="B97" s="5" t="inlineStr">
        <is>
          <t>Working Capital in M</t>
        </is>
      </c>
      <c r="C97" t="n">
        <v>-29.4</v>
      </c>
      <c r="D97" t="n">
        <v>142.4</v>
      </c>
      <c r="E97" t="n">
        <v>154.6</v>
      </c>
      <c r="F97" t="n">
        <v>142.8</v>
      </c>
      <c r="G97" t="n">
        <v>123.3</v>
      </c>
      <c r="H97" t="n">
        <v>108.7</v>
      </c>
      <c r="I97" t="n">
        <v>54.4</v>
      </c>
      <c r="J97" t="n">
        <v>106.2</v>
      </c>
      <c r="K97" t="n">
        <v>157.6</v>
      </c>
      <c r="L97" t="n">
        <v>102.6</v>
      </c>
      <c r="M97" t="n">
        <v>46.4</v>
      </c>
      <c r="N97" t="n">
        <v>41.2</v>
      </c>
      <c r="O97" t="n">
        <v>108</v>
      </c>
      <c r="P97" t="n">
        <v>98.7</v>
      </c>
      <c r="Q97" t="n">
        <v>103</v>
      </c>
    </row>
  </sheetData>
  <pageMargins bottom="1" footer="0.5" header="0.5" left="0.75" right="0.75" top="1"/>
</worksheet>
</file>

<file path=xl/worksheets/sheet3.xml><?xml version="1.0" encoding="utf-8"?>
<worksheet xmlns="http://schemas.openxmlformats.org/spreadsheetml/2006/main">
  <sheetPr>
    <outlinePr summaryBelow="1" summaryRight="1"/>
    <pageSetUpPr/>
  </sheetPr>
  <dimension ref="A1:L89"/>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8"/>
  </cols>
  <sheetData>
    <row r="1">
      <c r="A1" s="1" t="inlineStr">
        <is>
          <t xml:space="preserve">BAWAG GROUP AG </t>
        </is>
      </c>
      <c r="B1" s="2" t="inlineStr">
        <is>
          <t>WKN: A2DYJN  ISIN: AT0000BAWAG2  Typ: Aktie</t>
        </is>
      </c>
      <c r="C1" s="2" t="inlineStr"/>
      <c r="D1" s="2" t="inlineStr"/>
      <c r="E1" s="2" t="inlineStr"/>
      <c r="F1" s="2">
        <f>HYPERLINK("atx_Stock_Data_EUR.xlsx#INDEX!A1", "Back to INDEX")</f>
        <v/>
      </c>
      <c r="G1" s="2" t="inlineStr"/>
      <c r="H1" s="2" t="inlineStr"/>
      <c r="I1" s="2" t="inlineStr"/>
      <c r="J1" s="2" t="inlineStr"/>
      <c r="K1" s="2" t="inlineStr"/>
      <c r="L1" s="2" t="inlineStr"/>
    </row>
    <row r="2">
      <c r="A2" s="3" t="inlineStr"/>
      <c r="B2" s="4" t="inlineStr"/>
      <c r="C2" s="4" t="inlineStr"/>
      <c r="D2" s="4" t="inlineStr"/>
      <c r="E2" s="4" t="inlineStr"/>
      <c r="F2" s="4" t="inlineStr"/>
      <c r="G2" s="4" t="inlineStr"/>
      <c r="H2" s="4" t="inlineStr"/>
      <c r="I2" s="4" t="inlineStr"/>
      <c r="J2" s="4" t="inlineStr"/>
      <c r="K2" s="4" t="inlineStr"/>
      <c r="L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0</t>
        </is>
      </c>
      <c r="C4" s="5" t="inlineStr">
        <is>
          <t>Telefon / Phone</t>
        </is>
      </c>
      <c r="D4" s="5" t="inlineStr"/>
      <c r="E4" t="inlineStr">
        <is>
          <t>+43-59905</t>
        </is>
      </c>
      <c r="G4" t="inlineStr">
        <is>
          <t>12.02.2020</t>
        </is>
      </c>
      <c r="H4" t="inlineStr">
        <is>
          <t>Preliminary Results</t>
        </is>
      </c>
      <c r="J4" t="inlineStr">
        <is>
          <t>GoldenTree</t>
        </is>
      </c>
      <c r="L4" t="inlineStr">
        <is>
          <t>21,80%</t>
        </is>
      </c>
    </row>
    <row r="5">
      <c r="A5" s="5" t="inlineStr">
        <is>
          <t>Ticker</t>
        </is>
      </c>
      <c r="B5" t="inlineStr">
        <is>
          <t>0B2</t>
        </is>
      </c>
      <c r="C5" s="5" t="inlineStr">
        <is>
          <t>Fax</t>
        </is>
      </c>
      <c r="D5" s="5" t="inlineStr"/>
      <c r="E5" t="inlineStr">
        <is>
          <t>-</t>
        </is>
      </c>
      <c r="G5" t="inlineStr">
        <is>
          <t>20.03.2020</t>
        </is>
      </c>
      <c r="H5" t="inlineStr">
        <is>
          <t>Publication Of Annual Report</t>
        </is>
      </c>
      <c r="J5" t="inlineStr">
        <is>
          <t>T. Rowe Price</t>
        </is>
      </c>
      <c r="L5" t="inlineStr">
        <is>
          <t>5,60%</t>
        </is>
      </c>
    </row>
    <row r="6">
      <c r="A6" s="5" t="inlineStr">
        <is>
          <t>Gelistet Seit / Listed Since</t>
        </is>
      </c>
      <c r="B6" t="inlineStr">
        <is>
          <t>-</t>
        </is>
      </c>
      <c r="C6" s="5" t="inlineStr">
        <is>
          <t>Internet</t>
        </is>
      </c>
      <c r="D6" s="5" t="inlineStr"/>
      <c r="E6" t="inlineStr">
        <is>
          <t>https://www.bawaggroup.com/</t>
        </is>
      </c>
      <c r="G6" t="inlineStr">
        <is>
          <t>27.04.2020</t>
        </is>
      </c>
      <c r="H6" t="inlineStr">
        <is>
          <t>Result Q1</t>
        </is>
      </c>
      <c r="J6" t="inlineStr">
        <is>
          <t>Freefloat</t>
        </is>
      </c>
      <c r="L6" t="inlineStr">
        <is>
          <t>72,60%</t>
        </is>
      </c>
    </row>
    <row r="7">
      <c r="A7" s="5" t="inlineStr">
        <is>
          <t>Nominalwert / Nominal Value</t>
        </is>
      </c>
      <c r="B7" t="inlineStr">
        <is>
          <t>-</t>
        </is>
      </c>
      <c r="C7" s="5" t="inlineStr">
        <is>
          <t>E-Mail</t>
        </is>
      </c>
      <c r="D7" s="5" t="inlineStr"/>
      <c r="E7" t="inlineStr">
        <is>
          <t>office@bawaggroup.com</t>
        </is>
      </c>
      <c r="G7" t="inlineStr">
        <is>
          <t>04.05.2020</t>
        </is>
      </c>
      <c r="H7" t="inlineStr">
        <is>
          <t>Annual General Meeting (Postponed)</t>
        </is>
      </c>
    </row>
    <row r="8">
      <c r="A8" s="5" t="inlineStr">
        <is>
          <t>Land / Country</t>
        </is>
      </c>
      <c r="B8" t="inlineStr">
        <is>
          <t>Österreich</t>
        </is>
      </c>
      <c r="C8" s="5" t="inlineStr">
        <is>
          <t>Inv. Relations Telefon / Phone</t>
        </is>
      </c>
      <c r="D8" s="5" t="inlineStr"/>
      <c r="E8" t="inlineStr">
        <is>
          <t>+43-59905-34444</t>
        </is>
      </c>
      <c r="G8" t="inlineStr">
        <is>
          <t>28.07.2020</t>
        </is>
      </c>
      <c r="H8" t="inlineStr">
        <is>
          <t>Score Half Year</t>
        </is>
      </c>
    </row>
    <row r="9">
      <c r="A9" s="5" t="inlineStr">
        <is>
          <t>Währung / Currency</t>
        </is>
      </c>
      <c r="B9" t="inlineStr">
        <is>
          <t>EUR</t>
        </is>
      </c>
      <c r="C9" s="5" t="inlineStr">
        <is>
          <t>Inv. Relations E-Mail</t>
        </is>
      </c>
      <c r="D9" s="5" t="inlineStr"/>
      <c r="E9" t="inlineStr">
        <is>
          <t>investor.relations@bawaggroup.com</t>
        </is>
      </c>
      <c r="G9" t="inlineStr">
        <is>
          <t>27.10.2020</t>
        </is>
      </c>
      <c r="H9" t="inlineStr">
        <is>
          <t>Q3 Earnings</t>
        </is>
      </c>
    </row>
    <row r="10">
      <c r="A10" s="5" t="inlineStr">
        <is>
          <t>Branche / Industry</t>
        </is>
      </c>
      <c r="B10" t="inlineStr">
        <is>
          <t>Financial Services</t>
        </is>
      </c>
      <c r="C10" s="5" t="inlineStr">
        <is>
          <t>Kontaktperson / Contact Person</t>
        </is>
      </c>
      <c r="D10" s="5" t="inlineStr"/>
      <c r="E10" t="inlineStr">
        <is>
          <t>Jutta Wimmer</t>
        </is>
      </c>
    </row>
    <row r="11">
      <c r="A11" s="5" t="inlineStr">
        <is>
          <t>Sektor / Sector</t>
        </is>
      </c>
      <c r="B11" t="inlineStr">
        <is>
          <t>Financial Sector</t>
        </is>
      </c>
    </row>
    <row r="12">
      <c r="A12" s="5" t="inlineStr">
        <is>
          <t>Typ / Genre</t>
        </is>
      </c>
      <c r="B12" t="inlineStr">
        <is>
          <t>Inhaberaktie</t>
        </is>
      </c>
    </row>
    <row r="13">
      <c r="A13" s="5" t="inlineStr">
        <is>
          <t>Adresse / Address</t>
        </is>
      </c>
      <c r="B13" t="inlineStr">
        <is>
          <t>BAWAG Group AGWiedner Gürtel 11  A-1100 Wien</t>
        </is>
      </c>
    </row>
    <row r="14">
      <c r="A14" s="5" t="inlineStr">
        <is>
          <t>Management</t>
        </is>
      </c>
      <c r="B14" t="inlineStr">
        <is>
          <t>Anas Abuzaakouk, Enver Sirucic, Stefan Barth, David O´Leary, Andrew Wise, Sat Shah</t>
        </is>
      </c>
    </row>
    <row r="15">
      <c r="A15" s="5" t="inlineStr">
        <is>
          <t>Aufsichtsrat / Board</t>
        </is>
      </c>
      <c r="B15" t="inlineStr">
        <is>
          <t>Egbert Fleischer, Kim Fennebresque, Frederick Haddad, Adam Rosmarin, Ingrid Streibel-Zarfl, Verena Spitz</t>
        </is>
      </c>
    </row>
    <row r="16">
      <c r="A16" s="5" t="inlineStr">
        <is>
          <t>Beschreibung</t>
        </is>
      </c>
      <c r="B16" t="inlineStr">
        <is>
          <t>Die BAWAG Group AG, die Holdinggesellschaft der BAWAG P.S.K., betreibt eine der größten und kapitalstärksten Banken Österreichs mit rund 2,5 Mio. Kunden und blickt auf eine mehr als 130-jährige Geschichte zurück. Sie bietet ihre Finanzprodukte und -dienstleistungen im Rahmen einer Multikanalstrategie an, wobei sie ein zentral gesteuertes Filialnetz mit einem komfortablen digitalen Angebot verbindet. Copyright 2014 FINANCE BASE AG</t>
        </is>
      </c>
    </row>
    <row r="17">
      <c r="A17" s="5" t="inlineStr">
        <is>
          <t>Profile</t>
        </is>
      </c>
      <c r="B17" t="inlineStr">
        <is>
          <t>BAWAG Group AG, the holding company of BAWAG P.S.K., operates one of the largest and most financially sound banks in Austria with around 2.5 million customers and looks back on a more than 130-year history. It offers its financial products and services as part of a multi-channel strategy, which connects a centrally controlled network of branches with a comfortable digital offering.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row>
    <row r="19">
      <c r="A19" s="5" t="inlineStr">
        <is>
          <t>Bilanz in Mio.  EUR per  31.12</t>
        </is>
      </c>
      <c r="B19" s="5" t="inlineStr">
        <is>
          <t>Balance Sheet in M  EUR per  31.12</t>
        </is>
      </c>
      <c r="C19" s="5" t="n">
        <v>2019</v>
      </c>
      <c r="D19" s="5" t="n">
        <v>2018</v>
      </c>
      <c r="E19" s="5" t="n">
        <v>2017</v>
      </c>
      <c r="F19" s="5" t="n">
        <v>2016</v>
      </c>
      <c r="G19" s="5" t="n">
        <v>2015</v>
      </c>
      <c r="H19" s="5" t="inlineStr"/>
      <c r="I19" s="5" t="inlineStr"/>
      <c r="J19" s="5" t="inlineStr"/>
      <c r="K19" s="5" t="inlineStr"/>
      <c r="L19" s="5" t="inlineStr"/>
    </row>
    <row r="20">
      <c r="A20" s="5" t="inlineStr">
        <is>
          <t>Gesamtertrag</t>
        </is>
      </c>
      <c r="B20" s="5" t="inlineStr">
        <is>
          <t>Total Income</t>
        </is>
      </c>
      <c r="C20" t="n">
        <v>1163</v>
      </c>
      <c r="D20" t="n">
        <v>1123</v>
      </c>
      <c r="E20" t="n">
        <v>1008</v>
      </c>
      <c r="F20" t="n">
        <v>946.7</v>
      </c>
      <c r="G20" t="n">
        <v>936.6</v>
      </c>
    </row>
    <row r="21">
      <c r="A21" s="5" t="inlineStr">
        <is>
          <t>Operatives Ergebnis (EBIT)</t>
        </is>
      </c>
      <c r="B21" s="5" t="inlineStr">
        <is>
          <t>EBIT Earning Before Interest &amp; Tax</t>
        </is>
      </c>
      <c r="C21" t="n">
        <v>533.6</v>
      </c>
      <c r="D21" t="n">
        <v>553.2</v>
      </c>
      <c r="E21" t="n">
        <v>418.5</v>
      </c>
      <c r="F21" t="n">
        <v>470.4</v>
      </c>
      <c r="G21" t="n">
        <v>418.5</v>
      </c>
    </row>
    <row r="22">
      <c r="A22" s="5" t="inlineStr">
        <is>
          <t>Finanzergebnis</t>
        </is>
      </c>
      <c r="B22" s="5" t="inlineStr">
        <is>
          <t>Financial Result</t>
        </is>
      </c>
      <c r="C22" t="n">
        <v>70.7</v>
      </c>
      <c r="D22" t="n">
        <v>19.5</v>
      </c>
      <c r="E22" t="n">
        <v>98.8</v>
      </c>
      <c r="F22" t="inlineStr">
        <is>
          <t>-</t>
        </is>
      </c>
      <c r="G22" t="inlineStr">
        <is>
          <t>-</t>
        </is>
      </c>
    </row>
    <row r="23">
      <c r="A23" s="5" t="inlineStr">
        <is>
          <t>Ergebnis vor Steuer (EBT)</t>
        </is>
      </c>
      <c r="B23" s="5" t="inlineStr">
        <is>
          <t>EBT Earning Before Tax</t>
        </is>
      </c>
      <c r="C23" t="n">
        <v>604.3</v>
      </c>
      <c r="D23" t="n">
        <v>572.7</v>
      </c>
      <c r="E23" t="n">
        <v>517.3</v>
      </c>
      <c r="F23" t="n">
        <v>470.4</v>
      </c>
      <c r="G23" t="n">
        <v>418.5</v>
      </c>
    </row>
    <row r="24">
      <c r="A24" s="5" t="inlineStr">
        <is>
          <t>Steuern auf Einkommen und Ertrag</t>
        </is>
      </c>
      <c r="B24" s="5" t="inlineStr">
        <is>
          <t>Taxes on income and earnings</t>
        </is>
      </c>
      <c r="C24" t="n">
        <v>145</v>
      </c>
      <c r="D24" t="n">
        <v>136.2</v>
      </c>
      <c r="E24" t="n">
        <v>50.6</v>
      </c>
      <c r="F24" t="n">
        <v>-13.4</v>
      </c>
      <c r="G24" t="n">
        <v>24.1</v>
      </c>
    </row>
    <row r="25">
      <c r="A25" s="5" t="inlineStr">
        <is>
          <t>Ergebnis nach Steuer</t>
        </is>
      </c>
      <c r="B25" s="5" t="inlineStr">
        <is>
          <t>Earnings after tax</t>
        </is>
      </c>
      <c r="C25" t="n">
        <v>459.3</v>
      </c>
      <c r="D25" t="n">
        <v>436.5</v>
      </c>
      <c r="E25" t="n">
        <v>466.7</v>
      </c>
      <c r="F25" t="n">
        <v>483.8</v>
      </c>
      <c r="G25" t="n">
        <v>394.4</v>
      </c>
    </row>
    <row r="26">
      <c r="A26" s="5" t="inlineStr">
        <is>
          <t>Minderheitenanteil</t>
        </is>
      </c>
      <c r="B26" s="5" t="inlineStr">
        <is>
          <t>Minority Share</t>
        </is>
      </c>
      <c r="C26" t="n">
        <v>-0.2</v>
      </c>
      <c r="D26" t="inlineStr">
        <is>
          <t>-</t>
        </is>
      </c>
      <c r="E26" t="n">
        <v>-0.1</v>
      </c>
      <c r="F26" t="n">
        <v>-0.2</v>
      </c>
      <c r="G26" t="inlineStr">
        <is>
          <t>-</t>
        </is>
      </c>
    </row>
    <row r="27">
      <c r="A27" s="5" t="inlineStr">
        <is>
          <t>Jahresüberschuss/-fehlbetrag</t>
        </is>
      </c>
      <c r="B27" s="5" t="inlineStr">
        <is>
          <t>Net Profit</t>
        </is>
      </c>
      <c r="C27" t="n">
        <v>459.1</v>
      </c>
      <c r="D27" t="n">
        <v>436.5</v>
      </c>
      <c r="E27" t="n">
        <v>466.6</v>
      </c>
      <c r="F27" t="n">
        <v>483.6</v>
      </c>
      <c r="G27" t="n">
        <v>394.4</v>
      </c>
    </row>
    <row r="28">
      <c r="A28" s="5" t="inlineStr">
        <is>
          <t>Summe Aktiva</t>
        </is>
      </c>
      <c r="B28" s="5" t="inlineStr">
        <is>
          <t>Total Assets</t>
        </is>
      </c>
      <c r="C28" t="n">
        <v>45662</v>
      </c>
      <c r="D28" t="n">
        <v>44698</v>
      </c>
      <c r="E28" t="n">
        <v>46071</v>
      </c>
      <c r="F28" t="n">
        <v>39743</v>
      </c>
      <c r="G28" t="n">
        <v>35708</v>
      </c>
    </row>
    <row r="29">
      <c r="A29" s="5" t="inlineStr">
        <is>
          <t>Summe Fremdkapital</t>
        </is>
      </c>
      <c r="B29" s="5" t="inlineStr">
        <is>
          <t>Total Liabilities</t>
        </is>
      </c>
      <c r="C29" t="n">
        <v>41834</v>
      </c>
      <c r="D29" t="n">
        <v>40693</v>
      </c>
      <c r="E29" t="n">
        <v>42461</v>
      </c>
      <c r="F29" t="n">
        <v>36607</v>
      </c>
      <c r="G29" t="n">
        <v>32751</v>
      </c>
    </row>
    <row r="30">
      <c r="A30" s="5" t="inlineStr">
        <is>
          <t>Minderheitenanteil</t>
        </is>
      </c>
      <c r="B30" s="5" t="inlineStr">
        <is>
          <t>Minority Share</t>
        </is>
      </c>
      <c r="C30" t="n">
        <v>4</v>
      </c>
      <c r="D30" t="n">
        <v>1</v>
      </c>
      <c r="E30" t="n">
        <v>1</v>
      </c>
      <c r="F30" t="n">
        <v>2</v>
      </c>
      <c r="G30" t="n">
        <v>1</v>
      </c>
    </row>
    <row r="31">
      <c r="A31" s="5" t="inlineStr">
        <is>
          <t>Summe Eigenkapital</t>
        </is>
      </c>
      <c r="B31" s="5" t="inlineStr">
        <is>
          <t>Equity</t>
        </is>
      </c>
      <c r="C31" t="n">
        <v>3824</v>
      </c>
      <c r="D31" t="n">
        <v>4004</v>
      </c>
      <c r="E31" t="n">
        <v>3609</v>
      </c>
      <c r="F31" t="n">
        <v>3134</v>
      </c>
      <c r="G31" t="n">
        <v>2956</v>
      </c>
    </row>
    <row r="32">
      <c r="A32" s="5" t="inlineStr">
        <is>
          <t>Summe Passiva</t>
        </is>
      </c>
      <c r="B32" s="5" t="inlineStr">
        <is>
          <t>Liabilities &amp; Shareholder Equity</t>
        </is>
      </c>
      <c r="C32" t="n">
        <v>45662</v>
      </c>
      <c r="D32" t="n">
        <v>44698</v>
      </c>
      <c r="E32" t="n">
        <v>46071</v>
      </c>
      <c r="F32" t="n">
        <v>39743</v>
      </c>
      <c r="G32" t="n">
        <v>35708</v>
      </c>
    </row>
    <row r="33">
      <c r="A33" s="5" t="inlineStr">
        <is>
          <t>Mio.Aktien im Umlauf</t>
        </is>
      </c>
      <c r="B33" s="5" t="inlineStr">
        <is>
          <t>Million shares outstanding</t>
        </is>
      </c>
      <c r="C33" t="n">
        <v>100</v>
      </c>
      <c r="D33" t="n">
        <v>100</v>
      </c>
      <c r="E33" t="n">
        <v>100</v>
      </c>
      <c r="F33" t="inlineStr">
        <is>
          <t>-</t>
        </is>
      </c>
      <c r="G33" t="inlineStr">
        <is>
          <t>-</t>
        </is>
      </c>
    </row>
    <row r="34">
      <c r="A34" s="5" t="inlineStr">
        <is>
          <t>Gezeichnetes Kapital (in Mio.)</t>
        </is>
      </c>
      <c r="B34" s="5" t="inlineStr">
        <is>
          <t>Subscribed Capital in M</t>
        </is>
      </c>
      <c r="C34" t="n">
        <v>100</v>
      </c>
      <c r="D34" t="n">
        <v>100</v>
      </c>
      <c r="E34" t="n">
        <v>100</v>
      </c>
      <c r="F34" t="inlineStr">
        <is>
          <t>-</t>
        </is>
      </c>
      <c r="G34" t="inlineStr">
        <is>
          <t>-</t>
        </is>
      </c>
    </row>
    <row r="35">
      <c r="A35" s="5" t="inlineStr">
        <is>
          <t>Ergebnis je Aktie (brutto)</t>
        </is>
      </c>
      <c r="B35" s="5" t="inlineStr">
        <is>
          <t>Earnings per share</t>
        </is>
      </c>
      <c r="C35" t="n">
        <v>6.04</v>
      </c>
      <c r="D35" t="n">
        <v>5.73</v>
      </c>
      <c r="E35" t="n">
        <v>5.17</v>
      </c>
      <c r="F35" t="inlineStr">
        <is>
          <t>-</t>
        </is>
      </c>
      <c r="G35" t="inlineStr">
        <is>
          <t>-</t>
        </is>
      </c>
    </row>
    <row r="36">
      <c r="A36" s="5" t="inlineStr">
        <is>
          <t>Ergebnis je Aktie (unverwässert)</t>
        </is>
      </c>
      <c r="B36" s="5" t="inlineStr">
        <is>
          <t>Basic Earnings per share</t>
        </is>
      </c>
      <c r="C36" t="n">
        <v>4.54</v>
      </c>
      <c r="D36" t="n">
        <v>4.32</v>
      </c>
      <c r="E36" t="n">
        <v>4.7</v>
      </c>
      <c r="F36" t="inlineStr">
        <is>
          <t>-</t>
        </is>
      </c>
      <c r="G36" t="inlineStr">
        <is>
          <t>-</t>
        </is>
      </c>
    </row>
    <row r="37">
      <c r="A37" s="5" t="inlineStr">
        <is>
          <t>Ergebnis je Aktie (verwässert)</t>
        </is>
      </c>
      <c r="B37" s="5" t="inlineStr">
        <is>
          <t>Diluted Earnings per share</t>
        </is>
      </c>
      <c r="C37" t="n">
        <v>4.53</v>
      </c>
      <c r="D37" t="n">
        <v>4.32</v>
      </c>
      <c r="E37" t="n">
        <v>4.7</v>
      </c>
      <c r="F37" t="inlineStr">
        <is>
          <t>-</t>
        </is>
      </c>
      <c r="G37" t="inlineStr">
        <is>
          <t>-</t>
        </is>
      </c>
    </row>
    <row r="38">
      <c r="A38" s="5" t="inlineStr">
        <is>
          <t>Dividende je Aktie</t>
        </is>
      </c>
      <c r="B38" s="5" t="inlineStr">
        <is>
          <t>Dividend per share</t>
        </is>
      </c>
      <c r="C38" t="n">
        <v>2.61</v>
      </c>
      <c r="D38" t="n">
        <v>2.18</v>
      </c>
      <c r="E38" t="n">
        <v>0.58</v>
      </c>
      <c r="F38" t="inlineStr">
        <is>
          <t>-</t>
        </is>
      </c>
      <c r="G38" t="inlineStr">
        <is>
          <t>-</t>
        </is>
      </c>
    </row>
    <row r="39">
      <c r="A39" s="5" t="inlineStr">
        <is>
          <t>Dividendenausschüttung in Mio</t>
        </is>
      </c>
      <c r="B39" s="5" t="inlineStr">
        <is>
          <t>Dividend Payment in M</t>
        </is>
      </c>
      <c r="C39" t="n">
        <v>230</v>
      </c>
      <c r="D39" t="n">
        <v>215</v>
      </c>
      <c r="E39" t="n">
        <v>58.3</v>
      </c>
      <c r="F39" t="inlineStr">
        <is>
          <t>-</t>
        </is>
      </c>
      <c r="G39" t="inlineStr">
        <is>
          <t>-</t>
        </is>
      </c>
    </row>
    <row r="40">
      <c r="A40" s="5" t="inlineStr">
        <is>
          <t>Ertrag</t>
        </is>
      </c>
      <c r="B40" s="5" t="inlineStr">
        <is>
          <t>Income</t>
        </is>
      </c>
      <c r="C40" t="n">
        <v>11.63</v>
      </c>
      <c r="D40" t="n">
        <v>11.23</v>
      </c>
      <c r="E40" t="n">
        <v>10.08</v>
      </c>
      <c r="F40" t="inlineStr">
        <is>
          <t>-</t>
        </is>
      </c>
      <c r="G40" t="inlineStr">
        <is>
          <t>-</t>
        </is>
      </c>
    </row>
    <row r="41">
      <c r="A41" s="5" t="inlineStr">
        <is>
          <t>Buchwert je Aktie</t>
        </is>
      </c>
      <c r="B41" s="5" t="inlineStr">
        <is>
          <t>Book value per share</t>
        </is>
      </c>
      <c r="C41" t="n">
        <v>38.28</v>
      </c>
      <c r="D41" t="n">
        <v>40.05</v>
      </c>
      <c r="E41" t="n">
        <v>36.1</v>
      </c>
      <c r="F41" t="inlineStr">
        <is>
          <t>-</t>
        </is>
      </c>
      <c r="G41" t="inlineStr">
        <is>
          <t>-</t>
        </is>
      </c>
    </row>
    <row r="42">
      <c r="A42" s="5" t="inlineStr">
        <is>
          <t>Cashflow je Aktie</t>
        </is>
      </c>
      <c r="B42" s="5" t="inlineStr">
        <is>
          <t>Cashflow per share</t>
        </is>
      </c>
      <c r="C42" t="n">
        <v>-9.119999999999999</v>
      </c>
      <c r="D42" t="n">
        <v>-10.52</v>
      </c>
      <c r="E42" t="n">
        <v>2.38</v>
      </c>
      <c r="F42" t="inlineStr">
        <is>
          <t>-</t>
        </is>
      </c>
      <c r="G42" t="inlineStr">
        <is>
          <t>-</t>
        </is>
      </c>
    </row>
    <row r="43">
      <c r="A43" s="5" t="inlineStr">
        <is>
          <t>Bilanzsumme je Aktie</t>
        </is>
      </c>
      <c r="B43" s="5" t="inlineStr">
        <is>
          <t>Total assets per share</t>
        </is>
      </c>
      <c r="C43" t="n">
        <v>456.62</v>
      </c>
      <c r="D43" t="n">
        <v>446.98</v>
      </c>
      <c r="E43" t="n">
        <v>460.71</v>
      </c>
      <c r="F43" t="inlineStr">
        <is>
          <t>-</t>
        </is>
      </c>
      <c r="G43" t="inlineStr">
        <is>
          <t>-</t>
        </is>
      </c>
    </row>
    <row r="44">
      <c r="A44" s="5" t="inlineStr">
        <is>
          <t>Personal am Ende des Jahres</t>
        </is>
      </c>
      <c r="B44" s="5" t="inlineStr">
        <is>
          <t>Staff at the end of year</t>
        </is>
      </c>
      <c r="C44" t="n">
        <v>4353</v>
      </c>
      <c r="D44" t="n">
        <v>4141</v>
      </c>
      <c r="E44" t="n">
        <v>4079</v>
      </c>
      <c r="F44" t="n">
        <v>3528</v>
      </c>
      <c r="G44" t="n">
        <v>3611</v>
      </c>
    </row>
    <row r="45">
      <c r="A45" s="5" t="inlineStr">
        <is>
          <t>Personalaufwand in Mio. EUR</t>
        </is>
      </c>
      <c r="B45" s="5" t="inlineStr">
        <is>
          <t>Personnel expenses in M</t>
        </is>
      </c>
      <c r="C45" t="inlineStr">
        <is>
          <t>-</t>
        </is>
      </c>
      <c r="D45" t="inlineStr">
        <is>
          <t>-</t>
        </is>
      </c>
      <c r="E45" t="inlineStr">
        <is>
          <t>-</t>
        </is>
      </c>
      <c r="F45" t="inlineStr">
        <is>
          <t>-</t>
        </is>
      </c>
      <c r="G45" t="inlineStr">
        <is>
          <t>-</t>
        </is>
      </c>
    </row>
    <row r="46">
      <c r="A46" s="5" t="inlineStr">
        <is>
          <t>Aufwand je Mitarbeiter in EUR</t>
        </is>
      </c>
      <c r="B46" s="5" t="inlineStr">
        <is>
          <t>Effort per employee</t>
        </is>
      </c>
      <c r="C46" t="inlineStr">
        <is>
          <t>-</t>
        </is>
      </c>
      <c r="D46" t="inlineStr">
        <is>
          <t>-</t>
        </is>
      </c>
      <c r="E46" t="inlineStr">
        <is>
          <t>-</t>
        </is>
      </c>
      <c r="F46" t="inlineStr">
        <is>
          <t>-</t>
        </is>
      </c>
      <c r="G46" t="inlineStr">
        <is>
          <t>-</t>
        </is>
      </c>
    </row>
    <row r="47">
      <c r="A47" s="5" t="inlineStr">
        <is>
          <t>Ertrag je Mitarbeiter in EUR</t>
        </is>
      </c>
      <c r="B47" s="5" t="inlineStr">
        <is>
          <t>Income per employee</t>
        </is>
      </c>
      <c r="C47" t="n">
        <v>267057</v>
      </c>
      <c r="D47" t="n">
        <v>271263</v>
      </c>
      <c r="E47" t="n">
        <v>265531</v>
      </c>
      <c r="F47" t="n">
        <v>261593</v>
      </c>
      <c r="G47" t="n">
        <v>251509</v>
      </c>
    </row>
    <row r="48">
      <c r="A48" s="5" t="inlineStr">
        <is>
          <t>Bruttoergebnis je Mitarbeiter in EUR</t>
        </is>
      </c>
      <c r="B48" s="5" t="inlineStr">
        <is>
          <t>Gross Profit per employee</t>
        </is>
      </c>
      <c r="C48" t="inlineStr">
        <is>
          <t>-</t>
        </is>
      </c>
      <c r="D48" t="inlineStr">
        <is>
          <t>-</t>
        </is>
      </c>
      <c r="E48" t="inlineStr">
        <is>
          <t>-</t>
        </is>
      </c>
      <c r="F48" t="inlineStr">
        <is>
          <t>-</t>
        </is>
      </c>
      <c r="G48" t="inlineStr">
        <is>
          <t>-</t>
        </is>
      </c>
    </row>
    <row r="49">
      <c r="A49" s="5" t="inlineStr">
        <is>
          <t>Gewinn je Mitarbeiter in EUR</t>
        </is>
      </c>
      <c r="B49" s="5" t="inlineStr">
        <is>
          <t>Earnings per employee</t>
        </is>
      </c>
      <c r="C49" t="n">
        <v>105467</v>
      </c>
      <c r="D49" t="n">
        <v>105409</v>
      </c>
      <c r="E49" t="n">
        <v>114391</v>
      </c>
      <c r="F49" t="n">
        <v>137075</v>
      </c>
      <c r="G49" t="n">
        <v>109222</v>
      </c>
    </row>
    <row r="50">
      <c r="A50" s="5" t="inlineStr">
        <is>
          <t>KGV (Kurs/Gewinn)</t>
        </is>
      </c>
      <c r="B50" s="5" t="inlineStr">
        <is>
          <t>PE (price/earnings)</t>
        </is>
      </c>
      <c r="C50" t="n">
        <v>8.9</v>
      </c>
      <c r="D50" t="n">
        <v>8.1</v>
      </c>
      <c r="E50" t="n">
        <v>9.4</v>
      </c>
      <c r="F50" t="inlineStr">
        <is>
          <t>-</t>
        </is>
      </c>
      <c r="G50" t="inlineStr">
        <is>
          <t>-</t>
        </is>
      </c>
    </row>
    <row r="51">
      <c r="A51" s="5" t="inlineStr">
        <is>
          <t>KUV (Kurs/Umsatz)</t>
        </is>
      </c>
      <c r="B51" s="5" t="inlineStr">
        <is>
          <t>PS (price/sales)</t>
        </is>
      </c>
      <c r="C51" t="n">
        <v>3.46</v>
      </c>
      <c r="D51" t="n">
        <v>3.13</v>
      </c>
      <c r="E51" t="n">
        <v>4.37</v>
      </c>
      <c r="F51" t="inlineStr">
        <is>
          <t>-</t>
        </is>
      </c>
      <c r="G51" t="inlineStr">
        <is>
          <t>-</t>
        </is>
      </c>
    </row>
    <row r="52">
      <c r="A52" s="5" t="inlineStr">
        <is>
          <t>KBV (Kurs/Buchwert)</t>
        </is>
      </c>
      <c r="B52" s="5" t="inlineStr">
        <is>
          <t>PB (price/book value)</t>
        </is>
      </c>
      <c r="C52" t="n">
        <v>1.05</v>
      </c>
      <c r="D52" t="n">
        <v>0.88</v>
      </c>
      <c r="E52" t="n">
        <v>1.22</v>
      </c>
      <c r="F52" t="inlineStr">
        <is>
          <t>-</t>
        </is>
      </c>
      <c r="G52" t="inlineStr">
        <is>
          <t>-</t>
        </is>
      </c>
    </row>
    <row r="53">
      <c r="A53" s="5" t="inlineStr">
        <is>
          <t>KCV (Kurs/Cashflow)</t>
        </is>
      </c>
      <c r="B53" s="5" t="inlineStr">
        <is>
          <t>PC (price/cashflow)</t>
        </is>
      </c>
      <c r="C53" t="n">
        <v>-4.42</v>
      </c>
      <c r="D53" t="n">
        <v>-3.35</v>
      </c>
      <c r="E53" t="n">
        <v>18.52</v>
      </c>
      <c r="F53" t="inlineStr">
        <is>
          <t>-</t>
        </is>
      </c>
      <c r="G53" t="inlineStr">
        <is>
          <t>-</t>
        </is>
      </c>
    </row>
    <row r="54">
      <c r="A54" s="5" t="inlineStr">
        <is>
          <t>Dividendenrendite in %</t>
        </is>
      </c>
      <c r="B54" s="5" t="inlineStr">
        <is>
          <t>Dividend Yield in %</t>
        </is>
      </c>
      <c r="C54" t="n">
        <v>6.48</v>
      </c>
      <c r="D54" t="n">
        <v>6.19</v>
      </c>
      <c r="E54" t="n">
        <v>1.32</v>
      </c>
      <c r="F54" t="inlineStr">
        <is>
          <t>-</t>
        </is>
      </c>
      <c r="G54" t="inlineStr">
        <is>
          <t>-</t>
        </is>
      </c>
    </row>
    <row r="55">
      <c r="A55" s="5" t="inlineStr">
        <is>
          <t>Gewinnrendite in %</t>
        </is>
      </c>
      <c r="B55" s="5" t="inlineStr">
        <is>
          <t>Return on profit in %</t>
        </is>
      </c>
      <c r="C55" t="n">
        <v>11.3</v>
      </c>
      <c r="D55" t="n">
        <v>12.3</v>
      </c>
      <c r="E55" t="n">
        <v>10.7</v>
      </c>
      <c r="F55" t="inlineStr">
        <is>
          <t>-</t>
        </is>
      </c>
      <c r="G55" t="inlineStr">
        <is>
          <t>-</t>
        </is>
      </c>
    </row>
    <row r="56">
      <c r="A56" s="5" t="inlineStr">
        <is>
          <t>Eigenkapitalrendite in %</t>
        </is>
      </c>
      <c r="B56" s="5" t="inlineStr">
        <is>
          <t>Return on Equity in %</t>
        </is>
      </c>
      <c r="C56" t="n">
        <v>11.99</v>
      </c>
      <c r="D56" t="n">
        <v>10.9</v>
      </c>
      <c r="E56" t="n">
        <v>12.93</v>
      </c>
      <c r="F56" t="n">
        <v>15.42</v>
      </c>
      <c r="G56" t="n">
        <v>13.34</v>
      </c>
    </row>
    <row r="57">
      <c r="A57" s="5" t="inlineStr">
        <is>
          <t>Gesamtkapitalrendite in %</t>
        </is>
      </c>
      <c r="B57" s="5" t="inlineStr">
        <is>
          <t>Total Return on Investment in %</t>
        </is>
      </c>
      <c r="C57" t="n">
        <v>1.01</v>
      </c>
      <c r="D57" t="n">
        <v>0.98</v>
      </c>
      <c r="E57" t="n">
        <v>1.01</v>
      </c>
      <c r="F57" t="n">
        <v>1.22</v>
      </c>
      <c r="G57" t="n">
        <v>1.1</v>
      </c>
    </row>
    <row r="58">
      <c r="A58" s="5" t="inlineStr">
        <is>
          <t>Eigenkapitalquote in %</t>
        </is>
      </c>
      <c r="B58" s="5" t="inlineStr">
        <is>
          <t>Equity Ratio in %</t>
        </is>
      </c>
      <c r="C58" t="n">
        <v>8.380000000000001</v>
      </c>
      <c r="D58" t="n">
        <v>8.960000000000001</v>
      </c>
      <c r="E58" t="n">
        <v>7.84</v>
      </c>
      <c r="F58" t="n">
        <v>7.89</v>
      </c>
      <c r="G58" t="n">
        <v>8.279999999999999</v>
      </c>
    </row>
    <row r="59">
      <c r="A59" s="5" t="inlineStr">
        <is>
          <t>Fremdkapitalquote in %</t>
        </is>
      </c>
      <c r="B59" s="5" t="inlineStr">
        <is>
          <t>Debt Ratio in %</t>
        </is>
      </c>
      <c r="C59" t="n">
        <v>91.62</v>
      </c>
      <c r="D59" t="n">
        <v>91.04000000000001</v>
      </c>
      <c r="E59" t="n">
        <v>92.16</v>
      </c>
      <c r="F59" t="n">
        <v>92.11</v>
      </c>
      <c r="G59" t="n">
        <v>91.72</v>
      </c>
    </row>
    <row r="60">
      <c r="A60" s="5" t="inlineStr"/>
      <c r="B60" s="5" t="inlineStr"/>
    </row>
    <row r="61">
      <c r="A61" s="5" t="inlineStr"/>
      <c r="B61" s="5" t="inlineStr"/>
    </row>
    <row r="62">
      <c r="A62" s="5" t="inlineStr"/>
      <c r="B62" s="5" t="inlineStr"/>
    </row>
    <row r="63">
      <c r="A63" s="5" t="inlineStr"/>
      <c r="B63" s="5" t="inlineStr"/>
    </row>
    <row r="64">
      <c r="A64" s="5" t="inlineStr"/>
      <c r="B64" s="5" t="inlineStr"/>
    </row>
    <row r="65">
      <c r="A65" s="5" t="inlineStr"/>
      <c r="B65" s="5" t="inlineStr"/>
    </row>
    <row r="66">
      <c r="A66" s="5" t="inlineStr">
        <is>
          <t>Gesamtkapitalrentabilität</t>
        </is>
      </c>
      <c r="B66" s="5" t="inlineStr">
        <is>
          <t>ROA Return on Assets in %</t>
        </is>
      </c>
      <c r="C66" t="n">
        <v>1.01</v>
      </c>
      <c r="D66" t="n">
        <v>0.98</v>
      </c>
      <c r="E66" t="n">
        <v>1.01</v>
      </c>
      <c r="F66" t="n">
        <v>1.22</v>
      </c>
    </row>
    <row r="67">
      <c r="A67" s="5" t="inlineStr">
        <is>
          <t>Ertrag des eingesetzten Kapitals</t>
        </is>
      </c>
      <c r="B67" s="5" t="inlineStr">
        <is>
          <t>ROCE Return on Cap. Empl. in %</t>
        </is>
      </c>
      <c r="C67" t="n">
        <v>1.22</v>
      </c>
      <c r="D67" t="n">
        <v>1.3</v>
      </c>
      <c r="E67" t="n">
        <v>0.95</v>
      </c>
      <c r="F67" t="n">
        <v>1.25</v>
      </c>
    </row>
    <row r="68">
      <c r="A68" s="5" t="inlineStr"/>
      <c r="B68" s="5" t="inlineStr"/>
    </row>
    <row r="69">
      <c r="A69" s="5" t="inlineStr"/>
      <c r="B69" s="5" t="inlineStr"/>
    </row>
    <row r="70">
      <c r="A70" s="5" t="inlineStr">
        <is>
          <t>Operativer Cashflow</t>
        </is>
      </c>
      <c r="B70" s="5" t="inlineStr">
        <is>
          <t>Operating Cashflow in M</t>
        </is>
      </c>
      <c r="C70" t="n">
        <v>-442</v>
      </c>
      <c r="D70" t="n">
        <v>-335</v>
      </c>
      <c r="E70" t="n">
        <v>1852</v>
      </c>
      <c r="F70" t="inlineStr">
        <is>
          <t>-</t>
        </is>
      </c>
    </row>
    <row r="71">
      <c r="A71" s="5" t="inlineStr">
        <is>
          <t>Aktienrückkauf</t>
        </is>
      </c>
      <c r="B71" s="5" t="inlineStr">
        <is>
          <t>Share Buyback in M</t>
        </is>
      </c>
      <c r="C71" t="n">
        <v>0</v>
      </c>
      <c r="D71" t="n">
        <v>0</v>
      </c>
      <c r="E71" t="inlineStr">
        <is>
          <t>-</t>
        </is>
      </c>
      <c r="F71" t="inlineStr">
        <is>
          <t>-</t>
        </is>
      </c>
    </row>
    <row r="72">
      <c r="A72" s="5" t="inlineStr"/>
      <c r="B72" s="5" t="inlineStr"/>
    </row>
    <row r="73">
      <c r="A73" s="5" t="inlineStr"/>
      <c r="B73" s="5" t="inlineStr"/>
    </row>
    <row r="74">
      <c r="A74" s="5" t="inlineStr"/>
      <c r="B74" s="5" t="inlineStr"/>
    </row>
    <row r="75">
      <c r="A75" s="5" t="inlineStr"/>
      <c r="B75" s="5" t="inlineStr"/>
    </row>
    <row r="76">
      <c r="A76" s="5" t="inlineStr">
        <is>
          <t>Gewinnwachstum 1J in %</t>
        </is>
      </c>
      <c r="B76" s="5" t="inlineStr">
        <is>
          <t>Earnings Growth 1Y in %</t>
        </is>
      </c>
      <c r="C76" t="n">
        <v>5.18</v>
      </c>
      <c r="D76" t="n">
        <v>-6.45</v>
      </c>
      <c r="E76" t="n">
        <v>-3.52</v>
      </c>
      <c r="F76" t="n">
        <v>22.62</v>
      </c>
    </row>
    <row r="77">
      <c r="A77" s="5" t="inlineStr">
        <is>
          <t>Gewinnwachstum 3J in %</t>
        </is>
      </c>
      <c r="B77" s="5" t="inlineStr">
        <is>
          <t>Earnings Growth 3Y in %</t>
        </is>
      </c>
      <c r="C77" t="n">
        <v>-1.6</v>
      </c>
      <c r="D77" t="n">
        <v>4.22</v>
      </c>
      <c r="E77" t="inlineStr">
        <is>
          <t>-</t>
        </is>
      </c>
      <c r="F77" t="inlineStr">
        <is>
          <t>-</t>
        </is>
      </c>
    </row>
    <row r="78">
      <c r="A78" s="5" t="inlineStr">
        <is>
          <t>Gewinnwachstum 5J in %</t>
        </is>
      </c>
      <c r="B78" s="5" t="inlineStr">
        <is>
          <t>Earnings Growth 5Y in %</t>
        </is>
      </c>
      <c r="C78" t="inlineStr">
        <is>
          <t>-</t>
        </is>
      </c>
      <c r="D78" t="inlineStr">
        <is>
          <t>-</t>
        </is>
      </c>
      <c r="E78" t="inlineStr">
        <is>
          <t>-</t>
        </is>
      </c>
      <c r="F78" t="inlineStr">
        <is>
          <t>-</t>
        </is>
      </c>
    </row>
    <row r="79">
      <c r="A79" s="5" t="inlineStr">
        <is>
          <t>Gewinnwachstum 10J in %</t>
        </is>
      </c>
      <c r="B79" s="5" t="inlineStr">
        <is>
          <t>Earnings Growth 10Y in %</t>
        </is>
      </c>
      <c r="C79" t="inlineStr">
        <is>
          <t>-</t>
        </is>
      </c>
      <c r="D79" t="inlineStr">
        <is>
          <t>-</t>
        </is>
      </c>
      <c r="E79" t="inlineStr">
        <is>
          <t>-</t>
        </is>
      </c>
      <c r="F79" t="inlineStr">
        <is>
          <t>-</t>
        </is>
      </c>
    </row>
    <row r="80">
      <c r="A80" s="5" t="inlineStr">
        <is>
          <t>PEG Ratio</t>
        </is>
      </c>
      <c r="B80" s="5" t="inlineStr">
        <is>
          <t>KGW Kurs/Gewinn/Wachstum</t>
        </is>
      </c>
      <c r="C80" t="inlineStr">
        <is>
          <t>-</t>
        </is>
      </c>
      <c r="D80" t="inlineStr">
        <is>
          <t>-</t>
        </is>
      </c>
      <c r="E80" t="inlineStr">
        <is>
          <t>-</t>
        </is>
      </c>
      <c r="F80" t="inlineStr">
        <is>
          <t>-</t>
        </is>
      </c>
    </row>
    <row r="81">
      <c r="A81" s="5" t="inlineStr">
        <is>
          <t>EBIT-Wachstum 1J in %</t>
        </is>
      </c>
      <c r="B81" s="5" t="inlineStr">
        <is>
          <t>EBIT Growth 1Y in %</t>
        </is>
      </c>
      <c r="C81" t="n">
        <v>-3.54</v>
      </c>
      <c r="D81" t="n">
        <v>32.19</v>
      </c>
      <c r="E81" t="n">
        <v>-11.03</v>
      </c>
      <c r="F81" t="n">
        <v>12.4</v>
      </c>
    </row>
    <row r="82">
      <c r="A82" s="5" t="inlineStr">
        <is>
          <t>EBIT-Wachstum 3J in %</t>
        </is>
      </c>
      <c r="B82" s="5" t="inlineStr">
        <is>
          <t>EBIT Growth 3Y in %</t>
        </is>
      </c>
      <c r="C82" t="n">
        <v>5.87</v>
      </c>
      <c r="D82" t="n">
        <v>11.19</v>
      </c>
      <c r="E82" t="inlineStr">
        <is>
          <t>-</t>
        </is>
      </c>
      <c r="F82" t="inlineStr">
        <is>
          <t>-</t>
        </is>
      </c>
    </row>
    <row r="83">
      <c r="A83" s="5" t="inlineStr">
        <is>
          <t>EBIT-Wachstum 5J in %</t>
        </is>
      </c>
      <c r="B83" s="5" t="inlineStr">
        <is>
          <t>EBIT Growth 5Y in %</t>
        </is>
      </c>
      <c r="C83" t="inlineStr">
        <is>
          <t>-</t>
        </is>
      </c>
      <c r="D83" t="inlineStr">
        <is>
          <t>-</t>
        </is>
      </c>
      <c r="E83" t="inlineStr">
        <is>
          <t>-</t>
        </is>
      </c>
      <c r="F83" t="inlineStr">
        <is>
          <t>-</t>
        </is>
      </c>
    </row>
    <row r="84">
      <c r="A84" s="5" t="inlineStr">
        <is>
          <t>EBIT-Wachstum 10J in %</t>
        </is>
      </c>
      <c r="B84" s="5" t="inlineStr">
        <is>
          <t>EBIT Growth 10Y in %</t>
        </is>
      </c>
      <c r="C84" t="inlineStr">
        <is>
          <t>-</t>
        </is>
      </c>
      <c r="D84" t="inlineStr">
        <is>
          <t>-</t>
        </is>
      </c>
      <c r="E84" t="inlineStr">
        <is>
          <t>-</t>
        </is>
      </c>
      <c r="F84" t="inlineStr">
        <is>
          <t>-</t>
        </is>
      </c>
    </row>
    <row r="85">
      <c r="A85" s="5" t="inlineStr">
        <is>
          <t>Op.Cashflow Wachstum 1J in %</t>
        </is>
      </c>
      <c r="B85" s="5" t="inlineStr">
        <is>
          <t>Op.Cashflow Wachstum 1Y in %</t>
        </is>
      </c>
      <c r="C85" t="n">
        <v>31.94</v>
      </c>
      <c r="D85" t="n">
        <v>-118.09</v>
      </c>
      <c r="E85" t="inlineStr">
        <is>
          <t>-</t>
        </is>
      </c>
      <c r="F85" t="inlineStr">
        <is>
          <t>-</t>
        </is>
      </c>
    </row>
    <row r="86">
      <c r="A86" s="5" t="inlineStr">
        <is>
          <t>Op.Cashflow Wachstum 3J in %</t>
        </is>
      </c>
      <c r="B86" s="5" t="inlineStr">
        <is>
          <t>Op.Cashflow Wachstum 3Y in %</t>
        </is>
      </c>
      <c r="C86" t="inlineStr">
        <is>
          <t>-</t>
        </is>
      </c>
      <c r="D86" t="inlineStr">
        <is>
          <t>-</t>
        </is>
      </c>
      <c r="E86" t="inlineStr">
        <is>
          <t>-</t>
        </is>
      </c>
      <c r="F86" t="inlineStr">
        <is>
          <t>-</t>
        </is>
      </c>
    </row>
    <row r="87">
      <c r="A87" s="5" t="inlineStr">
        <is>
          <t>Op.Cashflow Wachstum 5J in %</t>
        </is>
      </c>
      <c r="B87" s="5" t="inlineStr">
        <is>
          <t>Op.Cashflow Wachstum 5Y in %</t>
        </is>
      </c>
      <c r="C87" t="inlineStr">
        <is>
          <t>-</t>
        </is>
      </c>
      <c r="D87" t="inlineStr">
        <is>
          <t>-</t>
        </is>
      </c>
      <c r="E87" t="inlineStr">
        <is>
          <t>-</t>
        </is>
      </c>
      <c r="F87" t="inlineStr">
        <is>
          <t>-</t>
        </is>
      </c>
    </row>
    <row r="88">
      <c r="A88" s="5" t="inlineStr">
        <is>
          <t>Op.Cashflow Wachstum 10J in %</t>
        </is>
      </c>
      <c r="B88" s="5" t="inlineStr">
        <is>
          <t>Op.Cashflow Wachstum 10Y in %</t>
        </is>
      </c>
      <c r="C88" t="inlineStr">
        <is>
          <t>-</t>
        </is>
      </c>
      <c r="D88" t="inlineStr">
        <is>
          <t>-</t>
        </is>
      </c>
      <c r="E88" t="inlineStr">
        <is>
          <t>-</t>
        </is>
      </c>
      <c r="F88" t="inlineStr">
        <is>
          <t>-</t>
        </is>
      </c>
    </row>
    <row r="89">
      <c r="A89" s="5" t="inlineStr">
        <is>
          <t>Verschuldungsgrad in %</t>
        </is>
      </c>
      <c r="B89" s="5" t="inlineStr">
        <is>
          <t>Finance Gearing in %</t>
        </is>
      </c>
      <c r="C89" t="n">
        <v>1093</v>
      </c>
      <c r="D89" t="n">
        <v>1016</v>
      </c>
      <c r="E89" t="n">
        <v>1176</v>
      </c>
      <c r="F89" t="n">
        <v>1167</v>
      </c>
      <c r="G89" t="n">
        <v>1108</v>
      </c>
    </row>
  </sheetData>
  <pageMargins bottom="1" footer="0.5" header="0.5" left="0.75" right="0.75" top="1"/>
</worksheet>
</file>

<file path=xl/worksheets/sheet4.xml><?xml version="1.0" encoding="utf-8"?>
<worksheet xmlns="http://schemas.openxmlformats.org/spreadsheetml/2006/main">
  <sheetPr>
    <outlinePr summaryBelow="1" summaryRight="1"/>
    <pageSetUpPr/>
  </sheetPr>
  <dimension ref="A1:V97"/>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21"/>
    <col customWidth="1" max="13" min="13" width="20"/>
    <col customWidth="1" max="14" min="14" width="20"/>
    <col customWidth="1" max="15" min="15" width="21"/>
    <col customWidth="1" max="16" min="16" width="21"/>
    <col customWidth="1" max="17" min="17" width="11"/>
    <col customWidth="1" max="18" min="18" width="20"/>
    <col customWidth="1" max="19" min="19" width="20"/>
    <col customWidth="1" max="20" min="20" width="21"/>
    <col customWidth="1" max="21" min="21" width="21"/>
    <col customWidth="1" max="22" min="22" width="8"/>
  </cols>
  <sheetData>
    <row r="1">
      <c r="A1" s="1" t="inlineStr">
        <is>
          <t xml:space="preserve">CA IMMOBILIEN ANLAGEN </t>
        </is>
      </c>
      <c r="B1" s="2" t="inlineStr">
        <is>
          <t>WKN: 876520  ISIN: AT0000641352  Typ: Aktie</t>
        </is>
      </c>
      <c r="C1" s="2" t="inlineStr"/>
      <c r="D1" s="2" t="inlineStr"/>
      <c r="E1" s="2" t="inlineStr"/>
      <c r="F1" s="2">
        <f>HYPERLINK("atx_Stock_Data_EUR.xlsx#INDEX!A1", "Back to INDEX")</f>
        <v/>
      </c>
      <c r="G1" s="2" t="inlineStr"/>
      <c r="H1" s="2" t="inlineStr"/>
      <c r="I1" s="2" t="inlineStr"/>
      <c r="J1" s="2" t="inlineStr"/>
      <c r="K1" s="2" t="inlineStr"/>
      <c r="L1" s="2" t="inlineStr"/>
      <c r="M1" s="2" t="inlineStr"/>
      <c r="N1" s="2" t="inlineStr"/>
      <c r="O1" s="2" t="inlineStr"/>
      <c r="P1" s="2" t="inlineStr"/>
      <c r="Q1" s="2" t="inlineStr"/>
      <c r="R1" s="2" t="inlineStr"/>
      <c r="S1" s="2" t="inlineStr"/>
      <c r="T1" s="2" t="inlineStr"/>
      <c r="U1" s="2" t="inlineStr"/>
      <c r="V1" s="2" t="inlineStr"/>
    </row>
    <row r="2">
      <c r="A2" s="3" t="inlineStr"/>
      <c r="B2" s="4" t="inlineStr"/>
      <c r="C2" s="4" t="inlineStr"/>
      <c r="D2" s="4" t="inlineStr"/>
      <c r="E2" s="4" t="inlineStr"/>
      <c r="F2" s="4" t="inlineStr"/>
      <c r="G2" s="4" t="inlineStr"/>
      <c r="H2" s="4" t="inlineStr"/>
      <c r="I2" s="4" t="inlineStr"/>
      <c r="J2" s="4" t="inlineStr"/>
      <c r="K2" s="4" t="inlineStr"/>
      <c r="L2" s="4" t="inlineStr"/>
      <c r="M2" s="4" t="inlineStr"/>
      <c r="N2" s="4" t="inlineStr"/>
      <c r="O2" s="4" t="inlineStr"/>
      <c r="P2" s="4" t="inlineStr"/>
      <c r="Q2" s="4" t="inlineStr"/>
      <c r="R2" s="4" t="inlineStr"/>
      <c r="S2" s="4" t="inlineStr"/>
      <c r="T2" s="4" t="inlineStr"/>
      <c r="U2" s="4" t="inlineStr"/>
      <c r="V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1987</t>
        </is>
      </c>
      <c r="C4" s="5" t="inlineStr">
        <is>
          <t>Telefon / Phone</t>
        </is>
      </c>
      <c r="D4" s="5" t="inlineStr"/>
      <c r="E4" t="inlineStr">
        <is>
          <t>+43-1-532-5907-0</t>
        </is>
      </c>
      <c r="G4" t="inlineStr">
        <is>
          <t>25.03.2020</t>
        </is>
      </c>
      <c r="H4" t="inlineStr">
        <is>
          <t>Publication Of Annual Report</t>
        </is>
      </c>
      <c r="J4" t="inlineStr">
        <is>
          <t>Starwood Capital Group</t>
        </is>
      </c>
      <c r="L4" t="inlineStr">
        <is>
          <t>26,00%</t>
        </is>
      </c>
    </row>
    <row r="5">
      <c r="A5" s="5" t="inlineStr">
        <is>
          <t>Ticker</t>
        </is>
      </c>
      <c r="B5" t="inlineStr">
        <is>
          <t>BZY</t>
        </is>
      </c>
      <c r="C5" s="5" t="inlineStr">
        <is>
          <t>Fax</t>
        </is>
      </c>
      <c r="D5" s="5" t="inlineStr"/>
      <c r="E5" t="inlineStr">
        <is>
          <t>+43-1-532-5907-510</t>
        </is>
      </c>
      <c r="G5" t="inlineStr">
        <is>
          <t>26.03.2020</t>
        </is>
      </c>
      <c r="H5" t="inlineStr">
        <is>
          <t>Annual Press Conference</t>
        </is>
      </c>
      <c r="J5" t="inlineStr">
        <is>
          <t>Freefloat</t>
        </is>
      </c>
      <c r="L5" t="inlineStr">
        <is>
          <t>74,00%</t>
        </is>
      </c>
    </row>
    <row r="6">
      <c r="A6" s="5" t="inlineStr">
        <is>
          <t>Gelistet Seit / Listed Since</t>
        </is>
      </c>
      <c r="B6" t="inlineStr">
        <is>
          <t>20.04.1988</t>
        </is>
      </c>
      <c r="C6" s="5" t="inlineStr">
        <is>
          <t>Internet</t>
        </is>
      </c>
      <c r="D6" s="5" t="inlineStr"/>
      <c r="E6" t="inlineStr">
        <is>
          <t>http://www.caimmo.com</t>
        </is>
      </c>
      <c r="G6" t="inlineStr">
        <is>
          <t>26.05.2020</t>
        </is>
      </c>
      <c r="H6" t="inlineStr">
        <is>
          <t>Result Q1</t>
        </is>
      </c>
    </row>
    <row r="7">
      <c r="A7" s="5" t="inlineStr">
        <is>
          <t>Nominalwert / Nominal Value</t>
        </is>
      </c>
      <c r="B7" t="inlineStr">
        <is>
          <t>7,27</t>
        </is>
      </c>
      <c r="C7" s="5" t="inlineStr">
        <is>
          <t>E-Mail</t>
        </is>
      </c>
      <c r="D7" s="5" t="inlineStr"/>
      <c r="E7" t="inlineStr">
        <is>
          <t>office@caimmo.com</t>
        </is>
      </c>
      <c r="G7" t="inlineStr">
        <is>
          <t>24.08.2020</t>
        </is>
      </c>
      <c r="H7" t="inlineStr">
        <is>
          <t>Score Half Year</t>
        </is>
      </c>
    </row>
    <row r="8">
      <c r="A8" s="5" t="inlineStr">
        <is>
          <t>Land / Country</t>
        </is>
      </c>
      <c r="B8" t="inlineStr">
        <is>
          <t>Österreich</t>
        </is>
      </c>
      <c r="C8" s="5" t="inlineStr">
        <is>
          <t>Inv. Relations Telefon / Phone</t>
        </is>
      </c>
      <c r="D8" s="5" t="inlineStr"/>
      <c r="E8" t="inlineStr">
        <is>
          <t>+43-1-532-5907-502</t>
        </is>
      </c>
      <c r="G8" t="inlineStr">
        <is>
          <t>25.08.2020</t>
        </is>
      </c>
      <c r="H8" t="inlineStr">
        <is>
          <t>Annual General Meeting</t>
        </is>
      </c>
    </row>
    <row r="9">
      <c r="A9" s="5" t="inlineStr">
        <is>
          <t>Währung / Currency</t>
        </is>
      </c>
      <c r="B9" t="inlineStr">
        <is>
          <t>EUR</t>
        </is>
      </c>
      <c r="C9" s="5" t="inlineStr">
        <is>
          <t>Inv. Relations E-Mail</t>
        </is>
      </c>
      <c r="D9" s="5" t="inlineStr"/>
      <c r="E9" t="inlineStr">
        <is>
          <t>claudia.hoebart@caimmo.com</t>
        </is>
      </c>
      <c r="G9" t="inlineStr">
        <is>
          <t>27.08.2020</t>
        </is>
      </c>
      <c r="H9" t="inlineStr">
        <is>
          <t>Ex Dividend</t>
        </is>
      </c>
    </row>
    <row r="10">
      <c r="A10" s="5" t="inlineStr">
        <is>
          <t>Branche / Industry</t>
        </is>
      </c>
      <c r="B10" t="inlineStr">
        <is>
          <t>Real Estate</t>
        </is>
      </c>
      <c r="C10" s="5" t="inlineStr">
        <is>
          <t>Kontaktperson / Contact Person</t>
        </is>
      </c>
      <c r="D10" s="5" t="inlineStr"/>
      <c r="E10" t="inlineStr">
        <is>
          <t>Claudia Höbart</t>
        </is>
      </c>
      <c r="G10" t="inlineStr">
        <is>
          <t>31.08.2020</t>
        </is>
      </c>
      <c r="H10" t="inlineStr">
        <is>
          <t>Dividend Payout</t>
        </is>
      </c>
    </row>
    <row r="11">
      <c r="A11" s="5" t="inlineStr">
        <is>
          <t>Sektor / Sector</t>
        </is>
      </c>
      <c r="B11" t="inlineStr">
        <is>
          <t>Various</t>
        </is>
      </c>
      <c r="C11" t="inlineStr">
        <is>
          <t>25.11.2020</t>
        </is>
      </c>
      <c r="D11" t="inlineStr">
        <is>
          <t>Q3 Earnings</t>
        </is>
      </c>
    </row>
    <row r="12">
      <c r="A12" s="5" t="inlineStr">
        <is>
          <t>Typ / Genre</t>
        </is>
      </c>
      <c r="B12" t="inlineStr">
        <is>
          <t>Inhaberaktie</t>
        </is>
      </c>
    </row>
    <row r="13">
      <c r="A13" s="5" t="inlineStr">
        <is>
          <t>Adresse / Address</t>
        </is>
      </c>
      <c r="B13" t="inlineStr">
        <is>
          <t>CA Immobilien Anlagen AGMechelgasse 1  A-1030 Wien</t>
        </is>
      </c>
    </row>
    <row r="14">
      <c r="A14" s="5" t="inlineStr">
        <is>
          <t>Management</t>
        </is>
      </c>
      <c r="B14" t="inlineStr">
        <is>
          <t>Andreas Quint, Keegan Viscius, Dr. Andreas Schillhofer</t>
        </is>
      </c>
    </row>
    <row r="15">
      <c r="A15" s="5" t="inlineStr">
        <is>
          <t>Aufsichtsrat / Board</t>
        </is>
      </c>
      <c r="B15" t="inlineStr">
        <is>
          <t>Torsten Hollstein, Jeffrey G. Dishner, Dr. Florian Koschat, Richard Gregson, Michael Stanton, Prof. Dr. Klaus Hirschler, Dr. Monika Wildner, Laura M. Rubin, Sarah Broughton, Sebastian Obermair, Georg Edinger, Nicole Kubista, Walter Sonnleitner</t>
        </is>
      </c>
    </row>
    <row r="16">
      <c r="A16" s="5" t="inlineStr">
        <is>
          <t>Beschreibung</t>
        </is>
      </c>
      <c r="B16" t="inlineStr">
        <is>
          <t>Die CA Immobilien Anlagen AG (CA Immo) ist ein international tätiger Immobilienkonzern. Das Unternehmen konzentriert sich insbesondere auf gewerblich genutzte Objekte an ausgewählten Standorten in Österreich und in den Hauptstädten Mittel- und Osteuropas. Dabei werden primär fertig entwickelte und bereits vermietete Immobilien in das Portfolio aufgenommen. Des Weiteren ist das Unternehmen in der Entwicklung von Büroprojekten aktiv. Kernmärkte sind Deutschland, Österreich, Polen, Tschechien, Ungarn, Slowakei und Rumänien. Copyright 2014 FINANCE BASE AG</t>
        </is>
      </c>
    </row>
    <row r="17">
      <c r="A17" s="5" t="inlineStr">
        <is>
          <t>Profile</t>
        </is>
      </c>
      <c r="B17" t="inlineStr">
        <is>
          <t>CA Immobilien Anlagen AG (CA Immo) is an international real estate group. The company focuses in particular on commercial properties in selected locations in Austria and in the capitals of Central and Eastern Europe. Here, primarily fully developed and already leased properties are added to the portfolio. Furthermore, the company is active in the development of office projects. Core markets are Germany, Austria, Poland, Czech Republic, Hungary, Slovakia and Romania.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c r="M18" s="4" t="inlineStr"/>
      <c r="N18" s="4" t="inlineStr"/>
      <c r="O18" s="4" t="inlineStr"/>
      <c r="P18" s="4" t="inlineStr"/>
      <c r="Q18" s="4" t="inlineStr"/>
      <c r="R18" s="4" t="inlineStr"/>
      <c r="S18" s="4" t="inlineStr"/>
      <c r="T18" s="4" t="inlineStr"/>
      <c r="U18" s="4" t="inlineStr"/>
      <c r="V18" s="4" t="inlineStr"/>
    </row>
    <row r="19">
      <c r="A19" s="5" t="inlineStr">
        <is>
          <t>Bilanz in Mio.  EUR per  31.12</t>
        </is>
      </c>
      <c r="B19" s="5" t="inlineStr">
        <is>
          <t>Balance Sheet in M  EUR per  31.12</t>
        </is>
      </c>
      <c r="C19" s="5" t="n">
        <v>2019</v>
      </c>
      <c r="D19" s="5" t="n">
        <v>2018</v>
      </c>
      <c r="E19" s="5" t="n">
        <v>2017</v>
      </c>
      <c r="F19" s="5" t="n">
        <v>2016</v>
      </c>
      <c r="G19" s="5" t="n">
        <v>2015</v>
      </c>
      <c r="H19" s="5" t="n">
        <v>2014</v>
      </c>
      <c r="I19" s="5" t="n">
        <v>2013</v>
      </c>
      <c r="J19" s="5" t="n">
        <v>2012</v>
      </c>
      <c r="K19" s="5" t="n">
        <v>2011</v>
      </c>
      <c r="L19" s="5" t="n">
        <v>2010</v>
      </c>
      <c r="M19" s="5" t="n">
        <v>2009</v>
      </c>
      <c r="N19" s="5" t="n">
        <v>2008</v>
      </c>
      <c r="O19" s="5" t="n">
        <v>2007</v>
      </c>
      <c r="P19" s="5" t="n">
        <v>2006</v>
      </c>
      <c r="Q19" s="5" t="n">
        <v>2005</v>
      </c>
      <c r="R19" s="5" t="n">
        <v>2004</v>
      </c>
      <c r="S19" s="5" t="n">
        <v>2003</v>
      </c>
      <c r="T19" s="5" t="n">
        <v>2002</v>
      </c>
      <c r="U19" s="5" t="n">
        <v>2001</v>
      </c>
      <c r="V19" s="5" t="n">
        <v>2000</v>
      </c>
    </row>
    <row r="20">
      <c r="A20" s="5" t="inlineStr">
        <is>
          <t>Umsatz</t>
        </is>
      </c>
      <c r="B20" s="5" t="inlineStr">
        <is>
          <t>Revenue</t>
        </is>
      </c>
      <c r="C20" t="n">
        <v>220.7</v>
      </c>
      <c r="D20" t="n">
        <v>192.4</v>
      </c>
      <c r="E20" t="n">
        <v>180.3</v>
      </c>
      <c r="F20" t="n">
        <v>165.6</v>
      </c>
      <c r="G20" t="n">
        <v>154.8</v>
      </c>
      <c r="H20" t="n">
        <v>145.2</v>
      </c>
      <c r="I20" t="n">
        <v>296.4</v>
      </c>
      <c r="J20" t="n">
        <v>288.1</v>
      </c>
      <c r="K20" t="n">
        <v>295.9</v>
      </c>
      <c r="L20" t="n">
        <v>313</v>
      </c>
      <c r="M20" t="n">
        <v>288.7</v>
      </c>
      <c r="N20" t="n">
        <v>298.8</v>
      </c>
      <c r="O20" t="n">
        <v>144.6</v>
      </c>
      <c r="P20" t="n">
        <v>92.59999999999999</v>
      </c>
      <c r="Q20" t="n">
        <v>54.5</v>
      </c>
      <c r="R20" t="n">
        <v>36.7</v>
      </c>
      <c r="S20" t="n">
        <v>29</v>
      </c>
      <c r="T20" t="n">
        <v>25.6</v>
      </c>
      <c r="U20" t="n">
        <v>18.6</v>
      </c>
      <c r="V20" t="n">
        <v>18.6</v>
      </c>
    </row>
    <row r="21">
      <c r="A21" s="5" t="inlineStr">
        <is>
          <t>Operatives Ergebnis (EBIT)</t>
        </is>
      </c>
      <c r="B21" s="5" t="inlineStr">
        <is>
          <t>EBIT Earning Before Interest &amp; Tax</t>
        </is>
      </c>
      <c r="C21" t="n">
        <v>633.7</v>
      </c>
      <c r="D21" t="n">
        <v>442.3</v>
      </c>
      <c r="E21" t="n">
        <v>340.5</v>
      </c>
      <c r="F21" t="n">
        <v>293.8</v>
      </c>
      <c r="G21" t="n">
        <v>402.7</v>
      </c>
      <c r="H21" t="n">
        <v>142.9</v>
      </c>
      <c r="I21" t="n">
        <v>255.2</v>
      </c>
      <c r="J21" t="n">
        <v>230.4</v>
      </c>
      <c r="K21" t="n">
        <v>285</v>
      </c>
      <c r="L21" t="n">
        <v>183.3</v>
      </c>
      <c r="M21" t="n">
        <v>3</v>
      </c>
      <c r="N21" t="n">
        <v>-152.6</v>
      </c>
      <c r="O21" t="n">
        <v>151.5</v>
      </c>
      <c r="P21" t="n">
        <v>90.2</v>
      </c>
      <c r="Q21" t="n">
        <v>73.59999999999999</v>
      </c>
      <c r="R21" t="n">
        <v>14.3</v>
      </c>
      <c r="S21" t="n">
        <v>13.3</v>
      </c>
      <c r="T21" t="n">
        <v>11.9</v>
      </c>
      <c r="U21" t="n">
        <v>9.4</v>
      </c>
      <c r="V21" t="n">
        <v>7.4</v>
      </c>
    </row>
    <row r="22">
      <c r="A22" s="5" t="inlineStr">
        <is>
          <t>Finanzergebnis</t>
        </is>
      </c>
      <c r="B22" s="5" t="inlineStr">
        <is>
          <t>Financial Result</t>
        </is>
      </c>
      <c r="C22" t="n">
        <v>-94.40000000000001</v>
      </c>
      <c r="D22" t="n">
        <v>-46.1</v>
      </c>
      <c r="E22" t="n">
        <v>-40.7</v>
      </c>
      <c r="F22" t="n">
        <v>-56.2</v>
      </c>
      <c r="G22" t="n">
        <v>-86.7</v>
      </c>
      <c r="H22" t="n">
        <v>-58.3</v>
      </c>
      <c r="I22" t="n">
        <v>-171.6</v>
      </c>
      <c r="J22" t="n">
        <v>-157.9</v>
      </c>
      <c r="K22" t="n">
        <v>-177.9</v>
      </c>
      <c r="L22" t="n">
        <v>-107.5</v>
      </c>
      <c r="M22" t="n">
        <v>-137.5</v>
      </c>
      <c r="N22" t="n">
        <v>-142.8</v>
      </c>
      <c r="O22" t="n">
        <v>-45.3</v>
      </c>
      <c r="P22" t="n">
        <v>-5.9</v>
      </c>
      <c r="Q22" t="n">
        <v>-10.6</v>
      </c>
      <c r="R22" t="n">
        <v>-2.2</v>
      </c>
      <c r="S22" t="n">
        <v>0.2</v>
      </c>
      <c r="T22" t="n">
        <v>2.1</v>
      </c>
      <c r="U22" t="n">
        <v>-2</v>
      </c>
      <c r="V22" t="n">
        <v>-0.8</v>
      </c>
    </row>
    <row r="23">
      <c r="A23" s="5" t="inlineStr">
        <is>
          <t>Ergebnis vor Steuer (EBT)</t>
        </is>
      </c>
      <c r="B23" s="5" t="inlineStr">
        <is>
          <t>EBT Earning Before Tax</t>
        </is>
      </c>
      <c r="C23" t="n">
        <v>539.3</v>
      </c>
      <c r="D23" t="n">
        <v>396.2</v>
      </c>
      <c r="E23" t="n">
        <v>299.8</v>
      </c>
      <c r="F23" t="n">
        <v>237.6</v>
      </c>
      <c r="G23" t="n">
        <v>316</v>
      </c>
      <c r="H23" t="n">
        <v>84.59999999999999</v>
      </c>
      <c r="I23" t="n">
        <v>83.59999999999999</v>
      </c>
      <c r="J23" t="n">
        <v>72.5</v>
      </c>
      <c r="K23" t="n">
        <v>107.1</v>
      </c>
      <c r="L23" t="n">
        <v>75.8</v>
      </c>
      <c r="M23" t="n">
        <v>-134.5</v>
      </c>
      <c r="N23" t="n">
        <v>-295.4</v>
      </c>
      <c r="O23" t="n">
        <v>106.2</v>
      </c>
      <c r="P23" t="n">
        <v>84.3</v>
      </c>
      <c r="Q23" t="n">
        <v>63</v>
      </c>
      <c r="R23" t="n">
        <v>12.1</v>
      </c>
      <c r="S23" t="n">
        <v>13.5</v>
      </c>
      <c r="T23" t="n">
        <v>14</v>
      </c>
      <c r="U23" t="n">
        <v>7.4</v>
      </c>
      <c r="V23" t="n">
        <v>6.6</v>
      </c>
    </row>
    <row r="24">
      <c r="A24" s="5" t="inlineStr">
        <is>
          <t>Steuern auf Einkommen und Ertrag</t>
        </is>
      </c>
      <c r="B24" s="5" t="inlineStr">
        <is>
          <t>Taxes on income and earnings</t>
        </is>
      </c>
      <c r="C24" t="n">
        <v>146</v>
      </c>
      <c r="D24" t="n">
        <v>90.90000000000001</v>
      </c>
      <c r="E24" t="n">
        <v>65</v>
      </c>
      <c r="F24" t="n">
        <v>53.7</v>
      </c>
      <c r="G24" t="n">
        <v>95.2</v>
      </c>
      <c r="H24" t="n">
        <v>13.8</v>
      </c>
      <c r="I24" t="n">
        <v>33.2</v>
      </c>
      <c r="J24" t="n">
        <v>24</v>
      </c>
      <c r="K24" t="n">
        <v>39.4</v>
      </c>
      <c r="L24" t="n">
        <v>31.9</v>
      </c>
      <c r="M24" t="n">
        <v>0.2</v>
      </c>
      <c r="N24" t="n">
        <v>-0.5</v>
      </c>
      <c r="O24" t="n">
        <v>22.2</v>
      </c>
      <c r="P24" t="n">
        <v>18.6</v>
      </c>
      <c r="Q24" t="n">
        <v>4.4</v>
      </c>
      <c r="R24" t="n">
        <v>5.6</v>
      </c>
      <c r="S24" t="n">
        <v>1.9</v>
      </c>
      <c r="T24" t="n">
        <v>1.5</v>
      </c>
      <c r="U24" t="n">
        <v>2.2</v>
      </c>
      <c r="V24" t="n">
        <v>0.3</v>
      </c>
    </row>
    <row r="25">
      <c r="A25" s="5" t="inlineStr">
        <is>
          <t>Ergebnis nach Steuer</t>
        </is>
      </c>
      <c r="B25" s="5" t="inlineStr">
        <is>
          <t>Earnings after tax</t>
        </is>
      </c>
      <c r="C25" t="n">
        <v>393.3</v>
      </c>
      <c r="D25" t="n">
        <v>305.3</v>
      </c>
      <c r="E25" t="n">
        <v>234.9</v>
      </c>
      <c r="F25" t="n">
        <v>183.9</v>
      </c>
      <c r="G25" t="n">
        <v>220.8</v>
      </c>
      <c r="H25" t="n">
        <v>70.8</v>
      </c>
      <c r="I25" t="n">
        <v>50.4</v>
      </c>
      <c r="J25" t="n">
        <v>48.6</v>
      </c>
      <c r="K25" t="n">
        <v>67.7</v>
      </c>
      <c r="L25" t="n">
        <v>43.8</v>
      </c>
      <c r="M25" t="n">
        <v>-134.7</v>
      </c>
      <c r="N25" t="n">
        <v>-294.9</v>
      </c>
      <c r="O25" t="n">
        <v>84</v>
      </c>
      <c r="P25" t="n">
        <v>65.7</v>
      </c>
      <c r="Q25" t="n">
        <v>58.6</v>
      </c>
      <c r="R25" t="n">
        <v>6.5</v>
      </c>
      <c r="S25" t="n">
        <v>11.6</v>
      </c>
      <c r="T25" t="n">
        <v>12.5</v>
      </c>
      <c r="U25" t="n">
        <v>5.2</v>
      </c>
      <c r="V25" t="n">
        <v>6.3</v>
      </c>
    </row>
    <row r="26">
      <c r="A26" s="5" t="inlineStr">
        <is>
          <t>Minderheitenanteil</t>
        </is>
      </c>
      <c r="B26" s="5" t="inlineStr">
        <is>
          <t>Minority Share</t>
        </is>
      </c>
      <c r="C26" t="n">
        <v>-0.02</v>
      </c>
      <c r="D26" t="n">
        <v>-0.01</v>
      </c>
      <c r="E26" t="inlineStr">
        <is>
          <t>-</t>
        </is>
      </c>
      <c r="F26" t="inlineStr">
        <is>
          <t>-</t>
        </is>
      </c>
      <c r="G26" t="inlineStr">
        <is>
          <t>-</t>
        </is>
      </c>
      <c r="H26" t="inlineStr">
        <is>
          <t>-</t>
        </is>
      </c>
      <c r="I26" t="n">
        <v>-2.1</v>
      </c>
      <c r="J26" t="n">
        <v>5.9</v>
      </c>
      <c r="K26" t="n">
        <v>-5</v>
      </c>
      <c r="L26" t="n">
        <v>1.6</v>
      </c>
      <c r="M26" t="n">
        <v>57.8</v>
      </c>
      <c r="N26" t="n">
        <v>57.8</v>
      </c>
      <c r="O26" t="n">
        <v>-31.9</v>
      </c>
      <c r="P26" t="n">
        <v>-6.1</v>
      </c>
      <c r="Q26" t="n">
        <v>0.1</v>
      </c>
      <c r="R26" t="n">
        <v>0.1</v>
      </c>
      <c r="S26" t="n">
        <v>0.1</v>
      </c>
      <c r="T26" t="inlineStr">
        <is>
          <t>-</t>
        </is>
      </c>
      <c r="U26" t="inlineStr">
        <is>
          <t>-</t>
        </is>
      </c>
      <c r="V26" t="inlineStr">
        <is>
          <t>-</t>
        </is>
      </c>
    </row>
    <row r="27">
      <c r="A27" s="5" t="inlineStr">
        <is>
          <t>Jahresüberschuss/-fehlbetrag</t>
        </is>
      </c>
      <c r="B27" s="5" t="inlineStr">
        <is>
          <t>Net Profit</t>
        </is>
      </c>
      <c r="C27" t="n">
        <v>393.3</v>
      </c>
      <c r="D27" t="n">
        <v>305.3</v>
      </c>
      <c r="E27" t="n">
        <v>234.9</v>
      </c>
      <c r="F27" t="n">
        <v>183.9</v>
      </c>
      <c r="G27" t="n">
        <v>220.8</v>
      </c>
      <c r="H27" t="n">
        <v>70.8</v>
      </c>
      <c r="I27" t="n">
        <v>48.3</v>
      </c>
      <c r="J27" t="n">
        <v>54.4</v>
      </c>
      <c r="K27" t="n">
        <v>62.6</v>
      </c>
      <c r="L27" t="n">
        <v>45.4</v>
      </c>
      <c r="M27" t="n">
        <v>-76.90000000000001</v>
      </c>
      <c r="N27" t="n">
        <v>-237.1</v>
      </c>
      <c r="O27" t="n">
        <v>52.1</v>
      </c>
      <c r="P27" t="n">
        <v>59.7</v>
      </c>
      <c r="Q27" t="n">
        <v>58.7</v>
      </c>
      <c r="R27" t="n">
        <v>6.6</v>
      </c>
      <c r="S27" t="n">
        <v>11.7</v>
      </c>
      <c r="T27" t="n">
        <v>12.5</v>
      </c>
      <c r="U27" t="n">
        <v>5.2</v>
      </c>
      <c r="V27" t="n">
        <v>6.3</v>
      </c>
    </row>
    <row r="28">
      <c r="A28" s="5" t="inlineStr">
        <is>
          <t>Summe Umlaufvermögen</t>
        </is>
      </c>
      <c r="B28" s="5" t="inlineStr">
        <is>
          <t>Current Assets</t>
        </is>
      </c>
      <c r="C28" t="n">
        <v>597.5</v>
      </c>
      <c r="D28" t="n">
        <v>664.8</v>
      </c>
      <c r="E28" t="n">
        <v>721.3</v>
      </c>
      <c r="F28" t="n">
        <v>649.3</v>
      </c>
      <c r="G28" t="n">
        <v>526.9</v>
      </c>
      <c r="H28" t="n">
        <v>461.1</v>
      </c>
      <c r="I28" t="n">
        <v>1003</v>
      </c>
      <c r="J28" t="n">
        <v>547.1</v>
      </c>
      <c r="K28" t="n">
        <v>613.6</v>
      </c>
      <c r="L28" t="n">
        <v>597.5</v>
      </c>
      <c r="M28" t="n">
        <v>782.4</v>
      </c>
      <c r="N28" t="n">
        <v>563.9</v>
      </c>
      <c r="O28" t="n">
        <v>615.6</v>
      </c>
      <c r="P28" t="n">
        <v>519.9</v>
      </c>
      <c r="Q28" t="n">
        <v>127.7</v>
      </c>
      <c r="R28" t="n">
        <v>154.4</v>
      </c>
      <c r="S28" t="n">
        <v>99</v>
      </c>
      <c r="T28" t="n">
        <v>70.40000000000001</v>
      </c>
      <c r="U28" t="n">
        <v>62.8</v>
      </c>
      <c r="V28" t="n">
        <v>45</v>
      </c>
    </row>
    <row r="29">
      <c r="A29" s="5" t="inlineStr">
        <is>
          <t>Summe Anlagevermögen</t>
        </is>
      </c>
      <c r="B29" s="5" t="inlineStr">
        <is>
          <t>Fixed Assets</t>
        </is>
      </c>
      <c r="C29" t="n">
        <v>5291</v>
      </c>
      <c r="D29" t="n">
        <v>4691</v>
      </c>
      <c r="E29" t="n">
        <v>4047</v>
      </c>
      <c r="F29" t="n">
        <v>3660</v>
      </c>
      <c r="G29" t="n">
        <v>3457</v>
      </c>
      <c r="H29" t="n">
        <v>3210</v>
      </c>
      <c r="I29" t="n">
        <v>3908</v>
      </c>
      <c r="J29" t="n">
        <v>5341</v>
      </c>
      <c r="K29" t="n">
        <v>5303</v>
      </c>
      <c r="L29" t="n">
        <v>3782</v>
      </c>
      <c r="M29" t="n">
        <v>3528</v>
      </c>
      <c r="N29" t="n">
        <v>3831</v>
      </c>
      <c r="O29" t="n">
        <v>3208</v>
      </c>
      <c r="P29" t="n">
        <v>2193</v>
      </c>
      <c r="Q29" t="n">
        <v>1186</v>
      </c>
      <c r="R29" t="n">
        <v>667</v>
      </c>
      <c r="S29" t="n">
        <v>505.4</v>
      </c>
      <c r="T29" t="n">
        <v>380.5</v>
      </c>
      <c r="U29" t="n">
        <v>288</v>
      </c>
      <c r="V29" t="n">
        <v>234.8</v>
      </c>
    </row>
    <row r="30">
      <c r="A30" s="5" t="inlineStr">
        <is>
          <t>Summe Aktiva</t>
        </is>
      </c>
      <c r="B30" s="5" t="inlineStr">
        <is>
          <t>Total Assets</t>
        </is>
      </c>
      <c r="C30" t="n">
        <v>5889</v>
      </c>
      <c r="D30" t="n">
        <v>5356</v>
      </c>
      <c r="E30" t="n">
        <v>4769</v>
      </c>
      <c r="F30" t="n">
        <v>4309</v>
      </c>
      <c r="G30" t="n">
        <v>3984</v>
      </c>
      <c r="H30" t="n">
        <v>3671</v>
      </c>
      <c r="I30" t="n">
        <v>4911</v>
      </c>
      <c r="J30" t="n">
        <v>5888</v>
      </c>
      <c r="K30" t="n">
        <v>5917</v>
      </c>
      <c r="L30" t="n">
        <v>4380</v>
      </c>
      <c r="M30" t="n">
        <v>4311</v>
      </c>
      <c r="N30" t="n">
        <v>4395</v>
      </c>
      <c r="O30" t="n">
        <v>3823</v>
      </c>
      <c r="P30" t="n">
        <v>2713</v>
      </c>
      <c r="Q30" t="n">
        <v>1313</v>
      </c>
      <c r="R30" t="n">
        <v>821.4</v>
      </c>
      <c r="S30" t="n">
        <v>604.4</v>
      </c>
      <c r="T30" t="n">
        <v>450.9</v>
      </c>
      <c r="U30" t="n">
        <v>350.8</v>
      </c>
      <c r="V30" t="n">
        <v>279.8</v>
      </c>
    </row>
    <row r="31">
      <c r="A31" s="5" t="inlineStr">
        <is>
          <t>Summe kurzfristiges Fremdkapital</t>
        </is>
      </c>
      <c r="B31" s="5" t="inlineStr">
        <is>
          <t>Short-Term Debt</t>
        </is>
      </c>
      <c r="C31" t="n">
        <v>432.7</v>
      </c>
      <c r="D31" t="n">
        <v>548.5</v>
      </c>
      <c r="E31" t="n">
        <v>302.6</v>
      </c>
      <c r="F31" t="n">
        <v>351.6</v>
      </c>
      <c r="G31" t="n">
        <v>706.5</v>
      </c>
      <c r="H31" t="n">
        <v>376.5</v>
      </c>
      <c r="I31" t="n">
        <v>1072</v>
      </c>
      <c r="J31" t="n">
        <v>1126</v>
      </c>
      <c r="K31" t="n">
        <v>1046</v>
      </c>
      <c r="L31" t="n">
        <v>478.4</v>
      </c>
      <c r="M31" t="n">
        <v>381.9</v>
      </c>
      <c r="N31" t="n">
        <v>376.2</v>
      </c>
      <c r="O31" t="n">
        <v>298.4</v>
      </c>
      <c r="P31" t="n">
        <v>114.1</v>
      </c>
      <c r="Q31" t="n">
        <v>131</v>
      </c>
      <c r="R31" t="n">
        <v>74</v>
      </c>
      <c r="S31" t="n">
        <v>15.7</v>
      </c>
      <c r="T31" t="n">
        <v>18.4</v>
      </c>
      <c r="U31" t="n">
        <v>17.9</v>
      </c>
      <c r="V31" t="n">
        <v>23.9</v>
      </c>
    </row>
    <row r="32">
      <c r="A32" s="5" t="inlineStr">
        <is>
          <t>Summe langfristiges Fremdkapital</t>
        </is>
      </c>
      <c r="B32" s="5" t="inlineStr">
        <is>
          <t>Long-Term Debt</t>
        </is>
      </c>
      <c r="C32" t="n">
        <v>2015</v>
      </c>
      <c r="D32" t="n">
        <v>1821</v>
      </c>
      <c r="E32" t="n">
        <v>1776</v>
      </c>
      <c r="F32" t="n">
        <v>1513</v>
      </c>
      <c r="G32" t="n">
        <v>959.7</v>
      </c>
      <c r="H32" t="n">
        <v>1197</v>
      </c>
      <c r="I32" t="n">
        <v>1758</v>
      </c>
      <c r="J32" t="n">
        <v>2730</v>
      </c>
      <c r="K32" t="n">
        <v>2870</v>
      </c>
      <c r="L32" t="n">
        <v>2125</v>
      </c>
      <c r="M32" t="n">
        <v>2070</v>
      </c>
      <c r="N32" t="n">
        <v>1958</v>
      </c>
      <c r="O32" t="n">
        <v>1167</v>
      </c>
      <c r="P32" t="n">
        <v>1045</v>
      </c>
      <c r="Q32" t="n">
        <v>331</v>
      </c>
      <c r="R32" t="n">
        <v>155.8</v>
      </c>
      <c r="S32" t="n">
        <v>121.6</v>
      </c>
      <c r="T32" t="n">
        <v>110.8</v>
      </c>
      <c r="U32" t="n">
        <v>85.2</v>
      </c>
      <c r="V32" t="n">
        <v>64.2</v>
      </c>
    </row>
    <row r="33">
      <c r="A33" s="5" t="inlineStr">
        <is>
          <t>Summe Fremdkapital</t>
        </is>
      </c>
      <c r="B33" s="5" t="inlineStr">
        <is>
          <t>Total Liabilities</t>
        </is>
      </c>
      <c r="C33" t="n">
        <v>2921</v>
      </c>
      <c r="D33" t="n">
        <v>2716</v>
      </c>
      <c r="E33" t="n">
        <v>2370</v>
      </c>
      <c r="F33" t="n">
        <v>2105</v>
      </c>
      <c r="G33" t="n">
        <v>1864</v>
      </c>
      <c r="H33" t="n">
        <v>1719</v>
      </c>
      <c r="I33" t="n">
        <v>3046</v>
      </c>
      <c r="J33" t="n">
        <v>4073</v>
      </c>
      <c r="K33" t="n">
        <v>4107</v>
      </c>
      <c r="L33" t="n">
        <v>2720</v>
      </c>
      <c r="M33" t="n">
        <v>2582</v>
      </c>
      <c r="N33" t="n">
        <v>2540</v>
      </c>
      <c r="O33" t="n">
        <v>1558</v>
      </c>
      <c r="P33" t="n">
        <v>1219</v>
      </c>
      <c r="Q33" t="n">
        <v>462</v>
      </c>
      <c r="R33" t="n">
        <v>231.6</v>
      </c>
      <c r="S33" t="n">
        <v>137.8</v>
      </c>
      <c r="T33" t="n">
        <v>130.1</v>
      </c>
      <c r="U33" t="n">
        <v>106.5</v>
      </c>
      <c r="V33" t="n">
        <v>90.90000000000001</v>
      </c>
    </row>
    <row r="34">
      <c r="A34" s="5" t="inlineStr">
        <is>
          <t>Minderheitenanteil</t>
        </is>
      </c>
      <c r="B34" s="5" t="inlineStr">
        <is>
          <t>Minority Share</t>
        </is>
      </c>
      <c r="C34" t="n">
        <v>0.08</v>
      </c>
      <c r="D34" t="n">
        <v>0.06</v>
      </c>
      <c r="E34" t="n">
        <v>0.05</v>
      </c>
      <c r="F34" t="n">
        <v>0.05</v>
      </c>
      <c r="G34" t="n">
        <v>0.04</v>
      </c>
      <c r="H34" t="inlineStr">
        <is>
          <t>-</t>
        </is>
      </c>
      <c r="I34" t="n">
        <v>67</v>
      </c>
      <c r="J34" t="n">
        <v>122.9</v>
      </c>
      <c r="K34" t="n">
        <v>124.9</v>
      </c>
      <c r="L34" t="n">
        <v>18.2</v>
      </c>
      <c r="M34" t="n">
        <v>170.2</v>
      </c>
      <c r="N34" t="n">
        <v>231.7</v>
      </c>
      <c r="O34" t="n">
        <v>342.5</v>
      </c>
      <c r="P34" t="n">
        <v>285.5</v>
      </c>
      <c r="Q34" t="inlineStr">
        <is>
          <t>-</t>
        </is>
      </c>
      <c r="R34" t="n">
        <v>-0.1</v>
      </c>
      <c r="S34" t="inlineStr">
        <is>
          <t>-</t>
        </is>
      </c>
      <c r="T34" t="n">
        <v>0.1</v>
      </c>
      <c r="U34" t="inlineStr">
        <is>
          <t>-</t>
        </is>
      </c>
      <c r="V34" t="inlineStr">
        <is>
          <t>-</t>
        </is>
      </c>
    </row>
    <row r="35">
      <c r="A35" s="5" t="inlineStr">
        <is>
          <t>Summe Eigenkapital</t>
        </is>
      </c>
      <c r="B35" s="5" t="inlineStr">
        <is>
          <t>Equity</t>
        </is>
      </c>
      <c r="C35" t="n">
        <v>2968</v>
      </c>
      <c r="D35" t="n">
        <v>2640</v>
      </c>
      <c r="E35" t="n">
        <v>2398</v>
      </c>
      <c r="F35" t="n">
        <v>2204</v>
      </c>
      <c r="G35" t="n">
        <v>2120</v>
      </c>
      <c r="H35" t="n">
        <v>1952</v>
      </c>
      <c r="I35" t="n">
        <v>1798</v>
      </c>
      <c r="J35" t="n">
        <v>1693</v>
      </c>
      <c r="K35" t="n">
        <v>1685</v>
      </c>
      <c r="L35" t="n">
        <v>1642</v>
      </c>
      <c r="M35" t="n">
        <v>1559</v>
      </c>
      <c r="N35" t="n">
        <v>1623</v>
      </c>
      <c r="O35" t="n">
        <v>1923</v>
      </c>
      <c r="P35" t="n">
        <v>1208</v>
      </c>
      <c r="Q35" t="n">
        <v>851.3</v>
      </c>
      <c r="R35" t="n">
        <v>589.9</v>
      </c>
      <c r="S35" t="n">
        <v>466.6</v>
      </c>
      <c r="T35" t="n">
        <v>320.7</v>
      </c>
      <c r="U35" t="n">
        <v>244.3</v>
      </c>
      <c r="V35" t="n">
        <v>188.9</v>
      </c>
    </row>
    <row r="36">
      <c r="A36" s="5" t="inlineStr">
        <is>
          <t>Summe Passiva</t>
        </is>
      </c>
      <c r="B36" s="5" t="inlineStr">
        <is>
          <t>Liabilities &amp; Shareholder Equity</t>
        </is>
      </c>
      <c r="C36" t="n">
        <v>5889</v>
      </c>
      <c r="D36" t="n">
        <v>5356</v>
      </c>
      <c r="E36" t="n">
        <v>4769</v>
      </c>
      <c r="F36" t="n">
        <v>4309</v>
      </c>
      <c r="G36" t="n">
        <v>3984</v>
      </c>
      <c r="H36" t="n">
        <v>3671</v>
      </c>
      <c r="I36" t="n">
        <v>4911</v>
      </c>
      <c r="J36" t="n">
        <v>5888</v>
      </c>
      <c r="K36" t="n">
        <v>5917</v>
      </c>
      <c r="L36" t="n">
        <v>4380</v>
      </c>
      <c r="M36" t="n">
        <v>4311</v>
      </c>
      <c r="N36" t="n">
        <v>4395</v>
      </c>
      <c r="O36" t="n">
        <v>3823</v>
      </c>
      <c r="P36" t="n">
        <v>2713</v>
      </c>
      <c r="Q36" t="n">
        <v>1313</v>
      </c>
      <c r="R36" t="n">
        <v>821.4</v>
      </c>
      <c r="S36" t="n">
        <v>604.4</v>
      </c>
      <c r="T36" t="n">
        <v>450.9</v>
      </c>
      <c r="U36" t="n">
        <v>350.8</v>
      </c>
      <c r="V36" t="n">
        <v>279.8</v>
      </c>
    </row>
    <row r="37">
      <c r="A37" s="5" t="inlineStr">
        <is>
          <t>Mio.Aktien im Umlauf</t>
        </is>
      </c>
      <c r="B37" s="5" t="inlineStr">
        <is>
          <t>Million shares outstanding</t>
        </is>
      </c>
      <c r="C37" t="n">
        <v>98.81</v>
      </c>
      <c r="D37" t="n">
        <v>98.81</v>
      </c>
      <c r="E37" t="n">
        <v>98.81</v>
      </c>
      <c r="F37" t="n">
        <v>98.81</v>
      </c>
      <c r="G37" t="n">
        <v>98.81</v>
      </c>
      <c r="H37" t="n">
        <v>98.81</v>
      </c>
      <c r="I37" t="n">
        <v>87.86</v>
      </c>
      <c r="J37" t="n">
        <v>87.86</v>
      </c>
      <c r="K37" t="n">
        <v>87.86</v>
      </c>
      <c r="L37" t="n">
        <v>87.90000000000001</v>
      </c>
      <c r="M37" t="n">
        <v>87.3</v>
      </c>
      <c r="N37" t="n">
        <v>87.3</v>
      </c>
      <c r="O37" t="n">
        <v>87.3</v>
      </c>
      <c r="P37" t="n">
        <v>58.2</v>
      </c>
      <c r="Q37" t="n">
        <v>43.6</v>
      </c>
      <c r="R37" t="n">
        <v>35.6</v>
      </c>
      <c r="S37" t="n">
        <v>29.4</v>
      </c>
      <c r="T37" t="n">
        <v>22</v>
      </c>
      <c r="U37" t="n">
        <v>18.2</v>
      </c>
      <c r="V37" t="n">
        <v>15</v>
      </c>
    </row>
    <row r="38">
      <c r="A38" s="5" t="inlineStr">
        <is>
          <t>Gezeichnetes Kapital (in Mio.)</t>
        </is>
      </c>
      <c r="B38" s="5" t="inlineStr">
        <is>
          <t>Subscribed Capital in M</t>
        </is>
      </c>
      <c r="C38" t="n">
        <v>718.34</v>
      </c>
      <c r="D38" t="n">
        <v>718.34</v>
      </c>
      <c r="E38" t="n">
        <v>718.34</v>
      </c>
      <c r="F38" t="n">
        <v>718.34</v>
      </c>
      <c r="G38" t="n">
        <v>718.34</v>
      </c>
      <c r="H38" t="n">
        <v>718.34</v>
      </c>
      <c r="I38" t="n">
        <v>638.71</v>
      </c>
      <c r="J38" t="n">
        <v>638.71</v>
      </c>
      <c r="K38" t="n">
        <v>638.71</v>
      </c>
      <c r="L38" t="n">
        <v>638.7</v>
      </c>
      <c r="M38" t="n">
        <v>634.4</v>
      </c>
      <c r="N38" t="n">
        <v>634.4</v>
      </c>
      <c r="O38" t="n">
        <v>634.4</v>
      </c>
      <c r="P38" t="n">
        <v>422.9</v>
      </c>
      <c r="Q38" t="n">
        <v>317.2</v>
      </c>
      <c r="R38" t="n">
        <v>258.5</v>
      </c>
      <c r="S38" t="n">
        <v>213.6</v>
      </c>
      <c r="T38" t="n">
        <v>159.7</v>
      </c>
      <c r="U38" t="n">
        <v>132</v>
      </c>
      <c r="V38" t="n">
        <v>109.1</v>
      </c>
    </row>
    <row r="39">
      <c r="A39" s="5" t="inlineStr">
        <is>
          <t>Ergebnis je Aktie (brutto)</t>
        </is>
      </c>
      <c r="B39" s="5" t="inlineStr">
        <is>
          <t>Earnings per share</t>
        </is>
      </c>
      <c r="C39" t="n">
        <v>5.46</v>
      </c>
      <c r="D39" t="n">
        <v>4.01</v>
      </c>
      <c r="E39" t="n">
        <v>3.03</v>
      </c>
      <c r="F39" t="n">
        <v>2.4</v>
      </c>
      <c r="G39" t="n">
        <v>3.2</v>
      </c>
      <c r="H39" t="n">
        <v>0.86</v>
      </c>
      <c r="I39" t="n">
        <v>0.95</v>
      </c>
      <c r="J39" t="n">
        <v>0.83</v>
      </c>
      <c r="K39" t="n">
        <v>1.22</v>
      </c>
      <c r="L39" t="n">
        <v>0.86</v>
      </c>
      <c r="M39" t="n">
        <v>-1.54</v>
      </c>
      <c r="N39" t="n">
        <v>-3.38</v>
      </c>
      <c r="O39" t="n">
        <v>1.22</v>
      </c>
      <c r="P39" t="n">
        <v>1.45</v>
      </c>
      <c r="Q39" t="n">
        <v>1.44</v>
      </c>
      <c r="R39" t="n">
        <v>0.34</v>
      </c>
      <c r="S39" t="n">
        <v>0.46</v>
      </c>
      <c r="T39" t="n">
        <v>0.64</v>
      </c>
      <c r="U39" t="n">
        <v>0.41</v>
      </c>
      <c r="V39" t="n">
        <v>0.44</v>
      </c>
    </row>
    <row r="40">
      <c r="A40" s="5" t="inlineStr">
        <is>
          <t>Ergebnis je Aktie (unverwässert)</t>
        </is>
      </c>
      <c r="B40" s="5" t="inlineStr">
        <is>
          <t>Basic Earnings per share</t>
        </is>
      </c>
      <c r="C40" t="n">
        <v>4.23</v>
      </c>
      <c r="D40" t="n">
        <v>3.28</v>
      </c>
      <c r="E40" t="n">
        <v>2.55</v>
      </c>
      <c r="F40" t="n">
        <v>1.94</v>
      </c>
      <c r="G40" t="n">
        <v>2.25</v>
      </c>
      <c r="H40" t="n">
        <v>0.76</v>
      </c>
      <c r="I40" t="n">
        <v>0.55</v>
      </c>
      <c r="J40" t="n">
        <v>0.62</v>
      </c>
      <c r="K40" t="n">
        <v>0.71</v>
      </c>
      <c r="L40" t="n">
        <v>0.52</v>
      </c>
      <c r="M40" t="n">
        <v>-0.89</v>
      </c>
      <c r="N40" t="n">
        <v>-2.73</v>
      </c>
      <c r="O40" t="n">
        <v>0.67</v>
      </c>
      <c r="P40" t="n">
        <v>1.16</v>
      </c>
      <c r="Q40" t="n">
        <v>1.55</v>
      </c>
      <c r="R40" t="n">
        <v>0.21</v>
      </c>
      <c r="S40" t="n">
        <v>0.46</v>
      </c>
      <c r="T40" t="n">
        <v>0.62</v>
      </c>
      <c r="U40" t="n">
        <v>0.32</v>
      </c>
      <c r="V40" t="n">
        <v>0.42</v>
      </c>
    </row>
    <row r="41">
      <c r="A41" s="5" t="inlineStr">
        <is>
          <t>Ergebnis je Aktie (verwässert)</t>
        </is>
      </c>
      <c r="B41" s="5" t="inlineStr">
        <is>
          <t>Diluted Earnings per share</t>
        </is>
      </c>
      <c r="C41" t="n">
        <v>4.23</v>
      </c>
      <c r="D41" t="n">
        <v>3.21</v>
      </c>
      <c r="E41" t="n">
        <v>2.55</v>
      </c>
      <c r="F41" t="n">
        <v>1.94</v>
      </c>
      <c r="G41" t="n">
        <v>2.25</v>
      </c>
      <c r="H41" t="n">
        <v>0.76</v>
      </c>
      <c r="I41" t="n">
        <v>0.53</v>
      </c>
      <c r="J41" t="n">
        <v>0.62</v>
      </c>
      <c r="K41" t="n">
        <v>0.71</v>
      </c>
      <c r="L41" t="n">
        <v>0.52</v>
      </c>
      <c r="M41" t="n">
        <v>-0.89</v>
      </c>
      <c r="N41" t="n">
        <v>-2.73</v>
      </c>
      <c r="O41" t="n">
        <v>0.67</v>
      </c>
      <c r="P41" t="n">
        <v>1.16</v>
      </c>
      <c r="Q41" t="n">
        <v>1.55</v>
      </c>
      <c r="R41" t="n">
        <v>0.21</v>
      </c>
      <c r="S41" t="n">
        <v>0.46</v>
      </c>
      <c r="T41" t="n">
        <v>0.62</v>
      </c>
      <c r="U41" t="n">
        <v>0.32</v>
      </c>
      <c r="V41" t="n">
        <v>0.42</v>
      </c>
    </row>
    <row r="42">
      <c r="A42" s="5" t="inlineStr">
        <is>
          <t>Dividende je Aktie</t>
        </is>
      </c>
      <c r="B42" s="5" t="inlineStr">
        <is>
          <t>Dividend per share</t>
        </is>
      </c>
      <c r="C42" t="n">
        <v>1</v>
      </c>
      <c r="D42" t="n">
        <v>0.9</v>
      </c>
      <c r="E42" t="n">
        <v>0.8</v>
      </c>
      <c r="F42" t="n">
        <v>0.65</v>
      </c>
      <c r="G42" t="n">
        <v>0.5</v>
      </c>
      <c r="H42" t="n">
        <v>0.45</v>
      </c>
      <c r="I42" t="n">
        <v>0.38</v>
      </c>
      <c r="J42" t="n">
        <v>0.38</v>
      </c>
      <c r="K42" t="n">
        <v>0.38</v>
      </c>
      <c r="L42" t="inlineStr">
        <is>
          <t>-</t>
        </is>
      </c>
      <c r="M42" t="inlineStr">
        <is>
          <t>-</t>
        </is>
      </c>
      <c r="N42" t="inlineStr">
        <is>
          <t>-</t>
        </is>
      </c>
      <c r="O42" t="inlineStr">
        <is>
          <t>-</t>
        </is>
      </c>
      <c r="P42" t="inlineStr">
        <is>
          <t>-</t>
        </is>
      </c>
      <c r="Q42" t="inlineStr">
        <is>
          <t>-</t>
        </is>
      </c>
      <c r="R42" t="inlineStr">
        <is>
          <t>-</t>
        </is>
      </c>
      <c r="S42" t="inlineStr">
        <is>
          <t>-</t>
        </is>
      </c>
      <c r="T42" t="inlineStr">
        <is>
          <t>-</t>
        </is>
      </c>
      <c r="U42" t="inlineStr">
        <is>
          <t>-</t>
        </is>
      </c>
      <c r="V42" t="inlineStr">
        <is>
          <t>-</t>
        </is>
      </c>
    </row>
    <row r="43">
      <c r="A43" s="5" t="inlineStr">
        <is>
          <t>Dividendenausschüttung in Mio</t>
        </is>
      </c>
      <c r="B43" s="5" t="inlineStr">
        <is>
          <t>Dividend Payment in M</t>
        </is>
      </c>
      <c r="C43" t="n">
        <v>93.03</v>
      </c>
      <c r="D43" t="n">
        <v>83.73</v>
      </c>
      <c r="E43" t="n">
        <v>74.58</v>
      </c>
      <c r="F43" t="n">
        <v>60.69</v>
      </c>
      <c r="G43" t="n">
        <v>47.9</v>
      </c>
      <c r="H43" t="n">
        <v>44.46</v>
      </c>
      <c r="I43" t="n">
        <v>35.14</v>
      </c>
      <c r="J43" t="n">
        <v>33.39</v>
      </c>
      <c r="K43" t="n">
        <v>33.39</v>
      </c>
      <c r="L43" t="inlineStr">
        <is>
          <t>-</t>
        </is>
      </c>
      <c r="M43" t="inlineStr">
        <is>
          <t>-</t>
        </is>
      </c>
      <c r="N43" t="inlineStr">
        <is>
          <t>-</t>
        </is>
      </c>
      <c r="O43" t="inlineStr">
        <is>
          <t>-</t>
        </is>
      </c>
      <c r="P43" t="inlineStr">
        <is>
          <t>-</t>
        </is>
      </c>
      <c r="Q43" t="inlineStr">
        <is>
          <t>-</t>
        </is>
      </c>
      <c r="R43" t="inlineStr">
        <is>
          <t>-</t>
        </is>
      </c>
      <c r="S43" t="inlineStr">
        <is>
          <t>-</t>
        </is>
      </c>
      <c r="T43" t="inlineStr">
        <is>
          <t>-</t>
        </is>
      </c>
      <c r="U43" t="inlineStr">
        <is>
          <t>-</t>
        </is>
      </c>
      <c r="V43" t="inlineStr">
        <is>
          <t>-</t>
        </is>
      </c>
    </row>
    <row r="44">
      <c r="A44" s="5" t="inlineStr">
        <is>
          <t>Umsatz</t>
        </is>
      </c>
      <c r="B44" s="5" t="inlineStr">
        <is>
          <t>Revenue</t>
        </is>
      </c>
      <c r="C44" t="n">
        <v>2.23</v>
      </c>
      <c r="D44" t="n">
        <v>1.95</v>
      </c>
      <c r="E44" t="n">
        <v>1.82</v>
      </c>
      <c r="F44" t="n">
        <v>1.68</v>
      </c>
      <c r="G44" t="n">
        <v>1.57</v>
      </c>
      <c r="H44" t="n">
        <v>1.47</v>
      </c>
      <c r="I44" t="n">
        <v>3.37</v>
      </c>
      <c r="J44" t="n">
        <v>3.28</v>
      </c>
      <c r="K44" t="n">
        <v>3.37</v>
      </c>
      <c r="L44" t="n">
        <v>3.56</v>
      </c>
      <c r="M44" t="n">
        <v>3.31</v>
      </c>
      <c r="N44" t="n">
        <v>3.42</v>
      </c>
      <c r="O44" t="n">
        <v>1.66</v>
      </c>
      <c r="P44" t="n">
        <v>1.59</v>
      </c>
      <c r="Q44" t="n">
        <v>1.25</v>
      </c>
      <c r="R44" t="n">
        <v>1.03</v>
      </c>
      <c r="S44" t="n">
        <v>0.99</v>
      </c>
      <c r="T44" t="n">
        <v>1.16</v>
      </c>
      <c r="U44" t="n">
        <v>1.02</v>
      </c>
      <c r="V44" t="n">
        <v>1.24</v>
      </c>
    </row>
    <row r="45">
      <c r="A45" s="5" t="inlineStr">
        <is>
          <t>Buchwert je Aktie</t>
        </is>
      </c>
      <c r="B45" s="5" t="inlineStr">
        <is>
          <t>Book value per share</t>
        </is>
      </c>
      <c r="C45" t="n">
        <v>30.04</v>
      </c>
      <c r="D45" t="n">
        <v>26.72</v>
      </c>
      <c r="E45" t="n">
        <v>24.27</v>
      </c>
      <c r="F45" t="n">
        <v>22.31</v>
      </c>
      <c r="G45" t="n">
        <v>21.46</v>
      </c>
      <c r="H45" t="n">
        <v>19.75</v>
      </c>
      <c r="I45" t="n">
        <v>20.47</v>
      </c>
      <c r="J45" t="n">
        <v>19.27</v>
      </c>
      <c r="K45" t="n">
        <v>19.17</v>
      </c>
      <c r="L45" t="n">
        <v>18.68</v>
      </c>
      <c r="M45" t="n">
        <v>17.86</v>
      </c>
      <c r="N45" t="n">
        <v>18.59</v>
      </c>
      <c r="O45" t="n">
        <v>22.03</v>
      </c>
      <c r="P45" t="n">
        <v>20.76</v>
      </c>
      <c r="Q45" t="n">
        <v>19.53</v>
      </c>
      <c r="R45" t="n">
        <v>16.57</v>
      </c>
      <c r="S45" t="n">
        <v>15.87</v>
      </c>
      <c r="T45" t="n">
        <v>14.58</v>
      </c>
      <c r="U45" t="n">
        <v>13.42</v>
      </c>
      <c r="V45" t="n">
        <v>12.59</v>
      </c>
    </row>
    <row r="46">
      <c r="A46" s="5" t="inlineStr">
        <is>
          <t>Cashflow je Aktie</t>
        </is>
      </c>
      <c r="B46" s="5" t="inlineStr">
        <is>
          <t>Cashflow per share</t>
        </is>
      </c>
      <c r="C46" t="n">
        <v>1.19</v>
      </c>
      <c r="D46" t="n">
        <v>1.11</v>
      </c>
      <c r="E46" t="n">
        <v>1.34</v>
      </c>
      <c r="F46" t="n">
        <v>1.27</v>
      </c>
      <c r="G46" t="n">
        <v>1.15</v>
      </c>
      <c r="H46" t="n">
        <v>1.01</v>
      </c>
      <c r="I46" t="n">
        <v>2.38</v>
      </c>
      <c r="J46" t="n">
        <v>2.19</v>
      </c>
      <c r="K46" t="n">
        <v>2.26</v>
      </c>
      <c r="L46" t="n">
        <v>1.96</v>
      </c>
      <c r="M46" t="n">
        <v>1.5</v>
      </c>
      <c r="N46" t="n">
        <v>1.94</v>
      </c>
      <c r="O46" t="n">
        <v>0.96</v>
      </c>
      <c r="P46" t="n">
        <v>0.8100000000000001</v>
      </c>
      <c r="Q46" t="n">
        <v>0.86</v>
      </c>
      <c r="R46" t="n">
        <v>0.71</v>
      </c>
      <c r="S46" t="n">
        <v>0.6</v>
      </c>
      <c r="T46" t="n">
        <v>0.8100000000000001</v>
      </c>
      <c r="U46" t="n">
        <v>1.3</v>
      </c>
      <c r="V46" t="n">
        <v>0.9</v>
      </c>
    </row>
    <row r="47">
      <c r="A47" s="5" t="inlineStr">
        <is>
          <t>Bilanzsumme je Aktie</t>
        </is>
      </c>
      <c r="B47" s="5" t="inlineStr">
        <is>
          <t>Total assets per share</t>
        </is>
      </c>
      <c r="C47" t="n">
        <v>59.6</v>
      </c>
      <c r="D47" t="n">
        <v>54.2</v>
      </c>
      <c r="E47" t="n">
        <v>48.26</v>
      </c>
      <c r="F47" t="n">
        <v>43.61</v>
      </c>
      <c r="G47" t="n">
        <v>40.32</v>
      </c>
      <c r="H47" t="n">
        <v>37.15</v>
      </c>
      <c r="I47" t="n">
        <v>55.9</v>
      </c>
      <c r="J47" t="n">
        <v>67.02</v>
      </c>
      <c r="K47" t="n">
        <v>67.34</v>
      </c>
      <c r="L47" t="n">
        <v>49.82</v>
      </c>
      <c r="M47" t="n">
        <v>49.38</v>
      </c>
      <c r="N47" t="n">
        <v>50.34</v>
      </c>
      <c r="O47" t="n">
        <v>43.8</v>
      </c>
      <c r="P47" t="n">
        <v>46.61</v>
      </c>
      <c r="Q47" t="n">
        <v>30.12</v>
      </c>
      <c r="R47" t="n">
        <v>23.07</v>
      </c>
      <c r="S47" t="n">
        <v>20.56</v>
      </c>
      <c r="T47" t="n">
        <v>20.5</v>
      </c>
      <c r="U47" t="n">
        <v>19.27</v>
      </c>
      <c r="V47" t="n">
        <v>18.65</v>
      </c>
    </row>
    <row r="48">
      <c r="A48" s="5" t="inlineStr">
        <is>
          <t>Personal am Ende des Jahres</t>
        </is>
      </c>
      <c r="B48" s="5" t="inlineStr">
        <is>
          <t>Staff at the end of year</t>
        </is>
      </c>
      <c r="C48" t="n">
        <v>414</v>
      </c>
      <c r="D48" t="n">
        <v>382</v>
      </c>
      <c r="E48" t="n">
        <v>378</v>
      </c>
      <c r="F48" t="n">
        <v>363</v>
      </c>
      <c r="G48" t="n">
        <v>357</v>
      </c>
      <c r="H48" t="n">
        <v>355</v>
      </c>
      <c r="I48" t="n">
        <v>355</v>
      </c>
      <c r="J48" t="n">
        <v>375</v>
      </c>
      <c r="K48" t="n">
        <v>390</v>
      </c>
      <c r="L48" t="n">
        <v>318</v>
      </c>
      <c r="M48" t="n">
        <v>332</v>
      </c>
      <c r="N48" t="n">
        <v>330</v>
      </c>
      <c r="O48" t="n">
        <v>62</v>
      </c>
      <c r="P48" t="n">
        <v>35</v>
      </c>
      <c r="Q48" t="n">
        <v>26</v>
      </c>
      <c r="R48" t="n">
        <v>20</v>
      </c>
      <c r="S48" t="n">
        <v>13</v>
      </c>
      <c r="T48" t="n">
        <v>10</v>
      </c>
      <c r="U48" t="n">
        <v>7</v>
      </c>
      <c r="V48" t="inlineStr">
        <is>
          <t>-</t>
        </is>
      </c>
    </row>
    <row r="49">
      <c r="A49" s="5" t="inlineStr">
        <is>
          <t>Personalaufwand in Mio. EUR</t>
        </is>
      </c>
      <c r="B49" s="5" t="inlineStr">
        <is>
          <t>Personnel expenses in M</t>
        </is>
      </c>
      <c r="C49" t="n">
        <v>41.7</v>
      </c>
      <c r="D49" t="n">
        <v>42</v>
      </c>
      <c r="E49" t="n">
        <v>37.1</v>
      </c>
      <c r="F49" t="n">
        <v>33.3</v>
      </c>
      <c r="G49" t="n">
        <v>31.3</v>
      </c>
      <c r="H49" t="n">
        <v>28.4</v>
      </c>
      <c r="I49" t="n">
        <v>27.7</v>
      </c>
      <c r="J49" t="n">
        <v>30.5</v>
      </c>
      <c r="K49" t="n">
        <v>32.2</v>
      </c>
      <c r="L49" t="n">
        <v>25.3</v>
      </c>
      <c r="M49" t="n">
        <v>25.6</v>
      </c>
      <c r="N49" t="n">
        <v>22.5</v>
      </c>
      <c r="O49" t="n">
        <v>8.4</v>
      </c>
      <c r="P49" t="n">
        <v>5.8</v>
      </c>
      <c r="Q49" t="n">
        <v>3.1</v>
      </c>
      <c r="R49" t="n">
        <v>2.1</v>
      </c>
      <c r="S49" t="n">
        <v>1.6</v>
      </c>
      <c r="T49" t="n">
        <v>1.2</v>
      </c>
      <c r="U49" t="n">
        <v>0.6</v>
      </c>
      <c r="V49" t="inlineStr">
        <is>
          <t>-</t>
        </is>
      </c>
    </row>
    <row r="50">
      <c r="A50" s="5" t="inlineStr">
        <is>
          <t>Aufwand je Mitarbeiter in EUR</t>
        </is>
      </c>
      <c r="B50" s="5" t="inlineStr">
        <is>
          <t>Effort per employee</t>
        </is>
      </c>
      <c r="C50" t="n">
        <v>100725</v>
      </c>
      <c r="D50" t="n">
        <v>109948</v>
      </c>
      <c r="E50" t="n">
        <v>98148</v>
      </c>
      <c r="F50" t="n">
        <v>91736</v>
      </c>
      <c r="G50" t="n">
        <v>87675</v>
      </c>
      <c r="H50" t="n">
        <v>80000</v>
      </c>
      <c r="I50" t="n">
        <v>78028</v>
      </c>
      <c r="J50" t="n">
        <v>81333</v>
      </c>
      <c r="K50" t="n">
        <v>82564</v>
      </c>
      <c r="L50" t="n">
        <v>79560</v>
      </c>
      <c r="M50" t="n">
        <v>77108</v>
      </c>
      <c r="N50" t="n">
        <v>68182</v>
      </c>
      <c r="O50" t="n">
        <v>135484</v>
      </c>
      <c r="P50" t="n">
        <v>165714</v>
      </c>
      <c r="Q50" t="n">
        <v>119231</v>
      </c>
      <c r="R50" t="n">
        <v>105000</v>
      </c>
      <c r="S50" t="n">
        <v>123077</v>
      </c>
      <c r="T50" t="n">
        <v>120000</v>
      </c>
      <c r="U50" t="n">
        <v>85714</v>
      </c>
      <c r="V50" t="inlineStr">
        <is>
          <t>-</t>
        </is>
      </c>
    </row>
    <row r="51">
      <c r="A51" s="5" t="inlineStr">
        <is>
          <t>Umsatz je Aktie</t>
        </is>
      </c>
      <c r="B51" s="5" t="inlineStr">
        <is>
          <t>Revenue per share</t>
        </is>
      </c>
      <c r="C51" t="n">
        <v>533164</v>
      </c>
      <c r="D51" t="n">
        <v>503770</v>
      </c>
      <c r="E51" t="n">
        <v>476934</v>
      </c>
      <c r="F51" t="n">
        <v>456207</v>
      </c>
      <c r="G51" t="n">
        <v>433661</v>
      </c>
      <c r="H51" t="n">
        <v>409000</v>
      </c>
      <c r="I51" t="n">
        <v>736620</v>
      </c>
      <c r="J51" t="n">
        <v>661072</v>
      </c>
      <c r="K51" t="n">
        <v>758718</v>
      </c>
      <c r="L51" t="n">
        <v>984277</v>
      </c>
      <c r="M51" t="n">
        <v>869578</v>
      </c>
      <c r="N51" t="n">
        <v>905454</v>
      </c>
      <c r="O51" t="n">
        <v>2330000</v>
      </c>
      <c r="P51" t="n">
        <v>2650000</v>
      </c>
      <c r="Q51" t="n">
        <v>2100000</v>
      </c>
      <c r="R51" t="n">
        <v>1840000</v>
      </c>
      <c r="S51" t="n">
        <v>2230000</v>
      </c>
      <c r="T51" t="n">
        <v>2560000</v>
      </c>
      <c r="U51" t="n">
        <v>2660000</v>
      </c>
      <c r="V51" t="inlineStr">
        <is>
          <t>-</t>
        </is>
      </c>
    </row>
    <row r="52">
      <c r="A52" s="5" t="inlineStr">
        <is>
          <t>Bruttoergebnis je Mitarbeiter in EUR</t>
        </is>
      </c>
      <c r="B52" s="5" t="inlineStr">
        <is>
          <t>Gross Profit per employee</t>
        </is>
      </c>
      <c r="C52" t="inlineStr">
        <is>
          <t>-</t>
        </is>
      </c>
      <c r="D52" t="inlineStr">
        <is>
          <t>-</t>
        </is>
      </c>
      <c r="E52" t="inlineStr">
        <is>
          <t>-</t>
        </is>
      </c>
      <c r="F52" t="inlineStr">
        <is>
          <t>-</t>
        </is>
      </c>
      <c r="G52" t="inlineStr">
        <is>
          <t>-</t>
        </is>
      </c>
      <c r="H52" t="inlineStr">
        <is>
          <t>-</t>
        </is>
      </c>
      <c r="I52" t="inlineStr">
        <is>
          <t>-</t>
        </is>
      </c>
      <c r="J52" t="inlineStr">
        <is>
          <t>-</t>
        </is>
      </c>
      <c r="K52" t="inlineStr">
        <is>
          <t>-</t>
        </is>
      </c>
      <c r="L52" t="inlineStr">
        <is>
          <t>-</t>
        </is>
      </c>
      <c r="M52" t="inlineStr">
        <is>
          <t>-</t>
        </is>
      </c>
      <c r="N52" t="inlineStr">
        <is>
          <t>-</t>
        </is>
      </c>
      <c r="O52" t="inlineStr">
        <is>
          <t>-</t>
        </is>
      </c>
      <c r="P52" t="inlineStr">
        <is>
          <t>-</t>
        </is>
      </c>
      <c r="Q52" t="inlineStr">
        <is>
          <t>-</t>
        </is>
      </c>
      <c r="R52" t="inlineStr">
        <is>
          <t>-</t>
        </is>
      </c>
      <c r="S52" t="inlineStr">
        <is>
          <t>-</t>
        </is>
      </c>
      <c r="T52" t="inlineStr">
        <is>
          <t>-</t>
        </is>
      </c>
      <c r="U52" t="inlineStr">
        <is>
          <t>-</t>
        </is>
      </c>
      <c r="V52" t="inlineStr">
        <is>
          <t>-</t>
        </is>
      </c>
    </row>
    <row r="53">
      <c r="A53" s="5" t="inlineStr">
        <is>
          <t>Gewinn je Mitarbeiter in EUR</t>
        </is>
      </c>
      <c r="B53" s="5" t="inlineStr">
        <is>
          <t>Earnings per employee</t>
        </is>
      </c>
      <c r="C53" t="n">
        <v>950000</v>
      </c>
      <c r="D53" t="n">
        <v>799215</v>
      </c>
      <c r="E53" t="n">
        <v>621429</v>
      </c>
      <c r="F53" t="n">
        <v>506612</v>
      </c>
      <c r="G53" t="n">
        <v>618487</v>
      </c>
      <c r="H53" t="n">
        <v>199437</v>
      </c>
      <c r="I53" t="n">
        <v>136056</v>
      </c>
      <c r="J53" t="n">
        <v>145067</v>
      </c>
      <c r="K53" t="n">
        <v>160513</v>
      </c>
      <c r="L53" t="n">
        <v>142767</v>
      </c>
      <c r="M53" t="n">
        <v>-231627</v>
      </c>
      <c r="N53" t="n">
        <v>-718485</v>
      </c>
      <c r="O53" t="n">
        <v>840323</v>
      </c>
      <c r="P53" t="n">
        <v>1710000</v>
      </c>
      <c r="Q53" t="n">
        <v>2260000</v>
      </c>
      <c r="R53" t="n">
        <v>330000</v>
      </c>
      <c r="S53" t="n">
        <v>900000</v>
      </c>
      <c r="T53" t="n">
        <v>1250000</v>
      </c>
      <c r="U53" t="n">
        <v>742857</v>
      </c>
      <c r="V53" t="inlineStr">
        <is>
          <t>-</t>
        </is>
      </c>
    </row>
    <row r="54">
      <c r="A54" s="5" t="inlineStr">
        <is>
          <t>KGV (Kurs/Gewinn)</t>
        </is>
      </c>
      <c r="B54" s="5" t="inlineStr">
        <is>
          <t>PE (price/earnings)</t>
        </is>
      </c>
      <c r="C54" t="n">
        <v>8.9</v>
      </c>
      <c r="D54" t="n">
        <v>8.4</v>
      </c>
      <c r="E54" t="n">
        <v>10.1</v>
      </c>
      <c r="F54" t="n">
        <v>9</v>
      </c>
      <c r="G54" t="n">
        <v>7.5</v>
      </c>
      <c r="H54" t="n">
        <v>20.4</v>
      </c>
      <c r="I54" t="n">
        <v>23.4</v>
      </c>
      <c r="J54" t="n">
        <v>16.9</v>
      </c>
      <c r="K54" t="n">
        <v>11.7</v>
      </c>
      <c r="L54" t="n">
        <v>19.9</v>
      </c>
      <c r="M54" t="inlineStr">
        <is>
          <t>-</t>
        </is>
      </c>
      <c r="N54" t="inlineStr">
        <is>
          <t>-</t>
        </is>
      </c>
      <c r="O54" t="n">
        <v>22.8</v>
      </c>
      <c r="P54" t="n">
        <v>19.1</v>
      </c>
      <c r="Q54" t="n">
        <v>13.6</v>
      </c>
      <c r="R54" t="n">
        <v>95.5</v>
      </c>
      <c r="S54" t="n">
        <v>41.5</v>
      </c>
      <c r="T54" t="n">
        <v>29.1</v>
      </c>
      <c r="U54" t="n">
        <v>53.8</v>
      </c>
      <c r="V54" t="n">
        <v>38.8</v>
      </c>
    </row>
    <row r="55">
      <c r="A55" s="5" t="inlineStr">
        <is>
          <t>KUV (Kurs/Umsatz)</t>
        </is>
      </c>
      <c r="B55" s="5" t="inlineStr">
        <is>
          <t>PS (price/sales)</t>
        </is>
      </c>
      <c r="C55" t="n">
        <v>16.77</v>
      </c>
      <c r="D55" t="n">
        <v>14.18</v>
      </c>
      <c r="E55" t="n">
        <v>14.14</v>
      </c>
      <c r="F55" t="n">
        <v>10.42</v>
      </c>
      <c r="G55" t="n">
        <v>10.74</v>
      </c>
      <c r="H55" t="n">
        <v>10.55</v>
      </c>
      <c r="I55" t="n">
        <v>3.82</v>
      </c>
      <c r="J55" t="n">
        <v>3.19</v>
      </c>
      <c r="K55" t="n">
        <v>2.46</v>
      </c>
      <c r="L55" t="n">
        <v>2.9</v>
      </c>
      <c r="M55" t="n">
        <v>2.39</v>
      </c>
      <c r="N55" t="n">
        <v>1.2</v>
      </c>
      <c r="O55" t="n">
        <v>9.24</v>
      </c>
      <c r="P55" t="n">
        <v>13.9</v>
      </c>
      <c r="Q55" t="n">
        <v>16.84</v>
      </c>
      <c r="R55" t="n">
        <v>19.45</v>
      </c>
      <c r="S55" t="n">
        <v>19.36</v>
      </c>
      <c r="T55" t="n">
        <v>15.49</v>
      </c>
      <c r="U55" t="n">
        <v>16.83</v>
      </c>
      <c r="V55" t="n">
        <v>13.15</v>
      </c>
    </row>
    <row r="56">
      <c r="A56" s="5" t="inlineStr">
        <is>
          <t>KBV (Kurs/Buchwert)</t>
        </is>
      </c>
      <c r="B56" s="5" t="inlineStr">
        <is>
          <t>PB (price/book value)</t>
        </is>
      </c>
      <c r="C56" t="n">
        <v>1.25</v>
      </c>
      <c r="D56" t="n">
        <v>1.03</v>
      </c>
      <c r="E56" t="n">
        <v>1.06</v>
      </c>
      <c r="F56" t="n">
        <v>0.78</v>
      </c>
      <c r="G56" t="n">
        <v>0.78</v>
      </c>
      <c r="H56" t="n">
        <v>0.78</v>
      </c>
      <c r="I56" t="n">
        <v>0.63</v>
      </c>
      <c r="J56" t="n">
        <v>0.54</v>
      </c>
      <c r="K56" t="n">
        <v>0.43</v>
      </c>
      <c r="L56" t="n">
        <v>0.55</v>
      </c>
      <c r="M56" t="n">
        <v>0.44</v>
      </c>
      <c r="N56" t="n">
        <v>0.22</v>
      </c>
      <c r="O56" t="n">
        <v>0.6899999999999999</v>
      </c>
      <c r="P56" t="n">
        <v>1.07</v>
      </c>
      <c r="Q56" t="n">
        <v>1.08</v>
      </c>
      <c r="R56" t="n">
        <v>1.21</v>
      </c>
      <c r="S56" t="n">
        <v>1.2</v>
      </c>
      <c r="T56" t="n">
        <v>1.24</v>
      </c>
      <c r="U56" t="n">
        <v>1.28</v>
      </c>
      <c r="V56" t="n">
        <v>1.29</v>
      </c>
    </row>
    <row r="57">
      <c r="A57" s="5" t="inlineStr">
        <is>
          <t>KCV (Kurs/Cashflow)</t>
        </is>
      </c>
      <c r="B57" s="5" t="inlineStr">
        <is>
          <t>PC (price/cashflow)</t>
        </is>
      </c>
      <c r="C57" t="n">
        <v>31.52</v>
      </c>
      <c r="D57" t="n">
        <v>24.97</v>
      </c>
      <c r="E57" t="n">
        <v>19.25</v>
      </c>
      <c r="F57" t="n">
        <v>13.77</v>
      </c>
      <c r="G57" t="n">
        <v>14.69</v>
      </c>
      <c r="H57" t="n">
        <v>15.38</v>
      </c>
      <c r="I57" t="n">
        <v>5.4</v>
      </c>
      <c r="J57" t="n">
        <v>4.77</v>
      </c>
      <c r="K57" t="n">
        <v>3.67</v>
      </c>
      <c r="L57" t="n">
        <v>5.28</v>
      </c>
      <c r="M57" t="n">
        <v>5.27</v>
      </c>
      <c r="N57" t="n">
        <v>2.11</v>
      </c>
      <c r="O57" t="n">
        <v>15.9</v>
      </c>
      <c r="P57" t="n">
        <v>27.15</v>
      </c>
      <c r="Q57" t="n">
        <v>24.61</v>
      </c>
      <c r="R57" t="n">
        <v>28.44</v>
      </c>
      <c r="S57" t="n">
        <v>32.09</v>
      </c>
      <c r="T57" t="n">
        <v>22.28</v>
      </c>
      <c r="U57" t="n">
        <v>13.21</v>
      </c>
      <c r="V57" t="n">
        <v>18.11</v>
      </c>
    </row>
    <row r="58">
      <c r="A58" s="5" t="inlineStr">
        <is>
          <t>Dividendenrendite in %</t>
        </is>
      </c>
      <c r="B58" s="5" t="inlineStr">
        <is>
          <t>Dividend Yield in %</t>
        </is>
      </c>
      <c r="C58" t="n">
        <v>2.67</v>
      </c>
      <c r="D58" t="n">
        <v>3.26</v>
      </c>
      <c r="E58" t="n">
        <v>3.1</v>
      </c>
      <c r="F58" t="n">
        <v>3.72</v>
      </c>
      <c r="G58" t="n">
        <v>2.97</v>
      </c>
      <c r="H58" t="n">
        <v>2.9</v>
      </c>
      <c r="I58" t="n">
        <v>2.95</v>
      </c>
      <c r="J58" t="n">
        <v>3.63</v>
      </c>
      <c r="K58" t="n">
        <v>4.58</v>
      </c>
      <c r="L58" t="inlineStr">
        <is>
          <t>-</t>
        </is>
      </c>
      <c r="M58" t="inlineStr">
        <is>
          <t>-</t>
        </is>
      </c>
      <c r="N58" t="inlineStr">
        <is>
          <t>-</t>
        </is>
      </c>
      <c r="O58" t="inlineStr">
        <is>
          <t>-</t>
        </is>
      </c>
      <c r="P58" t="inlineStr">
        <is>
          <t>-</t>
        </is>
      </c>
      <c r="Q58" t="inlineStr">
        <is>
          <t>-</t>
        </is>
      </c>
      <c r="R58" t="inlineStr">
        <is>
          <t>-</t>
        </is>
      </c>
      <c r="S58" t="inlineStr">
        <is>
          <t>-</t>
        </is>
      </c>
      <c r="T58" t="inlineStr">
        <is>
          <t>-</t>
        </is>
      </c>
      <c r="U58" t="inlineStr">
        <is>
          <t>-</t>
        </is>
      </c>
      <c r="V58" t="inlineStr">
        <is>
          <t>-</t>
        </is>
      </c>
    </row>
    <row r="59">
      <c r="A59" s="5" t="inlineStr">
        <is>
          <t>Gewinnrendite in %</t>
        </is>
      </c>
      <c r="B59" s="5" t="inlineStr">
        <is>
          <t>Return on profit in %</t>
        </is>
      </c>
      <c r="C59" t="n">
        <v>11.3</v>
      </c>
      <c r="D59" t="n">
        <v>11.9</v>
      </c>
      <c r="E59" t="n">
        <v>9.9</v>
      </c>
      <c r="F59" t="n">
        <v>11.1</v>
      </c>
      <c r="G59" t="n">
        <v>13.4</v>
      </c>
      <c r="H59" t="n">
        <v>4.9</v>
      </c>
      <c r="I59" t="n">
        <v>4.3</v>
      </c>
      <c r="J59" t="n">
        <v>5.9</v>
      </c>
      <c r="K59" t="n">
        <v>8.6</v>
      </c>
      <c r="L59" t="n">
        <v>5</v>
      </c>
      <c r="M59" t="n">
        <v>-11.3</v>
      </c>
      <c r="N59" t="n">
        <v>-66.59999999999999</v>
      </c>
      <c r="O59" t="n">
        <v>4.4</v>
      </c>
      <c r="P59" t="n">
        <v>5.2</v>
      </c>
      <c r="Q59" t="n">
        <v>7.4</v>
      </c>
      <c r="R59" t="n">
        <v>1</v>
      </c>
      <c r="S59" t="n">
        <v>2.4</v>
      </c>
      <c r="T59" t="n">
        <v>3.4</v>
      </c>
      <c r="U59" t="n">
        <v>1.9</v>
      </c>
      <c r="V59" t="n">
        <v>2.6</v>
      </c>
    </row>
    <row r="60">
      <c r="A60" s="5" t="inlineStr">
        <is>
          <t>Eigenkapitalrendite in %</t>
        </is>
      </c>
      <c r="B60" s="5" t="inlineStr">
        <is>
          <t>Return on Equity in %</t>
        </is>
      </c>
      <c r="C60" t="n">
        <v>13.25</v>
      </c>
      <c r="D60" t="n">
        <v>11.57</v>
      </c>
      <c r="E60" t="n">
        <v>9.789999999999999</v>
      </c>
      <c r="F60" t="n">
        <v>8.34</v>
      </c>
      <c r="G60" t="n">
        <v>10.41</v>
      </c>
      <c r="H60" t="n">
        <v>3.63</v>
      </c>
      <c r="I60" t="n">
        <v>2.69</v>
      </c>
      <c r="J60" t="n">
        <v>3.21</v>
      </c>
      <c r="K60" t="n">
        <v>3.72</v>
      </c>
      <c r="L60" t="n">
        <v>2.77</v>
      </c>
      <c r="M60" t="n">
        <v>-4.93</v>
      </c>
      <c r="N60" t="n">
        <v>-14.61</v>
      </c>
      <c r="O60" t="n">
        <v>2.71</v>
      </c>
      <c r="P60" t="n">
        <v>4.94</v>
      </c>
      <c r="Q60" t="n">
        <v>6.9</v>
      </c>
      <c r="R60" t="n">
        <v>1.12</v>
      </c>
      <c r="S60" t="n">
        <v>2.51</v>
      </c>
      <c r="T60" t="n">
        <v>3.9</v>
      </c>
      <c r="U60" t="n">
        <v>2.13</v>
      </c>
      <c r="V60" t="n">
        <v>3.34</v>
      </c>
    </row>
    <row r="61">
      <c r="A61" s="5" t="inlineStr">
        <is>
          <t>Umsatzrendite in %</t>
        </is>
      </c>
      <c r="B61" s="5" t="inlineStr">
        <is>
          <t>Return on sales in %</t>
        </is>
      </c>
      <c r="C61" t="n">
        <v>178.21</v>
      </c>
      <c r="D61" t="n">
        <v>158.68</v>
      </c>
      <c r="E61" t="n">
        <v>130.28</v>
      </c>
      <c r="F61" t="n">
        <v>111.05</v>
      </c>
      <c r="G61" t="n">
        <v>142.64</v>
      </c>
      <c r="H61" t="n">
        <v>48.76</v>
      </c>
      <c r="I61" t="n">
        <v>16.3</v>
      </c>
      <c r="J61" t="n">
        <v>18.88</v>
      </c>
      <c r="K61" t="n">
        <v>21.16</v>
      </c>
      <c r="L61" t="n">
        <v>14.5</v>
      </c>
      <c r="M61" t="n">
        <v>-26.64</v>
      </c>
      <c r="N61" t="n">
        <v>-79.34999999999999</v>
      </c>
      <c r="O61" t="n">
        <v>36.03</v>
      </c>
      <c r="P61" t="n">
        <v>64.47</v>
      </c>
      <c r="Q61" t="n">
        <v>107.71</v>
      </c>
      <c r="R61" t="n">
        <v>17.98</v>
      </c>
      <c r="S61" t="n">
        <v>40.34</v>
      </c>
      <c r="T61" t="n">
        <v>48.83</v>
      </c>
      <c r="U61" t="n">
        <v>27.96</v>
      </c>
      <c r="V61" t="n">
        <v>33.87</v>
      </c>
    </row>
    <row r="62">
      <c r="A62" s="5" t="inlineStr">
        <is>
          <t>Gesamtkapitalrendite in %</t>
        </is>
      </c>
      <c r="B62" s="5" t="inlineStr">
        <is>
          <t>Total Return on Investment in %</t>
        </is>
      </c>
      <c r="C62" t="n">
        <v>6.68</v>
      </c>
      <c r="D62" t="n">
        <v>5.7</v>
      </c>
      <c r="E62" t="n">
        <v>4.93</v>
      </c>
      <c r="F62" t="n">
        <v>4.27</v>
      </c>
      <c r="G62" t="n">
        <v>5.54</v>
      </c>
      <c r="H62" t="n">
        <v>1.93</v>
      </c>
      <c r="I62" t="n">
        <v>0.98</v>
      </c>
      <c r="J62" t="n">
        <v>0.92</v>
      </c>
      <c r="K62" t="n">
        <v>1.06</v>
      </c>
      <c r="L62" t="n">
        <v>1.04</v>
      </c>
      <c r="M62" t="n">
        <v>-1.78</v>
      </c>
      <c r="N62" t="n">
        <v>-5.4</v>
      </c>
      <c r="O62" t="n">
        <v>1.36</v>
      </c>
      <c r="P62" t="n">
        <v>2.2</v>
      </c>
      <c r="Q62" t="n">
        <v>4.47</v>
      </c>
      <c r="R62" t="n">
        <v>0.8</v>
      </c>
      <c r="S62" t="n">
        <v>1.94</v>
      </c>
      <c r="T62" t="n">
        <v>2.77</v>
      </c>
      <c r="U62" t="n">
        <v>1.48</v>
      </c>
      <c r="V62" t="n">
        <v>2.25</v>
      </c>
    </row>
    <row r="63">
      <c r="A63" s="5" t="inlineStr">
        <is>
          <t>Return on Investment in %</t>
        </is>
      </c>
      <c r="B63" s="5" t="inlineStr">
        <is>
          <t>Return on Investment in %</t>
        </is>
      </c>
      <c r="C63" t="n">
        <v>6.68</v>
      </c>
      <c r="D63" t="n">
        <v>5.7</v>
      </c>
      <c r="E63" t="n">
        <v>4.93</v>
      </c>
      <c r="F63" t="n">
        <v>4.27</v>
      </c>
      <c r="G63" t="n">
        <v>5.54</v>
      </c>
      <c r="H63" t="n">
        <v>1.93</v>
      </c>
      <c r="I63" t="n">
        <v>0.98</v>
      </c>
      <c r="J63" t="n">
        <v>0.92</v>
      </c>
      <c r="K63" t="n">
        <v>1.06</v>
      </c>
      <c r="L63" t="n">
        <v>1.04</v>
      </c>
      <c r="M63" t="n">
        <v>-1.78</v>
      </c>
      <c r="N63" t="n">
        <v>-5.4</v>
      </c>
      <c r="O63" t="n">
        <v>1.36</v>
      </c>
      <c r="P63" t="n">
        <v>2.2</v>
      </c>
      <c r="Q63" t="n">
        <v>4.47</v>
      </c>
      <c r="R63" t="n">
        <v>0.8</v>
      </c>
      <c r="S63" t="n">
        <v>1.94</v>
      </c>
      <c r="T63" t="n">
        <v>2.77</v>
      </c>
      <c r="U63" t="n">
        <v>1.48</v>
      </c>
      <c r="V63" t="n">
        <v>2.25</v>
      </c>
    </row>
    <row r="64">
      <c r="A64" s="5" t="inlineStr">
        <is>
          <t>Arbeitsintensität in %</t>
        </is>
      </c>
      <c r="B64" s="5" t="inlineStr">
        <is>
          <t>Work Intensity in %</t>
        </is>
      </c>
      <c r="C64" t="n">
        <v>10.15</v>
      </c>
      <c r="D64" t="n">
        <v>12.41</v>
      </c>
      <c r="E64" t="n">
        <v>15.13</v>
      </c>
      <c r="F64" t="n">
        <v>15.07</v>
      </c>
      <c r="G64" t="n">
        <v>13.23</v>
      </c>
      <c r="H64" t="n">
        <v>12.56</v>
      </c>
      <c r="I64" t="n">
        <v>20.42</v>
      </c>
      <c r="J64" t="n">
        <v>9.289999999999999</v>
      </c>
      <c r="K64" t="n">
        <v>10.37</v>
      </c>
      <c r="L64" t="n">
        <v>13.64</v>
      </c>
      <c r="M64" t="n">
        <v>18.15</v>
      </c>
      <c r="N64" t="n">
        <v>12.83</v>
      </c>
      <c r="O64" t="n">
        <v>16.1</v>
      </c>
      <c r="P64" t="n">
        <v>19.16</v>
      </c>
      <c r="Q64" t="n">
        <v>9.720000000000001</v>
      </c>
      <c r="R64" t="n">
        <v>18.8</v>
      </c>
      <c r="S64" t="n">
        <v>16.38</v>
      </c>
      <c r="T64" t="n">
        <v>15.61</v>
      </c>
      <c r="U64" t="n">
        <v>17.9</v>
      </c>
      <c r="V64" t="n">
        <v>16.08</v>
      </c>
    </row>
    <row r="65">
      <c r="A65" s="5" t="inlineStr">
        <is>
          <t>Eigenkapitalquote in %</t>
        </is>
      </c>
      <c r="B65" s="5" t="inlineStr">
        <is>
          <t>Equity Ratio in %</t>
        </is>
      </c>
      <c r="C65" t="n">
        <v>50.4</v>
      </c>
      <c r="D65" t="n">
        <v>49.29</v>
      </c>
      <c r="E65" t="n">
        <v>50.3</v>
      </c>
      <c r="F65" t="n">
        <v>51.16</v>
      </c>
      <c r="G65" t="n">
        <v>53.23</v>
      </c>
      <c r="H65" t="n">
        <v>53.17</v>
      </c>
      <c r="I65" t="n">
        <v>36.62</v>
      </c>
      <c r="J65" t="n">
        <v>28.75</v>
      </c>
      <c r="K65" t="n">
        <v>28.47</v>
      </c>
      <c r="L65" t="n">
        <v>37.49</v>
      </c>
      <c r="M65" t="n">
        <v>36.17</v>
      </c>
      <c r="N65" t="n">
        <v>36.93</v>
      </c>
      <c r="O65" t="n">
        <v>50.3</v>
      </c>
      <c r="P65" t="n">
        <v>44.53</v>
      </c>
      <c r="Q65" t="n">
        <v>64.81999999999999</v>
      </c>
      <c r="R65" t="n">
        <v>71.81999999999999</v>
      </c>
      <c r="S65" t="n">
        <v>77.2</v>
      </c>
      <c r="T65" t="n">
        <v>71.12</v>
      </c>
      <c r="U65" t="n">
        <v>69.64</v>
      </c>
      <c r="V65" t="n">
        <v>67.51000000000001</v>
      </c>
    </row>
    <row r="66">
      <c r="A66" s="5" t="inlineStr">
        <is>
          <t>Fremdkapitalquote in %</t>
        </is>
      </c>
      <c r="B66" s="5" t="inlineStr">
        <is>
          <t>Debt Ratio in %</t>
        </is>
      </c>
      <c r="C66" t="n">
        <v>49.6</v>
      </c>
      <c r="D66" t="n">
        <v>50.71</v>
      </c>
      <c r="E66" t="n">
        <v>49.7</v>
      </c>
      <c r="F66" t="n">
        <v>48.84</v>
      </c>
      <c r="G66" t="n">
        <v>46.77</v>
      </c>
      <c r="H66" t="n">
        <v>46.83</v>
      </c>
      <c r="I66" t="n">
        <v>63.38</v>
      </c>
      <c r="J66" t="n">
        <v>71.25</v>
      </c>
      <c r="K66" t="n">
        <v>71.53</v>
      </c>
      <c r="L66" t="n">
        <v>62.51</v>
      </c>
      <c r="M66" t="n">
        <v>63.83</v>
      </c>
      <c r="N66" t="n">
        <v>63.07</v>
      </c>
      <c r="O66" t="n">
        <v>49.7</v>
      </c>
      <c r="P66" t="n">
        <v>55.47</v>
      </c>
      <c r="Q66" t="n">
        <v>35.18</v>
      </c>
      <c r="R66" t="n">
        <v>28.18</v>
      </c>
      <c r="S66" t="n">
        <v>22.8</v>
      </c>
      <c r="T66" t="n">
        <v>28.88</v>
      </c>
      <c r="U66" t="n">
        <v>30.36</v>
      </c>
      <c r="V66" t="n">
        <v>32.49</v>
      </c>
    </row>
    <row r="67">
      <c r="A67" s="5" t="inlineStr">
        <is>
          <t>Verschuldungsgrad in %</t>
        </is>
      </c>
      <c r="B67" s="5" t="inlineStr">
        <is>
          <t>Finance Gearing in %</t>
        </is>
      </c>
      <c r="C67" t="n">
        <v>98.41</v>
      </c>
      <c r="D67" t="n">
        <v>102.88</v>
      </c>
      <c r="E67" t="n">
        <v>98.81999999999999</v>
      </c>
      <c r="F67" t="n">
        <v>95.47</v>
      </c>
      <c r="G67" t="n">
        <v>87.88</v>
      </c>
      <c r="H67" t="n">
        <v>88.09</v>
      </c>
      <c r="I67" t="n">
        <v>173.1</v>
      </c>
      <c r="J67" t="n">
        <v>247.83</v>
      </c>
      <c r="K67" t="n">
        <v>251.22</v>
      </c>
      <c r="L67" t="n">
        <v>166.77</v>
      </c>
      <c r="M67" t="n">
        <v>176.5</v>
      </c>
      <c r="N67" t="n">
        <v>170.78</v>
      </c>
      <c r="O67" t="n">
        <v>98.81999999999999</v>
      </c>
      <c r="P67" t="n">
        <v>124.55</v>
      </c>
      <c r="Q67" t="n">
        <v>54.27</v>
      </c>
      <c r="R67" t="n">
        <v>39.24</v>
      </c>
      <c r="S67" t="n">
        <v>29.53</v>
      </c>
      <c r="T67" t="n">
        <v>40.6</v>
      </c>
      <c r="U67" t="n">
        <v>43.59</v>
      </c>
      <c r="V67" t="n">
        <v>48.12</v>
      </c>
    </row>
    <row r="68">
      <c r="A68" s="5" t="inlineStr"/>
      <c r="B68" s="5" t="inlineStr"/>
    </row>
    <row r="69">
      <c r="A69" s="5" t="inlineStr">
        <is>
          <t>Kurzfristige Vermögensquote in %</t>
        </is>
      </c>
      <c r="B69" s="5" t="inlineStr">
        <is>
          <t>Current Assets Ratio in %</t>
        </is>
      </c>
      <c r="C69" t="n">
        <v>10.15</v>
      </c>
      <c r="D69" t="n">
        <v>12.41</v>
      </c>
      <c r="E69" t="n">
        <v>15.12</v>
      </c>
      <c r="F69" t="n">
        <v>15.07</v>
      </c>
      <c r="G69" t="n">
        <v>13.23</v>
      </c>
      <c r="H69" t="n">
        <v>12.56</v>
      </c>
      <c r="I69" t="n">
        <v>20.42</v>
      </c>
      <c r="J69" t="n">
        <v>9.289999999999999</v>
      </c>
      <c r="K69" t="n">
        <v>10.37</v>
      </c>
      <c r="L69" t="n">
        <v>13.64</v>
      </c>
      <c r="M69" t="n">
        <v>18.15</v>
      </c>
      <c r="N69" t="n">
        <v>12.83</v>
      </c>
      <c r="O69" t="n">
        <v>16.1</v>
      </c>
      <c r="P69" t="n">
        <v>19.16</v>
      </c>
      <c r="Q69" t="n">
        <v>9.73</v>
      </c>
      <c r="R69" t="n">
        <v>18.8</v>
      </c>
      <c r="S69" t="n">
        <v>16.38</v>
      </c>
      <c r="T69" t="n">
        <v>15.61</v>
      </c>
      <c r="U69" t="n">
        <v>17.9</v>
      </c>
    </row>
    <row r="70">
      <c r="A70" s="5" t="inlineStr">
        <is>
          <t>Nettogewinn Marge in %</t>
        </is>
      </c>
      <c r="B70" s="5" t="inlineStr">
        <is>
          <t>Net Profit Marge in %</t>
        </is>
      </c>
      <c r="C70" t="n">
        <v>17636.77</v>
      </c>
      <c r="D70" t="n">
        <v>15656.41</v>
      </c>
      <c r="E70" t="n">
        <v>12906.59</v>
      </c>
      <c r="F70" t="n">
        <v>10946.43</v>
      </c>
      <c r="G70" t="n">
        <v>14063.69</v>
      </c>
      <c r="H70" t="n">
        <v>4816.33</v>
      </c>
      <c r="I70" t="n">
        <v>1433.23</v>
      </c>
      <c r="J70" t="n">
        <v>1658.54</v>
      </c>
      <c r="K70" t="n">
        <v>1857.57</v>
      </c>
      <c r="L70" t="n">
        <v>1275.28</v>
      </c>
      <c r="M70" t="n">
        <v>-2323.26</v>
      </c>
      <c r="N70" t="n">
        <v>-6932.75</v>
      </c>
      <c r="O70" t="n">
        <v>3138.55</v>
      </c>
      <c r="P70" t="n">
        <v>3754.72</v>
      </c>
      <c r="Q70" t="n">
        <v>4696</v>
      </c>
      <c r="R70" t="n">
        <v>640.78</v>
      </c>
      <c r="S70" t="n">
        <v>1181.82</v>
      </c>
      <c r="T70" t="n">
        <v>1077.59</v>
      </c>
      <c r="U70" t="n">
        <v>509.8</v>
      </c>
    </row>
    <row r="71">
      <c r="A71" s="5" t="inlineStr">
        <is>
          <t>Operative Ergebnis Marge in %</t>
        </is>
      </c>
      <c r="B71" s="5" t="inlineStr">
        <is>
          <t>EBIT Marge in %</t>
        </is>
      </c>
      <c r="C71" t="n">
        <v>28417.04</v>
      </c>
      <c r="D71" t="n">
        <v>22682.05</v>
      </c>
      <c r="E71" t="n">
        <v>18708.79</v>
      </c>
      <c r="F71" t="n">
        <v>17488.1</v>
      </c>
      <c r="G71" t="n">
        <v>25649.68</v>
      </c>
      <c r="H71" t="n">
        <v>9721.09</v>
      </c>
      <c r="I71" t="n">
        <v>7572.7</v>
      </c>
      <c r="J71" t="n">
        <v>7024.39</v>
      </c>
      <c r="K71" t="n">
        <v>8456.969999999999</v>
      </c>
      <c r="L71" t="n">
        <v>5148.88</v>
      </c>
      <c r="M71" t="n">
        <v>90.63</v>
      </c>
      <c r="N71" t="n">
        <v>-4461.99</v>
      </c>
      <c r="O71" t="n">
        <v>9126.51</v>
      </c>
      <c r="P71" t="n">
        <v>5672.96</v>
      </c>
      <c r="Q71" t="n">
        <v>5888</v>
      </c>
      <c r="R71" t="n">
        <v>1388.35</v>
      </c>
      <c r="S71" t="n">
        <v>1343.43</v>
      </c>
      <c r="T71" t="n">
        <v>1025.86</v>
      </c>
      <c r="U71" t="n">
        <v>921.5700000000001</v>
      </c>
    </row>
    <row r="72">
      <c r="A72" s="5" t="inlineStr">
        <is>
          <t>Vermögensumsschlag in %</t>
        </is>
      </c>
      <c r="B72" s="5" t="inlineStr">
        <is>
          <t>Asset Turnover in %</t>
        </is>
      </c>
      <c r="C72" t="n">
        <v>0.04</v>
      </c>
      <c r="D72" t="n">
        <v>0.04</v>
      </c>
      <c r="E72" t="n">
        <v>0.04</v>
      </c>
      <c r="F72" t="n">
        <v>0.04</v>
      </c>
      <c r="G72" t="n">
        <v>0.04</v>
      </c>
      <c r="H72" t="n">
        <v>0.04</v>
      </c>
      <c r="I72" t="n">
        <v>0.07000000000000001</v>
      </c>
      <c r="J72" t="n">
        <v>0.06</v>
      </c>
      <c r="K72" t="n">
        <v>0.06</v>
      </c>
      <c r="L72" t="n">
        <v>0.08</v>
      </c>
      <c r="M72" t="n">
        <v>0.08</v>
      </c>
      <c r="N72" t="n">
        <v>0.08</v>
      </c>
      <c r="O72" t="n">
        <v>0.04</v>
      </c>
      <c r="P72" t="n">
        <v>0.06</v>
      </c>
      <c r="Q72" t="n">
        <v>0.1</v>
      </c>
      <c r="R72" t="n">
        <v>0.13</v>
      </c>
      <c r="S72" t="n">
        <v>0.16</v>
      </c>
      <c r="T72" t="n">
        <v>0.26</v>
      </c>
      <c r="U72" t="n">
        <v>0.29</v>
      </c>
    </row>
    <row r="73">
      <c r="A73" s="5" t="inlineStr">
        <is>
          <t>Langfristige Vermögensquote in %</t>
        </is>
      </c>
      <c r="B73" s="5" t="inlineStr">
        <is>
          <t>Non-Current Assets Ratio in %</t>
        </is>
      </c>
      <c r="C73" t="n">
        <v>89.84999999999999</v>
      </c>
      <c r="D73" t="n">
        <v>87.58</v>
      </c>
      <c r="E73" t="n">
        <v>84.86</v>
      </c>
      <c r="F73" t="n">
        <v>84.94</v>
      </c>
      <c r="G73" t="n">
        <v>86.77</v>
      </c>
      <c r="H73" t="n">
        <v>87.44</v>
      </c>
      <c r="I73" t="n">
        <v>79.58</v>
      </c>
      <c r="J73" t="n">
        <v>90.70999999999999</v>
      </c>
      <c r="K73" t="n">
        <v>89.62</v>
      </c>
      <c r="L73" t="n">
        <v>86.34999999999999</v>
      </c>
      <c r="M73" t="n">
        <v>81.84</v>
      </c>
      <c r="N73" t="n">
        <v>87.17</v>
      </c>
      <c r="O73" t="n">
        <v>83.91</v>
      </c>
      <c r="P73" t="n">
        <v>80.83</v>
      </c>
      <c r="Q73" t="n">
        <v>90.33</v>
      </c>
      <c r="R73" t="n">
        <v>81.2</v>
      </c>
      <c r="S73" t="n">
        <v>83.62</v>
      </c>
      <c r="T73" t="n">
        <v>84.39</v>
      </c>
      <c r="U73" t="n">
        <v>82.09999999999999</v>
      </c>
    </row>
    <row r="74">
      <c r="A74" s="5" t="inlineStr">
        <is>
          <t>Gesamtkapitalrentabilität</t>
        </is>
      </c>
      <c r="B74" s="5" t="inlineStr">
        <is>
          <t>ROA Return on Assets in %</t>
        </is>
      </c>
      <c r="C74" t="n">
        <v>6.68</v>
      </c>
      <c r="D74" t="n">
        <v>5.7</v>
      </c>
      <c r="E74" t="n">
        <v>4.93</v>
      </c>
      <c r="F74" t="n">
        <v>4.27</v>
      </c>
      <c r="G74" t="n">
        <v>5.54</v>
      </c>
      <c r="H74" t="n">
        <v>1.93</v>
      </c>
      <c r="I74" t="n">
        <v>0.98</v>
      </c>
      <c r="J74" t="n">
        <v>0.92</v>
      </c>
      <c r="K74" t="n">
        <v>1.06</v>
      </c>
      <c r="L74" t="n">
        <v>1.04</v>
      </c>
      <c r="M74" t="n">
        <v>-1.78</v>
      </c>
      <c r="N74" t="n">
        <v>-5.39</v>
      </c>
      <c r="O74" t="n">
        <v>1.36</v>
      </c>
      <c r="P74" t="n">
        <v>2.2</v>
      </c>
      <c r="Q74" t="n">
        <v>4.47</v>
      </c>
      <c r="R74" t="n">
        <v>0.8</v>
      </c>
      <c r="S74" t="n">
        <v>1.94</v>
      </c>
      <c r="T74" t="n">
        <v>2.77</v>
      </c>
      <c r="U74" t="n">
        <v>1.48</v>
      </c>
    </row>
    <row r="75">
      <c r="A75" s="5" t="inlineStr">
        <is>
          <t>Ertrag des eingesetzten Kapitals</t>
        </is>
      </c>
      <c r="B75" s="5" t="inlineStr">
        <is>
          <t>ROCE Return on Cap. Empl. in %</t>
        </is>
      </c>
      <c r="C75" t="n">
        <v>11.61</v>
      </c>
      <c r="D75" t="n">
        <v>9.199999999999999</v>
      </c>
      <c r="E75" t="n">
        <v>7.62</v>
      </c>
      <c r="F75" t="n">
        <v>7.42</v>
      </c>
      <c r="G75" t="n">
        <v>12.29</v>
      </c>
      <c r="H75" t="n">
        <v>4.34</v>
      </c>
      <c r="I75" t="n">
        <v>6.65</v>
      </c>
      <c r="J75" t="n">
        <v>4.84</v>
      </c>
      <c r="K75" t="n">
        <v>5.85</v>
      </c>
      <c r="L75" t="n">
        <v>4.7</v>
      </c>
      <c r="M75" t="n">
        <v>0.08</v>
      </c>
      <c r="N75" t="n">
        <v>-3.8</v>
      </c>
      <c r="O75" t="n">
        <v>4.3</v>
      </c>
      <c r="P75" t="n">
        <v>3.47</v>
      </c>
      <c r="Q75" t="n">
        <v>6.23</v>
      </c>
      <c r="R75" t="n">
        <v>1.91</v>
      </c>
      <c r="S75" t="n">
        <v>2.26</v>
      </c>
      <c r="T75" t="n">
        <v>2.75</v>
      </c>
      <c r="U75" t="n">
        <v>2.82</v>
      </c>
    </row>
    <row r="76">
      <c r="A76" s="5" t="inlineStr">
        <is>
          <t>Eigenkapital zu Anlagevermögen</t>
        </is>
      </c>
      <c r="B76" s="5" t="inlineStr">
        <is>
          <t>Equity to Fixed Assets in %</t>
        </is>
      </c>
      <c r="C76" t="n">
        <v>56.1</v>
      </c>
      <c r="D76" t="n">
        <v>56.28</v>
      </c>
      <c r="E76" t="n">
        <v>59.25</v>
      </c>
      <c r="F76" t="n">
        <v>60.22</v>
      </c>
      <c r="G76" t="n">
        <v>61.32</v>
      </c>
      <c r="H76" t="n">
        <v>60.81</v>
      </c>
      <c r="I76" t="n">
        <v>46.01</v>
      </c>
      <c r="J76" t="n">
        <v>31.7</v>
      </c>
      <c r="K76" t="n">
        <v>31.77</v>
      </c>
      <c r="L76" t="n">
        <v>43.42</v>
      </c>
      <c r="M76" t="n">
        <v>44.19</v>
      </c>
      <c r="N76" t="n">
        <v>42.36</v>
      </c>
      <c r="O76" t="n">
        <v>59.94</v>
      </c>
      <c r="P76" t="n">
        <v>55.08</v>
      </c>
      <c r="Q76" t="n">
        <v>71.78</v>
      </c>
      <c r="R76" t="n">
        <v>88.44</v>
      </c>
      <c r="S76" t="n">
        <v>92.31999999999999</v>
      </c>
      <c r="T76" t="n">
        <v>84.28</v>
      </c>
      <c r="U76" t="n">
        <v>84.83</v>
      </c>
    </row>
    <row r="77">
      <c r="A77" s="5" t="inlineStr">
        <is>
          <t>Liquidität Dritten Grades</t>
        </is>
      </c>
      <c r="B77" s="5" t="inlineStr">
        <is>
          <t>Current Ratio in %</t>
        </is>
      </c>
      <c r="C77" t="n">
        <v>138.09</v>
      </c>
      <c r="D77" t="n">
        <v>121.2</v>
      </c>
      <c r="E77" t="n">
        <v>238.37</v>
      </c>
      <c r="F77" t="n">
        <v>184.67</v>
      </c>
      <c r="G77" t="n">
        <v>74.58</v>
      </c>
      <c r="H77" t="n">
        <v>122.47</v>
      </c>
      <c r="I77" t="n">
        <v>93.56</v>
      </c>
      <c r="J77" t="n">
        <v>48.59</v>
      </c>
      <c r="K77" t="n">
        <v>58.66</v>
      </c>
      <c r="L77" t="n">
        <v>124.9</v>
      </c>
      <c r="M77" t="n">
        <v>204.87</v>
      </c>
      <c r="N77" t="n">
        <v>149.89</v>
      </c>
      <c r="O77" t="n">
        <v>206.3</v>
      </c>
      <c r="P77" t="n">
        <v>455.65</v>
      </c>
      <c r="Q77" t="n">
        <v>97.48</v>
      </c>
      <c r="R77" t="n">
        <v>208.65</v>
      </c>
      <c r="S77" t="n">
        <v>630.5700000000001</v>
      </c>
      <c r="T77" t="n">
        <v>382.61</v>
      </c>
      <c r="U77" t="n">
        <v>350.84</v>
      </c>
    </row>
    <row r="78">
      <c r="A78" s="5" t="inlineStr">
        <is>
          <t>Operativer Cashflow</t>
        </is>
      </c>
      <c r="B78" s="5" t="inlineStr">
        <is>
          <t>Operating Cashflow in M</t>
        </is>
      </c>
      <c r="C78" t="n">
        <v>3114.4912</v>
      </c>
      <c r="D78" t="n">
        <v>2467.2857</v>
      </c>
      <c r="E78" t="n">
        <v>1902.0925</v>
      </c>
      <c r="F78" t="n">
        <v>1360.6137</v>
      </c>
      <c r="G78" t="n">
        <v>1451.5189</v>
      </c>
      <c r="H78" t="n">
        <v>1519.6978</v>
      </c>
      <c r="I78" t="n">
        <v>474.444</v>
      </c>
      <c r="J78" t="n">
        <v>419.0921999999999</v>
      </c>
      <c r="K78" t="n">
        <v>322.4462</v>
      </c>
      <c r="L78" t="n">
        <v>464.1120000000001</v>
      </c>
      <c r="M78" t="n">
        <v>460.071</v>
      </c>
      <c r="N78" t="n">
        <v>184.203</v>
      </c>
      <c r="O78" t="n">
        <v>1388.07</v>
      </c>
      <c r="P78" t="n">
        <v>1580.13</v>
      </c>
      <c r="Q78" t="n">
        <v>1072.996</v>
      </c>
      <c r="R78" t="n">
        <v>1012.464</v>
      </c>
      <c r="S78" t="n">
        <v>943.446</v>
      </c>
      <c r="T78" t="n">
        <v>490.16</v>
      </c>
      <c r="U78" t="n">
        <v>240.422</v>
      </c>
    </row>
    <row r="79">
      <c r="A79" s="5" t="inlineStr">
        <is>
          <t>Aktienrückkauf</t>
        </is>
      </c>
      <c r="B79" s="5" t="inlineStr">
        <is>
          <t>Share Buyback in M</t>
        </is>
      </c>
      <c r="C79" t="n">
        <v>0</v>
      </c>
      <c r="D79" t="n">
        <v>0</v>
      </c>
      <c r="E79" t="n">
        <v>0</v>
      </c>
      <c r="F79" t="n">
        <v>0</v>
      </c>
      <c r="G79" t="n">
        <v>0</v>
      </c>
      <c r="H79" t="n">
        <v>-10.95</v>
      </c>
      <c r="I79" t="n">
        <v>0</v>
      </c>
      <c r="J79" t="n">
        <v>0</v>
      </c>
      <c r="K79" t="n">
        <v>0.04000000000000625</v>
      </c>
      <c r="L79" t="n">
        <v>-0.6000000000000085</v>
      </c>
      <c r="M79" t="n">
        <v>0</v>
      </c>
      <c r="N79" t="n">
        <v>0</v>
      </c>
      <c r="O79" t="n">
        <v>-29.09999999999999</v>
      </c>
      <c r="P79" t="n">
        <v>-14.6</v>
      </c>
      <c r="Q79" t="n">
        <v>-8</v>
      </c>
      <c r="R79" t="n">
        <v>-6.200000000000003</v>
      </c>
      <c r="S79" t="n">
        <v>-7.399999999999999</v>
      </c>
      <c r="T79" t="n">
        <v>-3.800000000000001</v>
      </c>
      <c r="U79" t="n">
        <v>-3.199999999999999</v>
      </c>
    </row>
    <row r="80">
      <c r="A80" s="5" t="inlineStr">
        <is>
          <t>Umsatzwachstum 1J in %</t>
        </is>
      </c>
      <c r="B80" s="5" t="inlineStr">
        <is>
          <t>Revenue Growth 1Y in %</t>
        </is>
      </c>
      <c r="C80" t="n">
        <v>14.36</v>
      </c>
      <c r="D80" t="n">
        <v>7.14</v>
      </c>
      <c r="E80" t="n">
        <v>8.33</v>
      </c>
      <c r="F80" t="n">
        <v>7.01</v>
      </c>
      <c r="G80" t="n">
        <v>6.8</v>
      </c>
      <c r="H80" t="n">
        <v>-56.38</v>
      </c>
      <c r="I80" t="n">
        <v>2.74</v>
      </c>
      <c r="J80" t="n">
        <v>-2.67</v>
      </c>
      <c r="K80" t="n">
        <v>-5.34</v>
      </c>
      <c r="L80" t="n">
        <v>7.55</v>
      </c>
      <c r="M80" t="n">
        <v>-3.22</v>
      </c>
      <c r="N80" t="n">
        <v>106.02</v>
      </c>
      <c r="O80" t="n">
        <v>4.4</v>
      </c>
      <c r="P80" t="n">
        <v>27.2</v>
      </c>
      <c r="Q80" t="n">
        <v>21.36</v>
      </c>
      <c r="R80" t="n">
        <v>4.04</v>
      </c>
      <c r="S80" t="n">
        <v>-14.66</v>
      </c>
      <c r="T80" t="n">
        <v>13.73</v>
      </c>
      <c r="U80" t="n">
        <v>-17.74</v>
      </c>
    </row>
    <row r="81">
      <c r="A81" s="5" t="inlineStr">
        <is>
          <t>Umsatzwachstum 3J in %</t>
        </is>
      </c>
      <c r="B81" s="5" t="inlineStr">
        <is>
          <t>Revenue Growth 3Y in %</t>
        </is>
      </c>
      <c r="C81" t="n">
        <v>9.94</v>
      </c>
      <c r="D81" t="n">
        <v>7.49</v>
      </c>
      <c r="E81" t="n">
        <v>7.38</v>
      </c>
      <c r="F81" t="n">
        <v>-14.19</v>
      </c>
      <c r="G81" t="n">
        <v>-15.61</v>
      </c>
      <c r="H81" t="n">
        <v>-18.77</v>
      </c>
      <c r="I81" t="n">
        <v>-1.76</v>
      </c>
      <c r="J81" t="n">
        <v>-0.15</v>
      </c>
      <c r="K81" t="n">
        <v>-0.34</v>
      </c>
      <c r="L81" t="n">
        <v>36.78</v>
      </c>
      <c r="M81" t="n">
        <v>35.73</v>
      </c>
      <c r="N81" t="n">
        <v>45.87</v>
      </c>
      <c r="O81" t="n">
        <v>17.65</v>
      </c>
      <c r="P81" t="n">
        <v>17.53</v>
      </c>
      <c r="Q81" t="n">
        <v>3.58</v>
      </c>
      <c r="R81" t="n">
        <v>1.04</v>
      </c>
      <c r="S81" t="n">
        <v>-6.22</v>
      </c>
      <c r="T81" t="inlineStr">
        <is>
          <t>-</t>
        </is>
      </c>
      <c r="U81" t="inlineStr">
        <is>
          <t>-</t>
        </is>
      </c>
    </row>
    <row r="82">
      <c r="A82" s="5" t="inlineStr">
        <is>
          <t>Umsatzwachstum 5J in %</t>
        </is>
      </c>
      <c r="B82" s="5" t="inlineStr">
        <is>
          <t>Revenue Growth 5Y in %</t>
        </is>
      </c>
      <c r="C82" t="n">
        <v>8.73</v>
      </c>
      <c r="D82" t="n">
        <v>-5.42</v>
      </c>
      <c r="E82" t="n">
        <v>-6.3</v>
      </c>
      <c r="F82" t="n">
        <v>-8.5</v>
      </c>
      <c r="G82" t="n">
        <v>-10.97</v>
      </c>
      <c r="H82" t="n">
        <v>-10.82</v>
      </c>
      <c r="I82" t="n">
        <v>-0.19</v>
      </c>
      <c r="J82" t="n">
        <v>20.47</v>
      </c>
      <c r="K82" t="n">
        <v>21.88</v>
      </c>
      <c r="L82" t="n">
        <v>28.39</v>
      </c>
      <c r="M82" t="n">
        <v>31.15</v>
      </c>
      <c r="N82" t="n">
        <v>32.6</v>
      </c>
      <c r="O82" t="n">
        <v>8.470000000000001</v>
      </c>
      <c r="P82" t="n">
        <v>10.33</v>
      </c>
      <c r="Q82" t="n">
        <v>1.35</v>
      </c>
      <c r="R82" t="inlineStr">
        <is>
          <t>-</t>
        </is>
      </c>
      <c r="S82" t="inlineStr">
        <is>
          <t>-</t>
        </is>
      </c>
      <c r="T82" t="inlineStr">
        <is>
          <t>-</t>
        </is>
      </c>
      <c r="U82" t="inlineStr">
        <is>
          <t>-</t>
        </is>
      </c>
    </row>
    <row r="83">
      <c r="A83" s="5" t="inlineStr">
        <is>
          <t>Umsatzwachstum 10J in %</t>
        </is>
      </c>
      <c r="B83" s="5" t="inlineStr">
        <is>
          <t>Revenue Growth 10Y in %</t>
        </is>
      </c>
      <c r="C83" t="n">
        <v>-1.05</v>
      </c>
      <c r="D83" t="n">
        <v>-2.8</v>
      </c>
      <c r="E83" t="n">
        <v>7.08</v>
      </c>
      <c r="F83" t="n">
        <v>6.69</v>
      </c>
      <c r="G83" t="n">
        <v>8.710000000000001</v>
      </c>
      <c r="H83" t="n">
        <v>10.17</v>
      </c>
      <c r="I83" t="n">
        <v>16.21</v>
      </c>
      <c r="J83" t="n">
        <v>14.47</v>
      </c>
      <c r="K83" t="n">
        <v>16.11</v>
      </c>
      <c r="L83" t="n">
        <v>14.87</v>
      </c>
      <c r="M83" t="inlineStr">
        <is>
          <t>-</t>
        </is>
      </c>
      <c r="N83" t="inlineStr">
        <is>
          <t>-</t>
        </is>
      </c>
      <c r="O83" t="inlineStr">
        <is>
          <t>-</t>
        </is>
      </c>
      <c r="P83" t="inlineStr">
        <is>
          <t>-</t>
        </is>
      </c>
      <c r="Q83" t="inlineStr">
        <is>
          <t>-</t>
        </is>
      </c>
      <c r="R83" t="inlineStr">
        <is>
          <t>-</t>
        </is>
      </c>
      <c r="S83" t="inlineStr">
        <is>
          <t>-</t>
        </is>
      </c>
      <c r="T83" t="inlineStr">
        <is>
          <t>-</t>
        </is>
      </c>
      <c r="U83" t="inlineStr">
        <is>
          <t>-</t>
        </is>
      </c>
    </row>
    <row r="84">
      <c r="A84" s="5" t="inlineStr">
        <is>
          <t>Gewinnwachstum 1J in %</t>
        </is>
      </c>
      <c r="B84" s="5" t="inlineStr">
        <is>
          <t>Earnings Growth 1Y in %</t>
        </is>
      </c>
      <c r="C84" t="n">
        <v>28.82</v>
      </c>
      <c r="D84" t="n">
        <v>29.97</v>
      </c>
      <c r="E84" t="n">
        <v>27.73</v>
      </c>
      <c r="F84" t="n">
        <v>-16.71</v>
      </c>
      <c r="G84" t="n">
        <v>211.86</v>
      </c>
      <c r="H84" t="n">
        <v>46.58</v>
      </c>
      <c r="I84" t="n">
        <v>-11.21</v>
      </c>
      <c r="J84" t="n">
        <v>-13.1</v>
      </c>
      <c r="K84" t="n">
        <v>37.89</v>
      </c>
      <c r="L84" t="n">
        <v>-159.04</v>
      </c>
      <c r="M84" t="n">
        <v>-67.56999999999999</v>
      </c>
      <c r="N84" t="n">
        <v>-555.09</v>
      </c>
      <c r="O84" t="n">
        <v>-12.73</v>
      </c>
      <c r="P84" t="n">
        <v>1.7</v>
      </c>
      <c r="Q84" t="n">
        <v>789.39</v>
      </c>
      <c r="R84" t="n">
        <v>-43.59</v>
      </c>
      <c r="S84" t="n">
        <v>-6.4</v>
      </c>
      <c r="T84" t="n">
        <v>140.38</v>
      </c>
      <c r="U84" t="n">
        <v>-17.46</v>
      </c>
    </row>
    <row r="85">
      <c r="A85" s="5" t="inlineStr">
        <is>
          <t>Gewinnwachstum 3J in %</t>
        </is>
      </c>
      <c r="B85" s="5" t="inlineStr">
        <is>
          <t>Earnings Growth 3Y in %</t>
        </is>
      </c>
      <c r="C85" t="n">
        <v>28.84</v>
      </c>
      <c r="D85" t="n">
        <v>13.66</v>
      </c>
      <c r="E85" t="n">
        <v>74.29000000000001</v>
      </c>
      <c r="F85" t="n">
        <v>80.58</v>
      </c>
      <c r="G85" t="n">
        <v>82.41</v>
      </c>
      <c r="H85" t="n">
        <v>7.42</v>
      </c>
      <c r="I85" t="n">
        <v>4.53</v>
      </c>
      <c r="J85" t="n">
        <v>-44.75</v>
      </c>
      <c r="K85" t="n">
        <v>-62.91</v>
      </c>
      <c r="L85" t="n">
        <v>-260.57</v>
      </c>
      <c r="M85" t="n">
        <v>-211.8</v>
      </c>
      <c r="N85" t="n">
        <v>-188.71</v>
      </c>
      <c r="O85" t="n">
        <v>259.45</v>
      </c>
      <c r="P85" t="n">
        <v>249.17</v>
      </c>
      <c r="Q85" t="n">
        <v>246.47</v>
      </c>
      <c r="R85" t="n">
        <v>30.13</v>
      </c>
      <c r="S85" t="n">
        <v>38.84</v>
      </c>
      <c r="T85" t="inlineStr">
        <is>
          <t>-</t>
        </is>
      </c>
      <c r="U85" t="inlineStr">
        <is>
          <t>-</t>
        </is>
      </c>
    </row>
    <row r="86">
      <c r="A86" s="5" t="inlineStr">
        <is>
          <t>Gewinnwachstum 5J in %</t>
        </is>
      </c>
      <c r="B86" s="5" t="inlineStr">
        <is>
          <t>Earnings Growth 5Y in %</t>
        </is>
      </c>
      <c r="C86" t="n">
        <v>56.33</v>
      </c>
      <c r="D86" t="n">
        <v>59.89</v>
      </c>
      <c r="E86" t="n">
        <v>51.65</v>
      </c>
      <c r="F86" t="n">
        <v>43.48</v>
      </c>
      <c r="G86" t="n">
        <v>54.4</v>
      </c>
      <c r="H86" t="n">
        <v>-19.78</v>
      </c>
      <c r="I86" t="n">
        <v>-42.61</v>
      </c>
      <c r="J86" t="n">
        <v>-151.38</v>
      </c>
      <c r="K86" t="n">
        <v>-151.31</v>
      </c>
      <c r="L86" t="n">
        <v>-158.55</v>
      </c>
      <c r="M86" t="n">
        <v>31.14</v>
      </c>
      <c r="N86" t="n">
        <v>35.94</v>
      </c>
      <c r="O86" t="n">
        <v>145.67</v>
      </c>
      <c r="P86" t="n">
        <v>176.3</v>
      </c>
      <c r="Q86" t="n">
        <v>172.46</v>
      </c>
      <c r="R86" t="inlineStr">
        <is>
          <t>-</t>
        </is>
      </c>
      <c r="S86" t="inlineStr">
        <is>
          <t>-</t>
        </is>
      </c>
      <c r="T86" t="inlineStr">
        <is>
          <t>-</t>
        </is>
      </c>
      <c r="U86" t="inlineStr">
        <is>
          <t>-</t>
        </is>
      </c>
    </row>
    <row r="87">
      <c r="A87" s="5" t="inlineStr">
        <is>
          <t>Gewinnwachstum 10J in %</t>
        </is>
      </c>
      <c r="B87" s="5" t="inlineStr">
        <is>
          <t>Earnings Growth 10Y in %</t>
        </is>
      </c>
      <c r="C87" t="n">
        <v>18.28</v>
      </c>
      <c r="D87" t="n">
        <v>8.640000000000001</v>
      </c>
      <c r="E87" t="n">
        <v>-49.87</v>
      </c>
      <c r="F87" t="n">
        <v>-53.91</v>
      </c>
      <c r="G87" t="n">
        <v>-52.07</v>
      </c>
      <c r="H87" t="n">
        <v>5.68</v>
      </c>
      <c r="I87" t="n">
        <v>-3.33</v>
      </c>
      <c r="J87" t="n">
        <v>-2.85</v>
      </c>
      <c r="K87" t="n">
        <v>12.49</v>
      </c>
      <c r="L87" t="n">
        <v>6.96</v>
      </c>
      <c r="M87" t="inlineStr">
        <is>
          <t>-</t>
        </is>
      </c>
      <c r="N87" t="inlineStr">
        <is>
          <t>-</t>
        </is>
      </c>
      <c r="O87" t="inlineStr">
        <is>
          <t>-</t>
        </is>
      </c>
      <c r="P87" t="inlineStr">
        <is>
          <t>-</t>
        </is>
      </c>
      <c r="Q87" t="inlineStr">
        <is>
          <t>-</t>
        </is>
      </c>
      <c r="R87" t="inlineStr">
        <is>
          <t>-</t>
        </is>
      </c>
      <c r="S87" t="inlineStr">
        <is>
          <t>-</t>
        </is>
      </c>
      <c r="T87" t="inlineStr">
        <is>
          <t>-</t>
        </is>
      </c>
      <c r="U87" t="inlineStr">
        <is>
          <t>-</t>
        </is>
      </c>
    </row>
    <row r="88">
      <c r="A88" s="5" t="inlineStr">
        <is>
          <t>PEG Ratio</t>
        </is>
      </c>
      <c r="B88" s="5" t="inlineStr">
        <is>
          <t>KGW Kurs/Gewinn/Wachstum</t>
        </is>
      </c>
      <c r="C88" t="n">
        <v>0.16</v>
      </c>
      <c r="D88" t="n">
        <v>0.14</v>
      </c>
      <c r="E88" t="n">
        <v>0.2</v>
      </c>
      <c r="F88" t="n">
        <v>0.21</v>
      </c>
      <c r="G88" t="n">
        <v>0.14</v>
      </c>
      <c r="H88" t="n">
        <v>-1.03</v>
      </c>
      <c r="I88" t="n">
        <v>-0.55</v>
      </c>
      <c r="J88" t="n">
        <v>-0.11</v>
      </c>
      <c r="K88" t="n">
        <v>-0.08</v>
      </c>
      <c r="L88" t="n">
        <v>-0.13</v>
      </c>
      <c r="M88" t="inlineStr">
        <is>
          <t>-</t>
        </is>
      </c>
      <c r="N88" t="inlineStr">
        <is>
          <t>-</t>
        </is>
      </c>
      <c r="O88" t="n">
        <v>0.16</v>
      </c>
      <c r="P88" t="n">
        <v>0.11</v>
      </c>
      <c r="Q88" t="n">
        <v>0.08</v>
      </c>
      <c r="R88" t="inlineStr">
        <is>
          <t>-</t>
        </is>
      </c>
      <c r="S88" t="inlineStr">
        <is>
          <t>-</t>
        </is>
      </c>
      <c r="T88" t="inlineStr">
        <is>
          <t>-</t>
        </is>
      </c>
      <c r="U88" t="inlineStr">
        <is>
          <t>-</t>
        </is>
      </c>
    </row>
    <row r="89">
      <c r="A89" s="5" t="inlineStr">
        <is>
          <t>EBIT-Wachstum 1J in %</t>
        </is>
      </c>
      <c r="B89" s="5" t="inlineStr">
        <is>
          <t>EBIT Growth 1Y in %</t>
        </is>
      </c>
      <c r="C89" t="n">
        <v>43.27</v>
      </c>
      <c r="D89" t="n">
        <v>29.9</v>
      </c>
      <c r="E89" t="n">
        <v>15.9</v>
      </c>
      <c r="F89" t="n">
        <v>-27.04</v>
      </c>
      <c r="G89" t="n">
        <v>181.81</v>
      </c>
      <c r="H89" t="n">
        <v>-44</v>
      </c>
      <c r="I89" t="n">
        <v>10.76</v>
      </c>
      <c r="J89" t="n">
        <v>-19.16</v>
      </c>
      <c r="K89" t="n">
        <v>55.48</v>
      </c>
      <c r="L89" t="n">
        <v>6010</v>
      </c>
      <c r="M89" t="n">
        <v>-101.97</v>
      </c>
      <c r="N89" t="n">
        <v>-200.73</v>
      </c>
      <c r="O89" t="n">
        <v>67.95999999999999</v>
      </c>
      <c r="P89" t="n">
        <v>22.55</v>
      </c>
      <c r="Q89" t="n">
        <v>414.69</v>
      </c>
      <c r="R89" t="n">
        <v>7.52</v>
      </c>
      <c r="S89" t="n">
        <v>11.76</v>
      </c>
      <c r="T89" t="n">
        <v>26.6</v>
      </c>
      <c r="U89" t="n">
        <v>27.03</v>
      </c>
    </row>
    <row r="90">
      <c r="A90" s="5" t="inlineStr">
        <is>
          <t>EBIT-Wachstum 3J in %</t>
        </is>
      </c>
      <c r="B90" s="5" t="inlineStr">
        <is>
          <t>EBIT Growth 3Y in %</t>
        </is>
      </c>
      <c r="C90" t="n">
        <v>29.69</v>
      </c>
      <c r="D90" t="n">
        <v>6.25</v>
      </c>
      <c r="E90" t="n">
        <v>56.89</v>
      </c>
      <c r="F90" t="n">
        <v>36.92</v>
      </c>
      <c r="G90" t="n">
        <v>49.52</v>
      </c>
      <c r="H90" t="n">
        <v>-17.47</v>
      </c>
      <c r="I90" t="n">
        <v>15.69</v>
      </c>
      <c r="J90" t="n">
        <v>2015.44</v>
      </c>
      <c r="K90" t="n">
        <v>1987.84</v>
      </c>
      <c r="L90" t="n">
        <v>1902.43</v>
      </c>
      <c r="M90" t="n">
        <v>-78.25</v>
      </c>
      <c r="N90" t="n">
        <v>-36.74</v>
      </c>
      <c r="O90" t="n">
        <v>168.4</v>
      </c>
      <c r="P90" t="n">
        <v>148.25</v>
      </c>
      <c r="Q90" t="n">
        <v>144.66</v>
      </c>
      <c r="R90" t="n">
        <v>15.29</v>
      </c>
      <c r="S90" t="n">
        <v>21.8</v>
      </c>
      <c r="T90" t="inlineStr">
        <is>
          <t>-</t>
        </is>
      </c>
      <c r="U90" t="inlineStr">
        <is>
          <t>-</t>
        </is>
      </c>
    </row>
    <row r="91">
      <c r="A91" s="5" t="inlineStr">
        <is>
          <t>EBIT-Wachstum 5J in %</t>
        </is>
      </c>
      <c r="B91" s="5" t="inlineStr">
        <is>
          <t>EBIT Growth 5Y in %</t>
        </is>
      </c>
      <c r="C91" t="n">
        <v>48.77</v>
      </c>
      <c r="D91" t="n">
        <v>31.31</v>
      </c>
      <c r="E91" t="n">
        <v>27.49</v>
      </c>
      <c r="F91" t="n">
        <v>20.47</v>
      </c>
      <c r="G91" t="n">
        <v>36.98</v>
      </c>
      <c r="H91" t="n">
        <v>1202.62</v>
      </c>
      <c r="I91" t="n">
        <v>1191.02</v>
      </c>
      <c r="J91" t="n">
        <v>1148.72</v>
      </c>
      <c r="K91" t="n">
        <v>1166.15</v>
      </c>
      <c r="L91" t="n">
        <v>1159.56</v>
      </c>
      <c r="M91" t="n">
        <v>40.5</v>
      </c>
      <c r="N91" t="n">
        <v>62.4</v>
      </c>
      <c r="O91" t="n">
        <v>104.9</v>
      </c>
      <c r="P91" t="n">
        <v>96.62</v>
      </c>
      <c r="Q91" t="n">
        <v>97.52</v>
      </c>
      <c r="R91" t="inlineStr">
        <is>
          <t>-</t>
        </is>
      </c>
      <c r="S91" t="inlineStr">
        <is>
          <t>-</t>
        </is>
      </c>
      <c r="T91" t="inlineStr">
        <is>
          <t>-</t>
        </is>
      </c>
      <c r="U91" t="inlineStr">
        <is>
          <t>-</t>
        </is>
      </c>
    </row>
    <row r="92">
      <c r="A92" s="5" t="inlineStr">
        <is>
          <t>EBIT-Wachstum 10J in %</t>
        </is>
      </c>
      <c r="B92" s="5" t="inlineStr">
        <is>
          <t>EBIT Growth 10Y in %</t>
        </is>
      </c>
      <c r="C92" t="n">
        <v>625.6900000000001</v>
      </c>
      <c r="D92" t="n">
        <v>611.17</v>
      </c>
      <c r="E92" t="n">
        <v>588.11</v>
      </c>
      <c r="F92" t="n">
        <v>593.3099999999999</v>
      </c>
      <c r="G92" t="n">
        <v>598.27</v>
      </c>
      <c r="H92" t="n">
        <v>621.5599999999999</v>
      </c>
      <c r="I92" t="n">
        <v>626.71</v>
      </c>
      <c r="J92" t="n">
        <v>626.8099999999999</v>
      </c>
      <c r="K92" t="n">
        <v>631.39</v>
      </c>
      <c r="L92" t="n">
        <v>628.54</v>
      </c>
      <c r="M92" t="inlineStr">
        <is>
          <t>-</t>
        </is>
      </c>
      <c r="N92" t="inlineStr">
        <is>
          <t>-</t>
        </is>
      </c>
      <c r="O92" t="inlineStr">
        <is>
          <t>-</t>
        </is>
      </c>
      <c r="P92" t="inlineStr">
        <is>
          <t>-</t>
        </is>
      </c>
      <c r="Q92" t="inlineStr">
        <is>
          <t>-</t>
        </is>
      </c>
      <c r="R92" t="inlineStr">
        <is>
          <t>-</t>
        </is>
      </c>
      <c r="S92" t="inlineStr">
        <is>
          <t>-</t>
        </is>
      </c>
      <c r="T92" t="inlineStr">
        <is>
          <t>-</t>
        </is>
      </c>
      <c r="U92" t="inlineStr">
        <is>
          <t>-</t>
        </is>
      </c>
    </row>
    <row r="93">
      <c r="A93" s="5" t="inlineStr">
        <is>
          <t>Op.Cashflow Wachstum 1J in %</t>
        </is>
      </c>
      <c r="B93" s="5" t="inlineStr">
        <is>
          <t>Op.Cashflow Wachstum 1Y in %</t>
        </is>
      </c>
      <c r="C93" t="n">
        <v>26.23</v>
      </c>
      <c r="D93" t="n">
        <v>29.71</v>
      </c>
      <c r="E93" t="n">
        <v>39.8</v>
      </c>
      <c r="F93" t="n">
        <v>-6.26</v>
      </c>
      <c r="G93" t="n">
        <v>-4.49</v>
      </c>
      <c r="H93" t="n">
        <v>184.81</v>
      </c>
      <c r="I93" t="n">
        <v>13.21</v>
      </c>
      <c r="J93" t="n">
        <v>29.97</v>
      </c>
      <c r="K93" t="n">
        <v>-30.49</v>
      </c>
      <c r="L93" t="n">
        <v>0.19</v>
      </c>
      <c r="M93" t="n">
        <v>149.76</v>
      </c>
      <c r="N93" t="n">
        <v>-86.73</v>
      </c>
      <c r="O93" t="n">
        <v>-41.44</v>
      </c>
      <c r="P93" t="n">
        <v>10.32</v>
      </c>
      <c r="Q93" t="n">
        <v>-13.47</v>
      </c>
      <c r="R93" t="n">
        <v>-11.37</v>
      </c>
      <c r="S93" t="n">
        <v>44.03</v>
      </c>
      <c r="T93" t="n">
        <v>68.66</v>
      </c>
      <c r="U93" t="n">
        <v>-27.06</v>
      </c>
    </row>
    <row r="94">
      <c r="A94" s="5" t="inlineStr">
        <is>
          <t>Op.Cashflow Wachstum 3J in %</t>
        </is>
      </c>
      <c r="B94" s="5" t="inlineStr">
        <is>
          <t>Op.Cashflow Wachstum 3Y in %</t>
        </is>
      </c>
      <c r="C94" t="n">
        <v>31.91</v>
      </c>
      <c r="D94" t="n">
        <v>21.08</v>
      </c>
      <c r="E94" t="n">
        <v>9.68</v>
      </c>
      <c r="F94" t="n">
        <v>58.02</v>
      </c>
      <c r="G94" t="n">
        <v>64.51000000000001</v>
      </c>
      <c r="H94" t="n">
        <v>76</v>
      </c>
      <c r="I94" t="n">
        <v>4.23</v>
      </c>
      <c r="J94" t="n">
        <v>-0.11</v>
      </c>
      <c r="K94" t="n">
        <v>39.82</v>
      </c>
      <c r="L94" t="n">
        <v>21.07</v>
      </c>
      <c r="M94" t="n">
        <v>7.2</v>
      </c>
      <c r="N94" t="n">
        <v>-39.28</v>
      </c>
      <c r="O94" t="n">
        <v>-14.86</v>
      </c>
      <c r="P94" t="n">
        <v>-4.84</v>
      </c>
      <c r="Q94" t="n">
        <v>6.4</v>
      </c>
      <c r="R94" t="n">
        <v>33.77</v>
      </c>
      <c r="S94" t="n">
        <v>28.54</v>
      </c>
      <c r="T94" t="inlineStr">
        <is>
          <t>-</t>
        </is>
      </c>
      <c r="U94" t="inlineStr">
        <is>
          <t>-</t>
        </is>
      </c>
    </row>
    <row r="95">
      <c r="A95" s="5" t="inlineStr">
        <is>
          <t>Op.Cashflow Wachstum 5J in %</t>
        </is>
      </c>
      <c r="B95" s="5" t="inlineStr">
        <is>
          <t>Op.Cashflow Wachstum 5Y in %</t>
        </is>
      </c>
      <c r="C95" t="n">
        <v>17</v>
      </c>
      <c r="D95" t="n">
        <v>48.71</v>
      </c>
      <c r="E95" t="n">
        <v>45.41</v>
      </c>
      <c r="F95" t="n">
        <v>43.45</v>
      </c>
      <c r="G95" t="n">
        <v>38.6</v>
      </c>
      <c r="H95" t="n">
        <v>39.54</v>
      </c>
      <c r="I95" t="n">
        <v>32.53</v>
      </c>
      <c r="J95" t="n">
        <v>12.54</v>
      </c>
      <c r="K95" t="n">
        <v>-1.74</v>
      </c>
      <c r="L95" t="n">
        <v>6.42</v>
      </c>
      <c r="M95" t="n">
        <v>3.69</v>
      </c>
      <c r="N95" t="n">
        <v>-28.54</v>
      </c>
      <c r="O95" t="n">
        <v>-2.39</v>
      </c>
      <c r="P95" t="n">
        <v>19.63</v>
      </c>
      <c r="Q95" t="n">
        <v>12.16</v>
      </c>
      <c r="R95" t="inlineStr">
        <is>
          <t>-</t>
        </is>
      </c>
      <c r="S95" t="inlineStr">
        <is>
          <t>-</t>
        </is>
      </c>
      <c r="T95" t="inlineStr">
        <is>
          <t>-</t>
        </is>
      </c>
      <c r="U95" t="inlineStr">
        <is>
          <t>-</t>
        </is>
      </c>
    </row>
    <row r="96">
      <c r="A96" s="5" t="inlineStr">
        <is>
          <t>Op.Cashflow Wachstum 10J in %</t>
        </is>
      </c>
      <c r="B96" s="5" t="inlineStr">
        <is>
          <t>Op.Cashflow Wachstum 10Y in %</t>
        </is>
      </c>
      <c r="C96" t="n">
        <v>28.27</v>
      </c>
      <c r="D96" t="n">
        <v>40.62</v>
      </c>
      <c r="E96" t="n">
        <v>28.98</v>
      </c>
      <c r="F96" t="n">
        <v>20.85</v>
      </c>
      <c r="G96" t="n">
        <v>22.51</v>
      </c>
      <c r="H96" t="n">
        <v>21.61</v>
      </c>
      <c r="I96" t="n">
        <v>1.99</v>
      </c>
      <c r="J96" t="n">
        <v>5.08</v>
      </c>
      <c r="K96" t="n">
        <v>8.949999999999999</v>
      </c>
      <c r="L96" t="n">
        <v>9.289999999999999</v>
      </c>
      <c r="M96" t="inlineStr">
        <is>
          <t>-</t>
        </is>
      </c>
      <c r="N96" t="inlineStr">
        <is>
          <t>-</t>
        </is>
      </c>
      <c r="O96" t="inlineStr">
        <is>
          <t>-</t>
        </is>
      </c>
      <c r="P96" t="inlineStr">
        <is>
          <t>-</t>
        </is>
      </c>
      <c r="Q96" t="inlineStr">
        <is>
          <t>-</t>
        </is>
      </c>
      <c r="R96" t="inlineStr">
        <is>
          <t>-</t>
        </is>
      </c>
      <c r="S96" t="inlineStr">
        <is>
          <t>-</t>
        </is>
      </c>
      <c r="T96" t="inlineStr">
        <is>
          <t>-</t>
        </is>
      </c>
      <c r="U96" t="inlineStr">
        <is>
          <t>-</t>
        </is>
      </c>
    </row>
    <row r="97">
      <c r="A97" s="5" t="inlineStr">
        <is>
          <t>Working Capital in Mio</t>
        </is>
      </c>
      <c r="B97" s="5" t="inlineStr">
        <is>
          <t>Working Capital in M</t>
        </is>
      </c>
      <c r="C97" t="n">
        <v>164.8</v>
      </c>
      <c r="D97" t="n">
        <v>116.3</v>
      </c>
      <c r="E97" t="n">
        <v>418.7</v>
      </c>
      <c r="F97" t="n">
        <v>297.7</v>
      </c>
      <c r="G97" t="n">
        <v>-179.6</v>
      </c>
      <c r="H97" t="n">
        <v>84.59999999999999</v>
      </c>
      <c r="I97" t="n">
        <v>-68.8</v>
      </c>
      <c r="J97" t="n">
        <v>-579.3</v>
      </c>
      <c r="K97" t="n">
        <v>-432.1</v>
      </c>
      <c r="L97" t="n">
        <v>119.1</v>
      </c>
      <c r="M97" t="n">
        <v>400.5</v>
      </c>
      <c r="N97" t="n">
        <v>187.7</v>
      </c>
      <c r="O97" t="n">
        <v>317.2</v>
      </c>
      <c r="P97" t="n">
        <v>405.8</v>
      </c>
      <c r="Q97" t="n">
        <v>-3.3</v>
      </c>
      <c r="R97" t="n">
        <v>80.40000000000001</v>
      </c>
      <c r="S97" t="n">
        <v>83.3</v>
      </c>
      <c r="T97" t="n">
        <v>52</v>
      </c>
      <c r="U97" t="n">
        <v>44.9</v>
      </c>
      <c r="V97" t="n">
        <v>21.1</v>
      </c>
    </row>
  </sheetData>
  <pageMargins bottom="1" footer="0.5" header="0.5" left="0.75" right="0.75" top="1"/>
</worksheet>
</file>

<file path=xl/worksheets/sheet5.xml><?xml version="1.0" encoding="utf-8"?>
<worksheet xmlns="http://schemas.openxmlformats.org/spreadsheetml/2006/main">
  <sheetPr>
    <outlinePr summaryBelow="1" summaryRight="1"/>
    <pageSetUpPr/>
  </sheetPr>
  <dimension ref="A1:V98"/>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9"/>
    <col customWidth="1" max="13" min="13" width="10"/>
    <col customWidth="1" max="14" min="14" width="22"/>
    <col customWidth="1" max="15" min="15" width="21"/>
    <col customWidth="1" max="16" min="16" width="10"/>
    <col customWidth="1" max="17" min="17" width="10"/>
    <col customWidth="1" max="18" min="18" width="9"/>
    <col customWidth="1" max="19" min="19" width="9"/>
    <col customWidth="1" max="20" min="20" width="10"/>
    <col customWidth="1" max="21" min="21" width="10"/>
    <col customWidth="1" max="22" min="22" width="10"/>
  </cols>
  <sheetData>
    <row r="1">
      <c r="A1" s="1" t="inlineStr">
        <is>
          <t xml:space="preserve">DO CO REST  CATERING </t>
        </is>
      </c>
      <c r="B1" s="2" t="inlineStr">
        <is>
          <t>WKN: 915210  ISIN: AT0000818802  Typ: Aktie</t>
        </is>
      </c>
      <c r="C1" s="2" t="inlineStr"/>
      <c r="D1" s="2" t="inlineStr"/>
      <c r="E1" s="2" t="inlineStr"/>
      <c r="F1" s="2">
        <f>HYPERLINK("atx_Stock_Data_EUR.xlsx#INDEX!A1", "Back to INDEX")</f>
        <v/>
      </c>
      <c r="G1" s="2" t="inlineStr"/>
      <c r="H1" s="2" t="inlineStr"/>
      <c r="I1" s="2" t="inlineStr"/>
      <c r="J1" s="2" t="inlineStr"/>
      <c r="K1" s="2" t="inlineStr"/>
      <c r="L1" s="2" t="inlineStr"/>
      <c r="M1" s="2" t="inlineStr"/>
      <c r="N1" s="2" t="inlineStr"/>
      <c r="O1" s="2" t="inlineStr"/>
      <c r="P1" s="2" t="inlineStr"/>
      <c r="Q1" s="2" t="inlineStr"/>
      <c r="R1" s="2" t="inlineStr"/>
      <c r="S1" s="2" t="inlineStr"/>
      <c r="T1" s="2" t="inlineStr"/>
      <c r="U1" s="2" t="inlineStr"/>
      <c r="V1" s="2" t="inlineStr"/>
    </row>
    <row r="2">
      <c r="A2" s="3" t="inlineStr"/>
      <c r="B2" s="4" t="inlineStr"/>
      <c r="C2" s="4" t="inlineStr"/>
      <c r="D2" s="4" t="inlineStr"/>
      <c r="E2" s="4" t="inlineStr"/>
      <c r="F2" s="4" t="inlineStr"/>
      <c r="G2" s="4" t="inlineStr"/>
      <c r="H2" s="4" t="inlineStr"/>
      <c r="I2" s="4" t="inlineStr"/>
      <c r="J2" s="4" t="inlineStr"/>
      <c r="K2" s="4" t="inlineStr"/>
      <c r="L2" s="4" t="inlineStr"/>
      <c r="M2" s="4" t="inlineStr"/>
      <c r="N2" s="4" t="inlineStr"/>
      <c r="O2" s="4" t="inlineStr"/>
      <c r="P2" s="4" t="inlineStr"/>
      <c r="Q2" s="4" t="inlineStr"/>
      <c r="R2" s="4" t="inlineStr"/>
      <c r="S2" s="4" t="inlineStr"/>
      <c r="T2" s="4" t="inlineStr"/>
      <c r="U2" s="4" t="inlineStr"/>
      <c r="V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1981</t>
        </is>
      </c>
      <c r="C4" s="5" t="inlineStr">
        <is>
          <t>Telefon / Phone</t>
        </is>
      </c>
      <c r="D4" s="5" t="inlineStr"/>
      <c r="E4" t="inlineStr">
        <is>
          <t>+43-1-74000-1010</t>
        </is>
      </c>
      <c r="G4" t="inlineStr">
        <is>
          <t>20.02.2020</t>
        </is>
      </c>
      <c r="H4" t="inlineStr">
        <is>
          <t>Q3 Earnings</t>
        </is>
      </c>
      <c r="J4" t="inlineStr">
        <is>
          <t>Attila Dogudan Privatstiftung</t>
        </is>
      </c>
      <c r="L4" t="inlineStr">
        <is>
          <t>32,31%</t>
        </is>
      </c>
    </row>
    <row r="5">
      <c r="A5" s="5" t="inlineStr">
        <is>
          <t>Ticker</t>
        </is>
      </c>
      <c r="B5" t="inlineStr">
        <is>
          <t>DOQ</t>
        </is>
      </c>
      <c r="C5" s="5" t="inlineStr">
        <is>
          <t>Fax</t>
        </is>
      </c>
      <c r="D5" s="5" t="inlineStr"/>
      <c r="E5" t="inlineStr">
        <is>
          <t>+43-1-74000-1029</t>
        </is>
      </c>
      <c r="G5" t="inlineStr">
        <is>
          <t>16.06.2020</t>
        </is>
      </c>
      <c r="H5" t="inlineStr">
        <is>
          <t>Publication Of Annual Report</t>
        </is>
      </c>
      <c r="J5" t="inlineStr">
        <is>
          <t>Norges Bank</t>
        </is>
      </c>
      <c r="L5" t="inlineStr">
        <is>
          <t>1,62%</t>
        </is>
      </c>
    </row>
    <row r="6">
      <c r="A6" s="5" t="inlineStr">
        <is>
          <t>Gelistet Seit / Listed Since</t>
        </is>
      </c>
      <c r="B6" t="inlineStr">
        <is>
          <t>30.06.1998</t>
        </is>
      </c>
      <c r="C6" s="5" t="inlineStr">
        <is>
          <t>Internet</t>
        </is>
      </c>
      <c r="D6" s="5" t="inlineStr"/>
      <c r="E6" t="inlineStr">
        <is>
          <t>http://www.doco.com</t>
        </is>
      </c>
      <c r="G6" t="inlineStr">
        <is>
          <t>15.07.2020</t>
        </is>
      </c>
      <c r="H6" t="inlineStr">
        <is>
          <t>Annual General Meeting</t>
        </is>
      </c>
      <c r="J6" t="inlineStr">
        <is>
          <t>Freefloat</t>
        </is>
      </c>
      <c r="L6" t="inlineStr">
        <is>
          <t>66,07%</t>
        </is>
      </c>
    </row>
    <row r="7">
      <c r="A7" s="5" t="inlineStr">
        <is>
          <t>Nominalwert / Nominal Value</t>
        </is>
      </c>
      <c r="B7" t="inlineStr">
        <is>
          <t>-</t>
        </is>
      </c>
      <c r="C7" s="5" t="inlineStr">
        <is>
          <t>E-Mail</t>
        </is>
      </c>
      <c r="D7" s="5" t="inlineStr"/>
      <c r="E7" t="inlineStr">
        <is>
          <t>headoffice@doco.com</t>
        </is>
      </c>
      <c r="G7" t="inlineStr">
        <is>
          <t>17.07.2020</t>
        </is>
      </c>
      <c r="H7" t="inlineStr">
        <is>
          <t>Ex Dividend</t>
        </is>
      </c>
    </row>
    <row r="8">
      <c r="A8" s="5" t="inlineStr">
        <is>
          <t>Land / Country</t>
        </is>
      </c>
      <c r="B8" t="inlineStr">
        <is>
          <t>Österreich</t>
        </is>
      </c>
      <c r="C8" s="5" t="inlineStr">
        <is>
          <t>Inv. Relations Telefon / Phone</t>
        </is>
      </c>
      <c r="D8" s="5" t="inlineStr"/>
      <c r="E8" t="inlineStr">
        <is>
          <t>+43-1-74000-0</t>
        </is>
      </c>
      <c r="G8" t="inlineStr">
        <is>
          <t>31.07.2020</t>
        </is>
      </c>
      <c r="H8" t="inlineStr">
        <is>
          <t>Dividend Payout</t>
        </is>
      </c>
    </row>
    <row r="9">
      <c r="A9" s="5" t="inlineStr">
        <is>
          <t>Währung / Currency</t>
        </is>
      </c>
      <c r="B9" t="inlineStr">
        <is>
          <t>EUR</t>
        </is>
      </c>
      <c r="C9" s="5" t="inlineStr">
        <is>
          <t>Inv. Relations E-Mail</t>
        </is>
      </c>
      <c r="D9" s="5" t="inlineStr"/>
      <c r="E9" t="inlineStr">
        <is>
          <t>investor.relations@doco.com</t>
        </is>
      </c>
      <c r="G9" t="inlineStr">
        <is>
          <t>12.08.2020</t>
        </is>
      </c>
      <c r="H9" t="inlineStr">
        <is>
          <t>Result Q1</t>
        </is>
      </c>
    </row>
    <row r="10">
      <c r="A10" s="5" t="inlineStr">
        <is>
          <t>Branche / Industry</t>
        </is>
      </c>
      <c r="B10" t="inlineStr">
        <is>
          <t>Restaurants And Food Sales</t>
        </is>
      </c>
      <c r="C10" s="5" t="inlineStr">
        <is>
          <t>Kontaktperson / Contact Person</t>
        </is>
      </c>
      <c r="D10" s="5" t="inlineStr"/>
      <c r="E10" t="inlineStr">
        <is>
          <t>-</t>
        </is>
      </c>
      <c r="G10" t="inlineStr">
        <is>
          <t>19.11.2020</t>
        </is>
      </c>
      <c r="H10" t="inlineStr">
        <is>
          <t>Score Half Year</t>
        </is>
      </c>
    </row>
    <row r="11">
      <c r="A11" s="5" t="inlineStr">
        <is>
          <t>Sektor / Sector</t>
        </is>
      </c>
      <c r="B11" t="inlineStr">
        <is>
          <t>Consumer Goods</t>
        </is>
      </c>
    </row>
    <row r="12">
      <c r="A12" s="5" t="inlineStr">
        <is>
          <t>Typ / Genre</t>
        </is>
      </c>
      <c r="B12" t="inlineStr">
        <is>
          <t>Inhaberaktie</t>
        </is>
      </c>
    </row>
    <row r="13">
      <c r="A13" s="5" t="inlineStr">
        <is>
          <t>Adresse / Address</t>
        </is>
      </c>
      <c r="B13" t="inlineStr">
        <is>
          <t>DO &amp; CO AGStephansplatz 12  A-1010 Wien</t>
        </is>
      </c>
    </row>
    <row r="14">
      <c r="A14" s="5" t="inlineStr">
        <is>
          <t>Management</t>
        </is>
      </c>
      <c r="B14" t="inlineStr">
        <is>
          <t>Attila Dogudan, Gottfried Neumeister</t>
        </is>
      </c>
    </row>
    <row r="15">
      <c r="A15" s="5" t="inlineStr">
        <is>
          <t>Aufsichtsrat / Board</t>
        </is>
      </c>
      <c r="B15" t="inlineStr">
        <is>
          <t>Dr. Andreas Bierwirth, Dr. Peter Hoffmann-Ostenhof, Dr. Cem M. Kozlu, Daniela Neuberger</t>
        </is>
      </c>
    </row>
    <row r="16">
      <c r="A16" s="5" t="inlineStr">
        <is>
          <t>Beschreibung</t>
        </is>
      </c>
      <c r="B16" t="inlineStr">
        <is>
          <t>Die DO &amp; CO AG mit Firmensitz in Wien ist ein weltweit tätiges Gastronomie- und Dienstleistungsunternehmen sowie Österreichs größter Party-Service-Caterer. Die Produktpalette reicht vom Dinner for Two über Vernissagen oder Geburtstagsfeiern bis hin zu Firmenpräsentationen, Pressekonferenzen oder großen Veranstaltungen. Des Weiteren beliefert die DO &amp; CO verschiedene Fluggesellschaften mit Bordmenüs. Das Unternehmen gilt im Airline-Catering als Benchmark der Airline-Industrie. Das Unternehmen besitzt zahlreiche Restaurants und Niederlassungen in Wien und München. Copyright 2014 FINANCE BASE AG</t>
        </is>
      </c>
    </row>
    <row r="17">
      <c r="A17" s="5" t="inlineStr">
        <is>
          <t>Profile</t>
        </is>
      </c>
      <c r="B17" t="inlineStr">
        <is>
          <t>The DO &amp; CO AG, headquartered in Vienna, is a global hospitality and service companies as well as Austria's largest party service caterer. The products range from Dinner for Two on art openings or birthday parties to corporate presentations, press conferences or large events. Furthermore supplies the DO &amp; CO different airlines with on-board menus. The company is recognized as a benchmark in airline catering the airline industry. The company owns numerous restaurants and offices in Vienna and Munich.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c r="M18" s="4" t="inlineStr"/>
      <c r="N18" s="4" t="inlineStr"/>
      <c r="O18" s="4" t="inlineStr"/>
      <c r="P18" s="4" t="inlineStr"/>
      <c r="Q18" s="4" t="inlineStr"/>
      <c r="R18" s="4" t="inlineStr"/>
      <c r="S18" s="4" t="inlineStr"/>
      <c r="T18" s="4" t="inlineStr"/>
      <c r="U18" s="4" t="inlineStr"/>
      <c r="V18" s="4" t="inlineStr"/>
    </row>
    <row r="19">
      <c r="A19" s="5" t="inlineStr">
        <is>
          <t>Bilanz in Mio.  EUR per  31.03</t>
        </is>
      </c>
      <c r="B19" s="5" t="inlineStr">
        <is>
          <t>Balance Sheet in M  EUR per  31.03</t>
        </is>
      </c>
      <c r="C19" s="5" t="n">
        <v>2019</v>
      </c>
      <c r="D19" s="5" t="n">
        <v>2018</v>
      </c>
      <c r="E19" s="5" t="n">
        <v>2017</v>
      </c>
      <c r="F19" s="5" t="n">
        <v>2016</v>
      </c>
      <c r="G19" s="5" t="n">
        <v>2015</v>
      </c>
      <c r="H19" s="5" t="n">
        <v>2014</v>
      </c>
      <c r="I19" s="5" t="n">
        <v>2013</v>
      </c>
      <c r="J19" s="5" t="n">
        <v>2012</v>
      </c>
      <c r="K19" s="5" t="n">
        <v>2011</v>
      </c>
      <c r="L19" s="5" t="n">
        <v>2010</v>
      </c>
      <c r="M19" s="5" t="n">
        <v>2009</v>
      </c>
      <c r="N19" s="5" t="n">
        <v>2008</v>
      </c>
      <c r="O19" s="5" t="n">
        <v>2007</v>
      </c>
      <c r="P19" s="5" t="n">
        <v>2006</v>
      </c>
      <c r="Q19" s="5" t="n">
        <v>2005</v>
      </c>
      <c r="R19" s="5" t="n">
        <v>2004</v>
      </c>
      <c r="S19" s="5" t="n">
        <v>2003</v>
      </c>
      <c r="T19" s="5" t="n">
        <v>2002</v>
      </c>
      <c r="U19" s="5" t="n">
        <v>2001</v>
      </c>
      <c r="V19" s="5" t="n">
        <v>2000</v>
      </c>
    </row>
    <row r="20">
      <c r="A20" s="5" t="inlineStr">
        <is>
          <t>Umsatz</t>
        </is>
      </c>
      <c r="B20" s="5" t="inlineStr">
        <is>
          <t>Revenue</t>
        </is>
      </c>
      <c r="C20" t="n">
        <v>847.8</v>
      </c>
      <c r="D20" t="n">
        <v>861.4</v>
      </c>
      <c r="E20" t="n">
        <v>913.4</v>
      </c>
      <c r="F20" t="n">
        <v>916.5</v>
      </c>
      <c r="G20" t="n">
        <v>795.7</v>
      </c>
      <c r="H20" t="n">
        <v>636.1</v>
      </c>
      <c r="I20" t="n">
        <v>576.2</v>
      </c>
      <c r="J20" t="n">
        <v>466.4</v>
      </c>
      <c r="K20" t="n">
        <v>426.1</v>
      </c>
      <c r="L20" t="n">
        <v>352.7</v>
      </c>
      <c r="M20" t="n">
        <v>387.8</v>
      </c>
      <c r="N20" t="n">
        <v>354.6</v>
      </c>
      <c r="O20" t="n">
        <v>206.3</v>
      </c>
      <c r="P20" t="n">
        <v>142.2</v>
      </c>
      <c r="Q20" t="n">
        <v>134.3</v>
      </c>
      <c r="R20" t="n">
        <v>98.09999999999999</v>
      </c>
      <c r="S20" t="n">
        <v>94.59999999999999</v>
      </c>
      <c r="T20" t="n">
        <v>91.8</v>
      </c>
      <c r="U20" t="n">
        <v>89.7</v>
      </c>
      <c r="V20" t="n">
        <v>73.59999999999999</v>
      </c>
    </row>
    <row r="21">
      <c r="A21" s="5" t="inlineStr">
        <is>
          <t>Operatives Ergebnis (EBIT)</t>
        </is>
      </c>
      <c r="B21" s="5" t="inlineStr">
        <is>
          <t>EBIT Earning Before Interest &amp; Tax</t>
        </is>
      </c>
      <c r="C21" t="n">
        <v>51.5</v>
      </c>
      <c r="D21" t="n">
        <v>50.6</v>
      </c>
      <c r="E21" t="n">
        <v>56.2</v>
      </c>
      <c r="F21" t="n">
        <v>55.5</v>
      </c>
      <c r="G21" t="n">
        <v>53.5</v>
      </c>
      <c r="H21" t="n">
        <v>46.6</v>
      </c>
      <c r="I21" t="n">
        <v>41.3</v>
      </c>
      <c r="J21" t="n">
        <v>32.4</v>
      </c>
      <c r="K21" t="n">
        <v>28.3</v>
      </c>
      <c r="L21" t="n">
        <v>18.6</v>
      </c>
      <c r="M21" t="n">
        <v>8.6</v>
      </c>
      <c r="N21" t="n">
        <v>14.7</v>
      </c>
      <c r="O21" t="n">
        <v>6.1</v>
      </c>
      <c r="P21" t="n">
        <v>4.2</v>
      </c>
      <c r="Q21" t="n">
        <v>3.5</v>
      </c>
      <c r="R21" t="n">
        <v>2.6</v>
      </c>
      <c r="S21" t="n">
        <v>3.6</v>
      </c>
      <c r="T21" t="n">
        <v>3.5</v>
      </c>
      <c r="U21" t="n">
        <v>3.3</v>
      </c>
      <c r="V21" t="n">
        <v>5.8</v>
      </c>
    </row>
    <row r="22">
      <c r="A22" s="5" t="inlineStr">
        <is>
          <t>Finanzergebnis</t>
        </is>
      </c>
      <c r="B22" s="5" t="inlineStr">
        <is>
          <t>Financial Result</t>
        </is>
      </c>
      <c r="C22" t="n">
        <v>-2.9</v>
      </c>
      <c r="D22" t="n">
        <v>-4.4</v>
      </c>
      <c r="E22" t="n">
        <v>-6.3</v>
      </c>
      <c r="F22" t="n">
        <v>-4.7</v>
      </c>
      <c r="G22" t="n">
        <v>7.2</v>
      </c>
      <c r="H22" t="n">
        <v>-1.7</v>
      </c>
      <c r="I22" t="n">
        <v>1</v>
      </c>
      <c r="J22" t="n">
        <v>3.2</v>
      </c>
      <c r="K22" t="n">
        <v>2.5</v>
      </c>
      <c r="L22" t="n">
        <v>0.7</v>
      </c>
      <c r="M22" t="n">
        <v>0.2</v>
      </c>
      <c r="N22" t="n">
        <v>-0.4</v>
      </c>
      <c r="O22" t="n">
        <v>0.8</v>
      </c>
      <c r="P22" t="n">
        <v>2.6</v>
      </c>
      <c r="Q22" t="n">
        <v>-0.1</v>
      </c>
      <c r="R22" t="n">
        <v>-0.2</v>
      </c>
      <c r="S22" t="n">
        <v>-0.3</v>
      </c>
      <c r="T22" t="n">
        <v>-1.3</v>
      </c>
      <c r="U22" t="n">
        <v>-0.1</v>
      </c>
      <c r="V22" t="n">
        <v>0.3</v>
      </c>
    </row>
    <row r="23">
      <c r="A23" s="5" t="inlineStr">
        <is>
          <t>Ergebnis vor Steuer (EBT)</t>
        </is>
      </c>
      <c r="B23" s="5" t="inlineStr">
        <is>
          <t>EBT Earning Before Tax</t>
        </is>
      </c>
      <c r="C23" t="n">
        <v>48.6</v>
      </c>
      <c r="D23" t="n">
        <v>46.2</v>
      </c>
      <c r="E23" t="n">
        <v>49.9</v>
      </c>
      <c r="F23" t="n">
        <v>50.8</v>
      </c>
      <c r="G23" t="n">
        <v>60.7</v>
      </c>
      <c r="H23" t="n">
        <v>44.9</v>
      </c>
      <c r="I23" t="n">
        <v>42.3</v>
      </c>
      <c r="J23" t="n">
        <v>35.6</v>
      </c>
      <c r="K23" t="n">
        <v>30.8</v>
      </c>
      <c r="L23" t="n">
        <v>19.3</v>
      </c>
      <c r="M23" t="n">
        <v>8.800000000000001</v>
      </c>
      <c r="N23" t="n">
        <v>14.3</v>
      </c>
      <c r="O23" t="n">
        <v>6.9</v>
      </c>
      <c r="P23" t="n">
        <v>6.8</v>
      </c>
      <c r="Q23" t="n">
        <v>3.4</v>
      </c>
      <c r="R23" t="n">
        <v>2.4</v>
      </c>
      <c r="S23" t="n">
        <v>3.3</v>
      </c>
      <c r="T23" t="n">
        <v>2.2</v>
      </c>
      <c r="U23" t="n">
        <v>3.2</v>
      </c>
      <c r="V23" t="n">
        <v>6.1</v>
      </c>
    </row>
    <row r="24">
      <c r="A24" s="5" t="inlineStr">
        <is>
          <t>Steuern auf Einkommen und Ertrag</t>
        </is>
      </c>
      <c r="B24" s="5" t="inlineStr">
        <is>
          <t>Taxes on income and earnings</t>
        </is>
      </c>
      <c r="C24" t="n">
        <v>11.7</v>
      </c>
      <c r="D24" t="n">
        <v>12.8</v>
      </c>
      <c r="E24" t="n">
        <v>16.1</v>
      </c>
      <c r="F24" t="n">
        <v>6.1</v>
      </c>
      <c r="G24" t="n">
        <v>14.7</v>
      </c>
      <c r="H24" t="n">
        <v>10.1</v>
      </c>
      <c r="I24" t="n">
        <v>10.7</v>
      </c>
      <c r="J24" t="n">
        <v>9.1</v>
      </c>
      <c r="K24" t="n">
        <v>8.5</v>
      </c>
      <c r="L24" t="n">
        <v>6.1</v>
      </c>
      <c r="M24" t="n">
        <v>3.5</v>
      </c>
      <c r="N24" t="n">
        <v>5.2</v>
      </c>
      <c r="O24" t="n">
        <v>2.3</v>
      </c>
      <c r="P24" t="n">
        <v>2</v>
      </c>
      <c r="Q24" t="n">
        <v>1.1</v>
      </c>
      <c r="R24" t="n">
        <v>0.8</v>
      </c>
      <c r="S24" t="n">
        <v>1.3</v>
      </c>
      <c r="T24" t="n">
        <v>0.8</v>
      </c>
      <c r="U24" t="n">
        <v>1.6</v>
      </c>
      <c r="V24" t="n">
        <v>2.5</v>
      </c>
    </row>
    <row r="25">
      <c r="A25" s="5" t="inlineStr">
        <is>
          <t>Ergebnis nach Steuer</t>
        </is>
      </c>
      <c r="B25" s="5" t="inlineStr">
        <is>
          <t>Earnings after tax</t>
        </is>
      </c>
      <c r="C25" t="n">
        <v>36.9</v>
      </c>
      <c r="D25" t="n">
        <v>33.4</v>
      </c>
      <c r="E25" t="n">
        <v>33.8</v>
      </c>
      <c r="F25" t="n">
        <v>44.7</v>
      </c>
      <c r="G25" t="n">
        <v>46</v>
      </c>
      <c r="H25" t="n">
        <v>34.7</v>
      </c>
      <c r="I25" t="n">
        <v>31.5</v>
      </c>
      <c r="J25" t="n">
        <v>26.5</v>
      </c>
      <c r="K25" t="n">
        <v>22.4</v>
      </c>
      <c r="L25" t="n">
        <v>13.1</v>
      </c>
      <c r="M25" t="n">
        <v>5.3</v>
      </c>
      <c r="N25" t="n">
        <v>9.1</v>
      </c>
      <c r="O25" t="n">
        <v>4.5</v>
      </c>
      <c r="P25" t="n">
        <v>4.9</v>
      </c>
      <c r="Q25" t="n">
        <v>2.3</v>
      </c>
      <c r="R25" t="n">
        <v>1.6</v>
      </c>
      <c r="S25" t="n">
        <v>2</v>
      </c>
      <c r="T25" t="n">
        <v>1.4</v>
      </c>
      <c r="U25" t="n">
        <v>1.5</v>
      </c>
      <c r="V25" t="n">
        <v>3.5</v>
      </c>
    </row>
    <row r="26">
      <c r="A26" s="5" t="inlineStr">
        <is>
          <t>Minderheitenanteil</t>
        </is>
      </c>
      <c r="B26" s="5" t="inlineStr">
        <is>
          <t>Minority Share</t>
        </is>
      </c>
      <c r="C26" t="n">
        <v>-10.5</v>
      </c>
      <c r="D26" t="n">
        <v>-9</v>
      </c>
      <c r="E26" t="n">
        <v>-13</v>
      </c>
      <c r="F26" t="n">
        <v>-16.4</v>
      </c>
      <c r="G26" t="n">
        <v>-11.1</v>
      </c>
      <c r="H26" t="n">
        <v>-8.699999999999999</v>
      </c>
      <c r="I26" t="n">
        <v>-8.699999999999999</v>
      </c>
      <c r="J26" t="n">
        <v>-7.2</v>
      </c>
      <c r="K26" t="n">
        <v>-7</v>
      </c>
      <c r="L26" t="n">
        <v>-3.5</v>
      </c>
      <c r="M26" t="n">
        <v>-3.3</v>
      </c>
      <c r="N26" t="n">
        <v>-2.7</v>
      </c>
      <c r="O26" t="n">
        <v>-0.7</v>
      </c>
      <c r="P26" t="n">
        <v>-0.1</v>
      </c>
      <c r="Q26" t="n">
        <v>0.1</v>
      </c>
      <c r="R26" t="inlineStr">
        <is>
          <t>-</t>
        </is>
      </c>
      <c r="S26" t="n">
        <v>0.1</v>
      </c>
      <c r="T26" t="n">
        <v>0.2</v>
      </c>
      <c r="U26" t="n">
        <v>0.1</v>
      </c>
      <c r="V26" t="n">
        <v>0.1</v>
      </c>
    </row>
    <row r="27">
      <c r="A27" s="5" t="inlineStr">
        <is>
          <t>Jahresüberschuss/-fehlbetrag</t>
        </is>
      </c>
      <c r="B27" s="5" t="inlineStr">
        <is>
          <t>Net Profit</t>
        </is>
      </c>
      <c r="C27" t="n">
        <v>26.4</v>
      </c>
      <c r="D27" t="n">
        <v>24.4</v>
      </c>
      <c r="E27" t="n">
        <v>20.8</v>
      </c>
      <c r="F27" t="n">
        <v>28.3</v>
      </c>
      <c r="G27" t="n">
        <v>34.9</v>
      </c>
      <c r="H27" t="n">
        <v>26.1</v>
      </c>
      <c r="I27" t="n">
        <v>22.8</v>
      </c>
      <c r="J27" t="n">
        <v>19.3</v>
      </c>
      <c r="K27" t="n">
        <v>15.4</v>
      </c>
      <c r="L27" t="n">
        <v>9.699999999999999</v>
      </c>
      <c r="M27" t="n">
        <v>2.1</v>
      </c>
      <c r="N27" t="n">
        <v>6.4</v>
      </c>
      <c r="O27" t="n">
        <v>3.8</v>
      </c>
      <c r="P27" t="n">
        <v>4.8</v>
      </c>
      <c r="Q27" t="n">
        <v>2.4</v>
      </c>
      <c r="R27" t="n">
        <v>1.6</v>
      </c>
      <c r="S27" t="n">
        <v>2.1</v>
      </c>
      <c r="T27" t="n">
        <v>1</v>
      </c>
      <c r="U27" t="n">
        <v>1.7</v>
      </c>
      <c r="V27" t="n">
        <v>2.9</v>
      </c>
    </row>
    <row r="28">
      <c r="A28" s="5" t="inlineStr">
        <is>
          <t>Summe Umlaufvermögen</t>
        </is>
      </c>
      <c r="B28" s="5" t="inlineStr">
        <is>
          <t>Current Assets</t>
        </is>
      </c>
      <c r="C28" t="n">
        <v>306.4</v>
      </c>
      <c r="D28" t="n">
        <v>252.7</v>
      </c>
      <c r="E28" t="n">
        <v>307.4</v>
      </c>
      <c r="F28" t="n">
        <v>332.7</v>
      </c>
      <c r="G28" t="n">
        <v>207.8</v>
      </c>
      <c r="H28" t="n">
        <v>316.4</v>
      </c>
      <c r="I28" t="n">
        <v>195.7</v>
      </c>
      <c r="J28" t="n">
        <v>197.1</v>
      </c>
      <c r="K28" t="n">
        <v>165.9</v>
      </c>
      <c r="L28" t="n">
        <v>84.7</v>
      </c>
      <c r="M28" t="n">
        <v>76.3</v>
      </c>
      <c r="N28" t="n">
        <v>91.7</v>
      </c>
      <c r="O28" t="n">
        <v>95.5</v>
      </c>
      <c r="P28" t="n">
        <v>45.9</v>
      </c>
      <c r="Q28" t="n">
        <v>26.5</v>
      </c>
      <c r="R28" t="n">
        <v>26.9</v>
      </c>
      <c r="S28" t="n">
        <v>23.8</v>
      </c>
      <c r="T28" t="n">
        <v>20.8</v>
      </c>
      <c r="U28" t="n">
        <v>22.5</v>
      </c>
      <c r="V28" t="n">
        <v>24.5</v>
      </c>
    </row>
    <row r="29">
      <c r="A29" s="5" t="inlineStr">
        <is>
          <t>Summe Anlagevermögen</t>
        </is>
      </c>
      <c r="B29" s="5" t="inlineStr">
        <is>
          <t>Fixed Assets</t>
        </is>
      </c>
      <c r="C29" t="n">
        <v>276.8</v>
      </c>
      <c r="D29" t="n">
        <v>313.8</v>
      </c>
      <c r="E29" t="n">
        <v>306.9</v>
      </c>
      <c r="F29" t="n">
        <v>286</v>
      </c>
      <c r="G29" t="n">
        <v>371.3</v>
      </c>
      <c r="H29" t="n">
        <v>188.8</v>
      </c>
      <c r="I29" t="n">
        <v>151.2</v>
      </c>
      <c r="J29" t="n">
        <v>88.5</v>
      </c>
      <c r="K29" t="n">
        <v>83.90000000000001</v>
      </c>
      <c r="L29" t="n">
        <v>88</v>
      </c>
      <c r="M29" t="n">
        <v>88.90000000000001</v>
      </c>
      <c r="N29" t="n">
        <v>84.40000000000001</v>
      </c>
      <c r="O29" t="n">
        <v>91.7</v>
      </c>
      <c r="P29" t="n">
        <v>34</v>
      </c>
      <c r="Q29" t="n">
        <v>37.4</v>
      </c>
      <c r="R29" t="n">
        <v>33.5</v>
      </c>
      <c r="S29" t="n">
        <v>31.6</v>
      </c>
      <c r="T29" t="n">
        <v>40.2</v>
      </c>
      <c r="U29" t="n">
        <v>40.3</v>
      </c>
      <c r="V29" t="n">
        <v>26.6</v>
      </c>
    </row>
    <row r="30">
      <c r="A30" s="5" t="inlineStr">
        <is>
          <t>Summe Aktiva</t>
        </is>
      </c>
      <c r="B30" s="5" t="inlineStr">
        <is>
          <t>Total Assets</t>
        </is>
      </c>
      <c r="C30" t="n">
        <v>588.5</v>
      </c>
      <c r="D30" t="n">
        <v>573.1</v>
      </c>
      <c r="E30" t="n">
        <v>621.4</v>
      </c>
      <c r="F30" t="n">
        <v>628</v>
      </c>
      <c r="G30" t="n">
        <v>584.5</v>
      </c>
      <c r="H30" t="n">
        <v>513.3</v>
      </c>
      <c r="I30" t="n">
        <v>352.3</v>
      </c>
      <c r="J30" t="n">
        <v>288.6</v>
      </c>
      <c r="K30" t="n">
        <v>252.6</v>
      </c>
      <c r="L30" t="n">
        <v>175.8</v>
      </c>
      <c r="M30" t="n">
        <v>169.4</v>
      </c>
      <c r="N30" t="n">
        <v>180.6</v>
      </c>
      <c r="O30" t="n">
        <v>192.4</v>
      </c>
      <c r="P30" t="n">
        <v>84</v>
      </c>
      <c r="Q30" t="n">
        <v>68.3</v>
      </c>
      <c r="R30" t="n">
        <v>63.1</v>
      </c>
      <c r="S30" t="n">
        <v>57.7</v>
      </c>
      <c r="T30" t="n">
        <v>63.2</v>
      </c>
      <c r="U30" t="n">
        <v>63.8</v>
      </c>
      <c r="V30" t="n">
        <v>51.3</v>
      </c>
    </row>
    <row r="31">
      <c r="A31" s="5" t="inlineStr">
        <is>
          <t>Summe kurzfristiges Fremdkapital</t>
        </is>
      </c>
      <c r="B31" s="5" t="inlineStr">
        <is>
          <t>Short-Term Debt</t>
        </is>
      </c>
      <c r="C31" t="n">
        <v>157</v>
      </c>
      <c r="D31" t="n">
        <v>152.2</v>
      </c>
      <c r="E31" t="n">
        <v>190.4</v>
      </c>
      <c r="F31" t="n">
        <v>192.9</v>
      </c>
      <c r="G31" t="n">
        <v>155</v>
      </c>
      <c r="H31" t="n">
        <v>129</v>
      </c>
      <c r="I31" t="n">
        <v>115.7</v>
      </c>
      <c r="J31" t="n">
        <v>100.3</v>
      </c>
      <c r="K31" t="n">
        <v>84.5</v>
      </c>
      <c r="L31" t="n">
        <v>65.40000000000001</v>
      </c>
      <c r="M31" t="n">
        <v>65.2</v>
      </c>
      <c r="N31" t="n">
        <v>65.59999999999999</v>
      </c>
      <c r="O31" t="n">
        <v>79.09999999999999</v>
      </c>
      <c r="P31" t="n">
        <v>40.6</v>
      </c>
      <c r="Q31" t="n">
        <v>25.8</v>
      </c>
      <c r="R31" t="n">
        <v>23.4</v>
      </c>
      <c r="S31" t="n">
        <v>21.1</v>
      </c>
      <c r="T31" t="n">
        <v>22.9</v>
      </c>
      <c r="U31" t="n">
        <v>25</v>
      </c>
      <c r="V31" t="inlineStr">
        <is>
          <t>-</t>
        </is>
      </c>
    </row>
    <row r="32">
      <c r="A32" s="5" t="inlineStr">
        <is>
          <t>Summe langfristiges Fremdkapital</t>
        </is>
      </c>
      <c r="B32" s="5" t="inlineStr">
        <is>
          <t>Long-Term Debt</t>
        </is>
      </c>
      <c r="C32" t="n">
        <v>174</v>
      </c>
      <c r="D32" t="n">
        <v>172.5</v>
      </c>
      <c r="E32" t="n">
        <v>175.2</v>
      </c>
      <c r="F32" t="n">
        <v>180.7</v>
      </c>
      <c r="G32" t="n">
        <v>185.1</v>
      </c>
      <c r="H32" t="n">
        <v>181</v>
      </c>
      <c r="I32" t="n">
        <v>41.2</v>
      </c>
      <c r="J32" t="n">
        <v>18.2</v>
      </c>
      <c r="K32" t="n">
        <v>17.1</v>
      </c>
      <c r="L32" t="n">
        <v>17.1</v>
      </c>
      <c r="M32" t="n">
        <v>23.5</v>
      </c>
      <c r="N32" t="n">
        <v>37.1</v>
      </c>
      <c r="O32" t="n">
        <v>39.7</v>
      </c>
      <c r="P32" t="n">
        <v>5.8</v>
      </c>
      <c r="Q32" t="n">
        <v>9.300000000000001</v>
      </c>
      <c r="R32" t="n">
        <v>8.4</v>
      </c>
      <c r="S32" t="n">
        <v>5</v>
      </c>
      <c r="T32" t="n">
        <v>6.1</v>
      </c>
      <c r="U32" t="n">
        <v>4.7</v>
      </c>
      <c r="V32" t="inlineStr">
        <is>
          <t>-</t>
        </is>
      </c>
    </row>
    <row r="33">
      <c r="A33" s="5" t="inlineStr">
        <is>
          <t>Summe Fremdkapital</t>
        </is>
      </c>
      <c r="B33" s="5" t="inlineStr">
        <is>
          <t>Total Liabilities</t>
        </is>
      </c>
      <c r="C33" t="n">
        <v>331</v>
      </c>
      <c r="D33" t="n">
        <v>324.7</v>
      </c>
      <c r="E33" t="n">
        <v>365.6</v>
      </c>
      <c r="F33" t="n">
        <v>373.6</v>
      </c>
      <c r="G33" t="n">
        <v>340.1</v>
      </c>
      <c r="H33" t="n">
        <v>310</v>
      </c>
      <c r="I33" t="n">
        <v>156.9</v>
      </c>
      <c r="J33" t="n">
        <v>118.5</v>
      </c>
      <c r="K33" t="n">
        <v>101.6</v>
      </c>
      <c r="L33" t="n">
        <v>82.5</v>
      </c>
      <c r="M33" t="n">
        <v>88.7</v>
      </c>
      <c r="N33" t="n">
        <v>102.8</v>
      </c>
      <c r="O33" t="n">
        <v>118.8</v>
      </c>
      <c r="P33" t="n">
        <v>46.5</v>
      </c>
      <c r="Q33" t="n">
        <v>35.1</v>
      </c>
      <c r="R33" t="n">
        <v>31.8</v>
      </c>
      <c r="S33" t="n">
        <v>26.1</v>
      </c>
      <c r="T33" t="n">
        <v>29</v>
      </c>
      <c r="U33" t="n">
        <v>29.6</v>
      </c>
      <c r="V33" t="n">
        <v>19.8</v>
      </c>
    </row>
    <row r="34">
      <c r="A34" s="5" t="inlineStr">
        <is>
          <t>Minderheitenanteil</t>
        </is>
      </c>
      <c r="B34" s="5" t="inlineStr">
        <is>
          <t>Minority Share</t>
        </is>
      </c>
      <c r="C34" t="n">
        <v>47.7</v>
      </c>
      <c r="D34" t="n">
        <v>47.6</v>
      </c>
      <c r="E34" t="n">
        <v>50.9</v>
      </c>
      <c r="F34" t="n">
        <v>50.2</v>
      </c>
      <c r="G34" t="n">
        <v>42.8</v>
      </c>
      <c r="H34" t="n">
        <v>31.1</v>
      </c>
      <c r="I34" t="n">
        <v>30.2</v>
      </c>
      <c r="J34" t="n">
        <v>24.2</v>
      </c>
      <c r="K34" t="n">
        <v>20.7</v>
      </c>
      <c r="L34" t="n">
        <v>16.4</v>
      </c>
      <c r="M34" t="n">
        <v>12.1</v>
      </c>
      <c r="N34" t="n">
        <v>9.9</v>
      </c>
      <c r="O34" t="n">
        <v>8.5</v>
      </c>
      <c r="P34" t="n">
        <v>-0.3</v>
      </c>
      <c r="Q34" t="n">
        <v>-0.3</v>
      </c>
      <c r="R34" t="n">
        <v>-0.3</v>
      </c>
      <c r="S34" t="n">
        <v>-0.3</v>
      </c>
      <c r="T34" t="n">
        <v>-0.3</v>
      </c>
      <c r="U34" t="n">
        <v>-0.2</v>
      </c>
      <c r="V34" t="inlineStr">
        <is>
          <t>-</t>
        </is>
      </c>
    </row>
    <row r="35">
      <c r="A35" s="5" t="inlineStr">
        <is>
          <t>Summe Eigenkapital</t>
        </is>
      </c>
      <c r="B35" s="5" t="inlineStr">
        <is>
          <t>Equity</t>
        </is>
      </c>
      <c r="C35" t="n">
        <v>209.8</v>
      </c>
      <c r="D35" t="n">
        <v>200.8</v>
      </c>
      <c r="E35" t="n">
        <v>204.9</v>
      </c>
      <c r="F35" t="n">
        <v>204.2</v>
      </c>
      <c r="G35" t="n">
        <v>201.5</v>
      </c>
      <c r="H35" t="n">
        <v>172.2</v>
      </c>
      <c r="I35" t="n">
        <v>165.1</v>
      </c>
      <c r="J35" t="n">
        <v>145.9</v>
      </c>
      <c r="K35" t="n">
        <v>130.3</v>
      </c>
      <c r="L35" t="n">
        <v>76.90000000000001</v>
      </c>
      <c r="M35" t="n">
        <v>68.59999999999999</v>
      </c>
      <c r="N35" t="n">
        <v>67.90000000000001</v>
      </c>
      <c r="O35" t="n">
        <v>65.2</v>
      </c>
      <c r="P35" t="n">
        <v>37.8</v>
      </c>
      <c r="Q35" t="n">
        <v>33.5</v>
      </c>
      <c r="R35" t="n">
        <v>31.6</v>
      </c>
      <c r="S35" t="n">
        <v>32</v>
      </c>
      <c r="T35" t="n">
        <v>34.5</v>
      </c>
      <c r="U35" t="n">
        <v>34.4</v>
      </c>
      <c r="V35" t="n">
        <v>31.5</v>
      </c>
    </row>
    <row r="36">
      <c r="A36" s="5" t="inlineStr">
        <is>
          <t>Summe Passiva</t>
        </is>
      </c>
      <c r="B36" s="5" t="inlineStr">
        <is>
          <t>Liabilities &amp; Shareholder Equity</t>
        </is>
      </c>
      <c r="C36" t="n">
        <v>588.5</v>
      </c>
      <c r="D36" t="n">
        <v>573.1</v>
      </c>
      <c r="E36" t="n">
        <v>621.4</v>
      </c>
      <c r="F36" t="n">
        <v>628</v>
      </c>
      <c r="G36" t="n">
        <v>584.5</v>
      </c>
      <c r="H36" t="n">
        <v>513.3</v>
      </c>
      <c r="I36" t="n">
        <v>352.3</v>
      </c>
      <c r="J36" t="n">
        <v>288.6</v>
      </c>
      <c r="K36" t="n">
        <v>252.6</v>
      </c>
      <c r="L36" t="n">
        <v>175.8</v>
      </c>
      <c r="M36" t="n">
        <v>169.4</v>
      </c>
      <c r="N36" t="n">
        <v>180.6</v>
      </c>
      <c r="O36" t="n">
        <v>192.4</v>
      </c>
      <c r="P36" t="n">
        <v>84</v>
      </c>
      <c r="Q36" t="n">
        <v>68.3</v>
      </c>
      <c r="R36" t="n">
        <v>63.1</v>
      </c>
      <c r="S36" t="n">
        <v>57.7</v>
      </c>
      <c r="T36" t="n">
        <v>63.2</v>
      </c>
      <c r="U36" t="n">
        <v>63.8</v>
      </c>
      <c r="V36" t="n">
        <v>51.3</v>
      </c>
    </row>
    <row r="37">
      <c r="A37" s="5" t="inlineStr">
        <is>
          <t>Mio.Aktien im Umlauf</t>
        </is>
      </c>
      <c r="B37" s="5" t="inlineStr">
        <is>
          <t>Million shares outstanding</t>
        </is>
      </c>
      <c r="C37" t="n">
        <v>9.74</v>
      </c>
      <c r="D37" t="n">
        <v>9.74</v>
      </c>
      <c r="E37" t="n">
        <v>9.74</v>
      </c>
      <c r="F37" t="n">
        <v>9.74</v>
      </c>
      <c r="G37" t="n">
        <v>9.74</v>
      </c>
      <c r="H37" t="n">
        <v>9.74</v>
      </c>
      <c r="I37" t="n">
        <v>9.74</v>
      </c>
      <c r="J37" t="n">
        <v>9.74</v>
      </c>
      <c r="K37" t="n">
        <v>9.699999999999999</v>
      </c>
      <c r="L37" t="n">
        <v>7.8</v>
      </c>
      <c r="M37" t="n">
        <v>7.8</v>
      </c>
      <c r="N37" t="n">
        <v>7.8</v>
      </c>
      <c r="O37" t="n">
        <v>7.6</v>
      </c>
      <c r="P37" t="n">
        <v>6.4</v>
      </c>
      <c r="Q37" t="n">
        <v>6.4</v>
      </c>
      <c r="R37" t="n">
        <v>6.4</v>
      </c>
      <c r="S37" t="n">
        <v>6.4</v>
      </c>
      <c r="T37" t="n">
        <v>6.4</v>
      </c>
      <c r="U37" t="n">
        <v>6.4</v>
      </c>
      <c r="V37" t="n">
        <v>6.4</v>
      </c>
    </row>
    <row r="38">
      <c r="A38" s="5" t="inlineStr">
        <is>
          <t>Gezeichnetes Kapital (in Mio.)</t>
        </is>
      </c>
      <c r="B38" s="5" t="inlineStr">
        <is>
          <t>Subscribed Capital in M</t>
        </is>
      </c>
      <c r="C38" t="n">
        <v>19.49</v>
      </c>
      <c r="D38" t="n">
        <v>19.49</v>
      </c>
      <c r="E38" t="n">
        <v>19.49</v>
      </c>
      <c r="F38" t="n">
        <v>19.49</v>
      </c>
      <c r="G38" t="n">
        <v>19.49</v>
      </c>
      <c r="H38" t="n">
        <v>19.49</v>
      </c>
      <c r="I38" t="n">
        <v>19.49</v>
      </c>
      <c r="J38" t="n">
        <v>19.5</v>
      </c>
      <c r="K38" t="n">
        <v>19.5</v>
      </c>
      <c r="L38" t="n">
        <v>15.6</v>
      </c>
      <c r="M38" t="n">
        <v>15.6</v>
      </c>
      <c r="N38" t="n">
        <v>15.6</v>
      </c>
      <c r="O38" t="n">
        <v>14.2</v>
      </c>
      <c r="P38" t="n">
        <v>11.8</v>
      </c>
      <c r="Q38" t="n">
        <v>11.8</v>
      </c>
      <c r="R38" t="n">
        <v>11.8</v>
      </c>
      <c r="S38" t="n">
        <v>11.8</v>
      </c>
      <c r="T38" t="n">
        <v>11.8</v>
      </c>
      <c r="U38" t="n">
        <v>11.8</v>
      </c>
      <c r="V38" t="n">
        <v>11.8</v>
      </c>
    </row>
    <row r="39">
      <c r="A39" s="5" t="inlineStr">
        <is>
          <t>Ergebnis je Aktie (brutto)</t>
        </is>
      </c>
      <c r="B39" s="5" t="inlineStr">
        <is>
          <t>Earnings per share</t>
        </is>
      </c>
      <c r="C39" t="n">
        <v>4.99</v>
      </c>
      <c r="D39" t="n">
        <v>4.74</v>
      </c>
      <c r="E39" t="n">
        <v>5.12</v>
      </c>
      <c r="F39" t="n">
        <v>5.21</v>
      </c>
      <c r="G39" t="n">
        <v>6.23</v>
      </c>
      <c r="H39" t="n">
        <v>4.61</v>
      </c>
      <c r="I39" t="n">
        <v>4.34</v>
      </c>
      <c r="J39" t="n">
        <v>3.65</v>
      </c>
      <c r="K39" t="n">
        <v>3.18</v>
      </c>
      <c r="L39" t="n">
        <v>2.47</v>
      </c>
      <c r="M39" t="n">
        <v>1.13</v>
      </c>
      <c r="N39" t="n">
        <v>1.83</v>
      </c>
      <c r="O39" t="n">
        <v>0.91</v>
      </c>
      <c r="P39" t="n">
        <v>1.06</v>
      </c>
      <c r="Q39" t="n">
        <v>0.53</v>
      </c>
      <c r="R39" t="n">
        <v>0.38</v>
      </c>
      <c r="S39" t="n">
        <v>0.52</v>
      </c>
      <c r="T39" t="n">
        <v>0.34</v>
      </c>
      <c r="U39" t="n">
        <v>0.5</v>
      </c>
      <c r="V39" t="n">
        <v>0.95</v>
      </c>
    </row>
    <row r="40">
      <c r="A40" s="5" t="inlineStr">
        <is>
          <t>Ergebnis je Aktie (unverwässert)</t>
        </is>
      </c>
      <c r="B40" s="5" t="inlineStr">
        <is>
          <t>Basic Earnings per share</t>
        </is>
      </c>
      <c r="C40" t="n">
        <v>2.71</v>
      </c>
      <c r="D40" t="n">
        <v>2.5</v>
      </c>
      <c r="E40" t="n">
        <v>2.14</v>
      </c>
      <c r="F40" t="n">
        <v>2.9</v>
      </c>
      <c r="G40" t="n">
        <v>3.62</v>
      </c>
      <c r="H40" t="n">
        <v>2.68</v>
      </c>
      <c r="I40" t="n">
        <v>2.34</v>
      </c>
      <c r="J40" t="n">
        <v>1.98</v>
      </c>
      <c r="K40" t="n">
        <v>1.85</v>
      </c>
      <c r="L40" t="n">
        <v>1.25</v>
      </c>
      <c r="M40" t="n">
        <v>0.27</v>
      </c>
      <c r="N40" t="n">
        <v>0.82</v>
      </c>
      <c r="O40" t="n">
        <v>0.6</v>
      </c>
      <c r="P40" t="n">
        <v>0.8</v>
      </c>
      <c r="Q40" t="n">
        <v>0.38</v>
      </c>
      <c r="R40" t="n">
        <v>0.33</v>
      </c>
      <c r="S40" t="n">
        <v>0.54</v>
      </c>
      <c r="T40" t="n">
        <v>0.44</v>
      </c>
      <c r="U40" t="n">
        <v>0.45</v>
      </c>
      <c r="V40" t="n">
        <v>0.75</v>
      </c>
    </row>
    <row r="41">
      <c r="A41" s="5" t="inlineStr">
        <is>
          <t>Ergebnis je Aktie (verwässert)</t>
        </is>
      </c>
      <c r="B41" s="5" t="inlineStr">
        <is>
          <t>Diluted Earnings per share</t>
        </is>
      </c>
      <c r="C41" t="n">
        <v>2.71</v>
      </c>
      <c r="D41" t="n">
        <v>2.5</v>
      </c>
      <c r="E41" t="n">
        <v>2.14</v>
      </c>
      <c r="F41" t="n">
        <v>2.9</v>
      </c>
      <c r="G41" t="n">
        <v>3.62</v>
      </c>
      <c r="H41" t="n">
        <v>2.68</v>
      </c>
      <c r="I41" t="n">
        <v>2.34</v>
      </c>
      <c r="J41" t="n">
        <v>1.98</v>
      </c>
      <c r="K41" t="n">
        <v>1.85</v>
      </c>
      <c r="L41" t="n">
        <v>1.25</v>
      </c>
      <c r="M41" t="n">
        <v>0.27</v>
      </c>
      <c r="N41" t="n">
        <v>0.82</v>
      </c>
      <c r="O41" t="n">
        <v>0.6</v>
      </c>
      <c r="P41" t="n">
        <v>0.8</v>
      </c>
      <c r="Q41" t="n">
        <v>0.38</v>
      </c>
      <c r="R41" t="n">
        <v>0.33</v>
      </c>
      <c r="S41" t="n">
        <v>0.54</v>
      </c>
      <c r="T41" t="n">
        <v>0.44</v>
      </c>
      <c r="U41" t="n">
        <v>0.45</v>
      </c>
      <c r="V41" t="n">
        <v>0.75</v>
      </c>
    </row>
    <row r="42">
      <c r="A42" s="5" t="inlineStr">
        <is>
          <t>Dividende je Aktie</t>
        </is>
      </c>
      <c r="B42" s="5" t="inlineStr">
        <is>
          <t>Dividend per share</t>
        </is>
      </c>
      <c r="C42" t="n">
        <v>0.85</v>
      </c>
      <c r="D42" t="n">
        <v>0.85</v>
      </c>
      <c r="E42" t="n">
        <v>0.85</v>
      </c>
      <c r="F42" t="n">
        <v>0.85</v>
      </c>
      <c r="G42" t="n">
        <v>0.85</v>
      </c>
      <c r="H42" t="n">
        <v>0.85</v>
      </c>
      <c r="I42" t="n">
        <v>0.5</v>
      </c>
      <c r="J42" t="n">
        <v>0.45</v>
      </c>
      <c r="K42" t="n">
        <v>0.35</v>
      </c>
      <c r="L42" t="n">
        <v>0.25</v>
      </c>
      <c r="M42" t="n">
        <v>0.15</v>
      </c>
      <c r="N42" t="n">
        <v>0.15</v>
      </c>
      <c r="O42" t="n">
        <v>0.13</v>
      </c>
      <c r="P42" t="n">
        <v>0.13</v>
      </c>
      <c r="Q42" t="n">
        <v>0.13</v>
      </c>
      <c r="R42" t="n">
        <v>0.13</v>
      </c>
      <c r="S42" t="n">
        <v>0.13</v>
      </c>
      <c r="T42" t="n">
        <v>0.13</v>
      </c>
      <c r="U42" t="n">
        <v>0.13</v>
      </c>
      <c r="V42" t="n">
        <v>0.13</v>
      </c>
    </row>
    <row r="43">
      <c r="A43" s="5" t="inlineStr">
        <is>
          <t>Sonderdividende je Aktie</t>
        </is>
      </c>
      <c r="B43" s="5" t="inlineStr">
        <is>
          <t>Special Dividend per share</t>
        </is>
      </c>
      <c r="C43" t="inlineStr">
        <is>
          <t>-</t>
        </is>
      </c>
      <c r="D43" t="inlineStr">
        <is>
          <t>-</t>
        </is>
      </c>
      <c r="E43" t="inlineStr">
        <is>
          <t>-</t>
        </is>
      </c>
      <c r="F43" t="inlineStr">
        <is>
          <t>-</t>
        </is>
      </c>
      <c r="G43" t="n">
        <v>0.35</v>
      </c>
      <c r="H43" t="inlineStr">
        <is>
          <t>-</t>
        </is>
      </c>
      <c r="I43" t="inlineStr">
        <is>
          <t>-</t>
        </is>
      </c>
      <c r="J43" t="inlineStr">
        <is>
          <t>-</t>
        </is>
      </c>
      <c r="K43" t="inlineStr">
        <is>
          <t>-</t>
        </is>
      </c>
      <c r="L43" t="inlineStr">
        <is>
          <t>-</t>
        </is>
      </c>
      <c r="M43" t="inlineStr">
        <is>
          <t>-</t>
        </is>
      </c>
      <c r="N43" t="inlineStr">
        <is>
          <t>-</t>
        </is>
      </c>
      <c r="O43" t="inlineStr">
        <is>
          <t>-</t>
        </is>
      </c>
      <c r="P43" t="inlineStr">
        <is>
          <t>-</t>
        </is>
      </c>
      <c r="Q43" t="inlineStr">
        <is>
          <t>-</t>
        </is>
      </c>
      <c r="R43" t="inlineStr">
        <is>
          <t>-</t>
        </is>
      </c>
      <c r="S43" t="inlineStr">
        <is>
          <t>-</t>
        </is>
      </c>
      <c r="T43" t="inlineStr">
        <is>
          <t>-</t>
        </is>
      </c>
      <c r="U43" t="inlineStr">
        <is>
          <t>-</t>
        </is>
      </c>
      <c r="V43" t="inlineStr">
        <is>
          <t>-</t>
        </is>
      </c>
    </row>
    <row r="44">
      <c r="A44" s="5" t="inlineStr">
        <is>
          <t>Dividendenausschüttung in Mio</t>
        </is>
      </c>
      <c r="B44" s="5" t="inlineStr">
        <is>
          <t>Dividend Payment in M</t>
        </is>
      </c>
      <c r="C44" t="n">
        <v>8.279999999999999</v>
      </c>
      <c r="D44" t="n">
        <v>8.279999999999999</v>
      </c>
      <c r="E44" t="n">
        <v>8.279999999999999</v>
      </c>
      <c r="F44" t="n">
        <v>8.279999999999999</v>
      </c>
      <c r="G44" t="n">
        <v>11.69</v>
      </c>
      <c r="H44" t="n">
        <v>8.279999999999999</v>
      </c>
      <c r="I44" t="n">
        <v>4.87</v>
      </c>
      <c r="J44" t="n">
        <v>4.39</v>
      </c>
      <c r="K44" t="n">
        <v>3.41</v>
      </c>
      <c r="L44" t="n">
        <v>1.9</v>
      </c>
      <c r="M44" t="n">
        <v>1.2</v>
      </c>
      <c r="N44" t="n">
        <v>1.2</v>
      </c>
      <c r="O44" t="n">
        <v>1</v>
      </c>
      <c r="P44" t="n">
        <v>1</v>
      </c>
      <c r="Q44" t="n">
        <v>0.8</v>
      </c>
      <c r="R44" t="n">
        <v>0.8</v>
      </c>
      <c r="S44" t="n">
        <v>0.8</v>
      </c>
      <c r="T44" t="n">
        <v>0.8</v>
      </c>
      <c r="U44" t="n">
        <v>0.8</v>
      </c>
      <c r="V44" t="n">
        <v>0.8</v>
      </c>
    </row>
    <row r="45">
      <c r="A45" s="5" t="inlineStr">
        <is>
          <t>Umsatz</t>
        </is>
      </c>
      <c r="B45" s="5" t="inlineStr">
        <is>
          <t>Revenue</t>
        </is>
      </c>
      <c r="C45" t="n">
        <v>87.01000000000001</v>
      </c>
      <c r="D45" t="n">
        <v>88.40000000000001</v>
      </c>
      <c r="E45" t="n">
        <v>93.73999999999999</v>
      </c>
      <c r="F45" t="n">
        <v>94.06</v>
      </c>
      <c r="G45" t="n">
        <v>81.66</v>
      </c>
      <c r="H45" t="n">
        <v>65.28</v>
      </c>
      <c r="I45" t="n">
        <v>59.13</v>
      </c>
      <c r="J45" t="n">
        <v>47.87</v>
      </c>
      <c r="K45" t="n">
        <v>43.93</v>
      </c>
      <c r="L45" t="n">
        <v>45.22</v>
      </c>
      <c r="M45" t="n">
        <v>49.72</v>
      </c>
      <c r="N45" t="n">
        <v>45.46</v>
      </c>
      <c r="O45" t="n">
        <v>27.14</v>
      </c>
      <c r="P45" t="n">
        <v>22.22</v>
      </c>
      <c r="Q45" t="n">
        <v>20.98</v>
      </c>
      <c r="R45" t="n">
        <v>15.33</v>
      </c>
      <c r="S45" t="n">
        <v>14.78</v>
      </c>
      <c r="T45" t="n">
        <v>14.34</v>
      </c>
      <c r="U45" t="n">
        <v>14.02</v>
      </c>
      <c r="V45" t="n">
        <v>11.5</v>
      </c>
    </row>
    <row r="46">
      <c r="A46" s="5" t="inlineStr">
        <is>
          <t>Buchwert je Aktie</t>
        </is>
      </c>
      <c r="B46" s="5" t="inlineStr">
        <is>
          <t>Book value per share</t>
        </is>
      </c>
      <c r="C46" t="n">
        <v>26.43</v>
      </c>
      <c r="D46" t="n">
        <v>25.49</v>
      </c>
      <c r="E46" t="n">
        <v>26.25</v>
      </c>
      <c r="F46" t="n">
        <v>26.11</v>
      </c>
      <c r="G46" t="n">
        <v>25.07</v>
      </c>
      <c r="H46" t="n">
        <v>20.86</v>
      </c>
      <c r="I46" t="n">
        <v>20.04</v>
      </c>
      <c r="J46" t="n">
        <v>17.46</v>
      </c>
      <c r="K46" t="n">
        <v>15.57</v>
      </c>
      <c r="L46" t="n">
        <v>11.96</v>
      </c>
      <c r="M46" t="n">
        <v>10.35</v>
      </c>
      <c r="N46" t="n">
        <v>9.970000000000001</v>
      </c>
      <c r="O46" t="n">
        <v>9.699999999999999</v>
      </c>
      <c r="P46" t="n">
        <v>5.86</v>
      </c>
      <c r="Q46" t="n">
        <v>5.19</v>
      </c>
      <c r="R46" t="n">
        <v>4.89</v>
      </c>
      <c r="S46" t="n">
        <v>4.95</v>
      </c>
      <c r="T46" t="n">
        <v>5.34</v>
      </c>
      <c r="U46" t="n">
        <v>5.34</v>
      </c>
      <c r="V46" t="n">
        <v>4.92</v>
      </c>
    </row>
    <row r="47">
      <c r="A47" s="5" t="inlineStr">
        <is>
          <t>Cashflow je Aktie</t>
        </is>
      </c>
      <c r="B47" s="5" t="inlineStr">
        <is>
          <t>Cashflow per share</t>
        </is>
      </c>
      <c r="C47" t="n">
        <v>5.63</v>
      </c>
      <c r="D47" t="n">
        <v>4.35</v>
      </c>
      <c r="E47" t="n">
        <v>5.79</v>
      </c>
      <c r="F47" t="n">
        <v>9.41</v>
      </c>
      <c r="G47" t="n">
        <v>6.6</v>
      </c>
      <c r="H47" t="n">
        <v>4.33</v>
      </c>
      <c r="I47" t="n">
        <v>3.69</v>
      </c>
      <c r="J47" t="n">
        <v>4.69</v>
      </c>
      <c r="K47" t="n">
        <v>5.95</v>
      </c>
      <c r="L47" t="n">
        <v>5.88</v>
      </c>
      <c r="M47" t="n">
        <v>3.17</v>
      </c>
      <c r="N47" t="n">
        <v>3.45</v>
      </c>
      <c r="O47" t="n">
        <v>1.54</v>
      </c>
      <c r="P47" t="n">
        <v>1.19</v>
      </c>
      <c r="Q47" t="n">
        <v>0.92</v>
      </c>
      <c r="R47" t="n">
        <v>0.63</v>
      </c>
      <c r="S47" t="n">
        <v>1.5</v>
      </c>
      <c r="T47" t="n">
        <v>1.33</v>
      </c>
      <c r="U47" t="n">
        <v>0.59</v>
      </c>
      <c r="V47" t="inlineStr">
        <is>
          <t>-</t>
        </is>
      </c>
    </row>
    <row r="48">
      <c r="A48" s="5" t="inlineStr">
        <is>
          <t>Bilanzsumme je Aktie</t>
        </is>
      </c>
      <c r="B48" s="5" t="inlineStr">
        <is>
          <t>Total assets per share</t>
        </is>
      </c>
      <c r="C48" t="n">
        <v>60.4</v>
      </c>
      <c r="D48" t="n">
        <v>58.82</v>
      </c>
      <c r="E48" t="n">
        <v>63.77</v>
      </c>
      <c r="F48" t="n">
        <v>64.45</v>
      </c>
      <c r="G48" t="n">
        <v>59.99</v>
      </c>
      <c r="H48" t="n">
        <v>52.68</v>
      </c>
      <c r="I48" t="n">
        <v>36.16</v>
      </c>
      <c r="J48" t="n">
        <v>29.62</v>
      </c>
      <c r="K48" t="n">
        <v>26.04</v>
      </c>
      <c r="L48" t="n">
        <v>22.54</v>
      </c>
      <c r="M48" t="n">
        <v>21.72</v>
      </c>
      <c r="N48" t="n">
        <v>23.15</v>
      </c>
      <c r="O48" t="n">
        <v>25.32</v>
      </c>
      <c r="P48" t="n">
        <v>13.12</v>
      </c>
      <c r="Q48" t="n">
        <v>10.67</v>
      </c>
      <c r="R48" t="n">
        <v>9.859999999999999</v>
      </c>
      <c r="S48" t="n">
        <v>9.02</v>
      </c>
      <c r="T48" t="n">
        <v>9.880000000000001</v>
      </c>
      <c r="U48" t="n">
        <v>9.970000000000001</v>
      </c>
      <c r="V48" t="n">
        <v>8.02</v>
      </c>
    </row>
    <row r="49">
      <c r="A49" s="5" t="inlineStr">
        <is>
          <t>Personal am Ende des Jahres</t>
        </is>
      </c>
      <c r="B49" s="5" t="inlineStr">
        <is>
          <t>Staff at the end of year</t>
        </is>
      </c>
      <c r="C49" t="n">
        <v>9919</v>
      </c>
      <c r="D49" t="n">
        <v>9587</v>
      </c>
      <c r="E49" t="n">
        <v>9576</v>
      </c>
      <c r="F49" t="n">
        <v>9655</v>
      </c>
      <c r="G49" t="n">
        <v>8667</v>
      </c>
      <c r="H49" t="n">
        <v>7323</v>
      </c>
      <c r="I49" t="n">
        <v>6220</v>
      </c>
      <c r="J49" t="n">
        <v>4166</v>
      </c>
      <c r="K49" t="n">
        <v>3794</v>
      </c>
      <c r="L49" t="n">
        <v>3542</v>
      </c>
      <c r="M49" t="n">
        <v>3835</v>
      </c>
      <c r="N49" t="n">
        <v>3774</v>
      </c>
      <c r="O49" t="n">
        <v>2014</v>
      </c>
      <c r="P49" t="n">
        <v>1340</v>
      </c>
      <c r="Q49" t="n">
        <v>1133</v>
      </c>
      <c r="R49" t="n">
        <v>1027</v>
      </c>
      <c r="S49" t="n">
        <v>962</v>
      </c>
      <c r="T49" t="n">
        <v>914</v>
      </c>
      <c r="U49" t="n">
        <v>835</v>
      </c>
      <c r="V49" t="n">
        <v>731</v>
      </c>
    </row>
    <row r="50">
      <c r="A50" s="5" t="inlineStr">
        <is>
          <t>Personalaufwand in Mio. EUR</t>
        </is>
      </c>
      <c r="B50" s="5" t="inlineStr">
        <is>
          <t>Personnel expenses in M</t>
        </is>
      </c>
      <c r="C50" t="n">
        <v>282.2</v>
      </c>
      <c r="D50" t="n">
        <v>288.3</v>
      </c>
      <c r="E50" t="n">
        <v>315.1</v>
      </c>
      <c r="F50" t="n">
        <v>302.7</v>
      </c>
      <c r="G50" t="n">
        <v>270.9</v>
      </c>
      <c r="H50" t="n">
        <v>211.4</v>
      </c>
      <c r="I50" t="n">
        <v>190.7</v>
      </c>
      <c r="J50" t="n">
        <v>149.5</v>
      </c>
      <c r="K50" t="n">
        <v>136.1</v>
      </c>
      <c r="L50" t="n">
        <v>119.7</v>
      </c>
      <c r="M50" t="n">
        <v>133.9</v>
      </c>
      <c r="N50" t="n">
        <v>127.5</v>
      </c>
      <c r="O50" t="n">
        <v>77.3</v>
      </c>
      <c r="P50" t="n">
        <v>55.4</v>
      </c>
      <c r="Q50" t="n">
        <v>48</v>
      </c>
      <c r="R50" t="n">
        <v>39</v>
      </c>
      <c r="S50" t="n">
        <v>37.4</v>
      </c>
      <c r="T50" t="n">
        <v>34.7</v>
      </c>
      <c r="U50" t="n">
        <v>32</v>
      </c>
      <c r="V50" t="n">
        <v>27.9</v>
      </c>
    </row>
    <row r="51">
      <c r="A51" s="5" t="inlineStr">
        <is>
          <t>Aufwand je Mitarbeiter in EUR</t>
        </is>
      </c>
      <c r="B51" s="5" t="inlineStr">
        <is>
          <t>Effort per employee</t>
        </is>
      </c>
      <c r="C51" t="n">
        <v>28450</v>
      </c>
      <c r="D51" t="n">
        <v>30072</v>
      </c>
      <c r="E51" t="n">
        <v>32905</v>
      </c>
      <c r="F51" t="n">
        <v>31352</v>
      </c>
      <c r="G51" t="n">
        <v>31256</v>
      </c>
      <c r="H51" t="n">
        <v>28868</v>
      </c>
      <c r="I51" t="n">
        <v>30659</v>
      </c>
      <c r="J51" t="n">
        <v>35886</v>
      </c>
      <c r="K51" t="n">
        <v>35872</v>
      </c>
      <c r="L51" t="n">
        <v>33794</v>
      </c>
      <c r="M51" t="n">
        <v>34915</v>
      </c>
      <c r="N51" t="n">
        <v>33784</v>
      </c>
      <c r="O51" t="n">
        <v>38381</v>
      </c>
      <c r="P51" t="n">
        <v>41343</v>
      </c>
      <c r="Q51" t="n">
        <v>42365</v>
      </c>
      <c r="R51" t="n">
        <v>37975</v>
      </c>
      <c r="S51" t="n">
        <v>38877</v>
      </c>
      <c r="T51" t="n">
        <v>37965</v>
      </c>
      <c r="U51" t="n">
        <v>38323</v>
      </c>
      <c r="V51" t="n">
        <v>38167</v>
      </c>
    </row>
    <row r="52">
      <c r="A52" s="5" t="inlineStr">
        <is>
          <t>Umsatz je Aktie</t>
        </is>
      </c>
      <c r="B52" s="5" t="inlineStr">
        <is>
          <t>Revenue per share</t>
        </is>
      </c>
      <c r="C52" t="n">
        <v>85472</v>
      </c>
      <c r="D52" t="n">
        <v>89852</v>
      </c>
      <c r="E52" t="n">
        <v>95388</v>
      </c>
      <c r="F52" t="n">
        <v>94922</v>
      </c>
      <c r="G52" t="n">
        <v>91802</v>
      </c>
      <c r="H52" t="n">
        <v>86186</v>
      </c>
      <c r="I52" t="n">
        <v>92635</v>
      </c>
      <c r="J52" t="n">
        <v>111943</v>
      </c>
      <c r="K52" t="n">
        <v>112301</v>
      </c>
      <c r="L52" t="n">
        <v>99589</v>
      </c>
      <c r="M52" t="n">
        <v>101121</v>
      </c>
      <c r="N52" t="n">
        <v>93958</v>
      </c>
      <c r="O52" t="n">
        <v>102432</v>
      </c>
      <c r="P52" t="n">
        <v>106119</v>
      </c>
      <c r="Q52" t="n">
        <v>118534</v>
      </c>
      <c r="R52" t="n">
        <v>95520</v>
      </c>
      <c r="S52" t="n">
        <v>98336</v>
      </c>
      <c r="T52" t="n">
        <v>100466</v>
      </c>
      <c r="U52" t="n">
        <v>107414</v>
      </c>
      <c r="V52" t="n">
        <v>100738</v>
      </c>
    </row>
    <row r="53">
      <c r="A53" s="5" t="inlineStr">
        <is>
          <t>Bruttoergebnis je Mitarbeiter in EUR</t>
        </is>
      </c>
      <c r="B53" s="5" t="inlineStr">
        <is>
          <t>Gross Profit per employee</t>
        </is>
      </c>
      <c r="C53" t="inlineStr">
        <is>
          <t>-</t>
        </is>
      </c>
      <c r="D53" t="inlineStr">
        <is>
          <t>-</t>
        </is>
      </c>
      <c r="E53" t="inlineStr">
        <is>
          <t>-</t>
        </is>
      </c>
      <c r="F53" t="inlineStr">
        <is>
          <t>-</t>
        </is>
      </c>
      <c r="G53" t="inlineStr">
        <is>
          <t>-</t>
        </is>
      </c>
      <c r="H53" t="inlineStr">
        <is>
          <t>-</t>
        </is>
      </c>
      <c r="I53" t="inlineStr">
        <is>
          <t>-</t>
        </is>
      </c>
      <c r="J53" t="inlineStr">
        <is>
          <t>-</t>
        </is>
      </c>
      <c r="K53" t="inlineStr">
        <is>
          <t>-</t>
        </is>
      </c>
      <c r="L53" t="inlineStr">
        <is>
          <t>-</t>
        </is>
      </c>
      <c r="M53" t="inlineStr">
        <is>
          <t>-</t>
        </is>
      </c>
      <c r="N53" t="inlineStr">
        <is>
          <t>-</t>
        </is>
      </c>
      <c r="O53" t="inlineStr">
        <is>
          <t>-</t>
        </is>
      </c>
      <c r="P53" t="inlineStr">
        <is>
          <t>-</t>
        </is>
      </c>
      <c r="Q53" t="inlineStr">
        <is>
          <t>-</t>
        </is>
      </c>
      <c r="R53" t="inlineStr">
        <is>
          <t>-</t>
        </is>
      </c>
      <c r="S53" t="inlineStr">
        <is>
          <t>-</t>
        </is>
      </c>
      <c r="T53" t="inlineStr">
        <is>
          <t>-</t>
        </is>
      </c>
      <c r="U53" t="inlineStr">
        <is>
          <t>-</t>
        </is>
      </c>
      <c r="V53" t="inlineStr">
        <is>
          <t>-</t>
        </is>
      </c>
    </row>
    <row r="54">
      <c r="A54" s="5" t="inlineStr">
        <is>
          <t>Gewinn je Mitarbeiter in EUR</t>
        </is>
      </c>
      <c r="B54" s="5" t="inlineStr">
        <is>
          <t>Earnings per employee</t>
        </is>
      </c>
      <c r="C54" t="n">
        <v>2662</v>
      </c>
      <c r="D54" t="n">
        <v>2545</v>
      </c>
      <c r="E54" t="n">
        <v>2172</v>
      </c>
      <c r="F54" t="n">
        <v>2931</v>
      </c>
      <c r="G54" t="n">
        <v>4027</v>
      </c>
      <c r="H54" t="n">
        <v>3564</v>
      </c>
      <c r="I54" t="n">
        <v>3666</v>
      </c>
      <c r="J54" t="n">
        <v>4633</v>
      </c>
      <c r="K54" t="n">
        <v>4059</v>
      </c>
      <c r="L54" t="n">
        <v>2739</v>
      </c>
      <c r="M54" t="n">
        <v>547.59</v>
      </c>
      <c r="N54" t="n">
        <v>1696</v>
      </c>
      <c r="O54" t="n">
        <v>1887</v>
      </c>
      <c r="P54" t="n">
        <v>3582</v>
      </c>
      <c r="Q54" t="n">
        <v>2118</v>
      </c>
      <c r="R54" t="n">
        <v>1558</v>
      </c>
      <c r="S54" t="n">
        <v>2183</v>
      </c>
      <c r="T54" t="n">
        <v>1094</v>
      </c>
      <c r="U54" t="n">
        <v>2036</v>
      </c>
      <c r="V54" t="n">
        <v>3967</v>
      </c>
    </row>
    <row r="55">
      <c r="A55" s="5" t="inlineStr">
        <is>
          <t>KGV (Kurs/Gewinn)</t>
        </is>
      </c>
      <c r="B55" s="5" t="inlineStr">
        <is>
          <t>PE (price/earnings)</t>
        </is>
      </c>
      <c r="C55" t="n">
        <v>19.9</v>
      </c>
      <c r="D55" t="n">
        <v>20.6</v>
      </c>
      <c r="E55" t="n">
        <v>28.5</v>
      </c>
      <c r="F55" t="n">
        <v>36.6</v>
      </c>
      <c r="G55" t="n">
        <v>19.1</v>
      </c>
      <c r="H55" t="n">
        <v>14</v>
      </c>
      <c r="I55" t="n">
        <v>15.3</v>
      </c>
      <c r="J55" t="n">
        <v>14.7</v>
      </c>
      <c r="K55" t="n">
        <v>16.3</v>
      </c>
      <c r="L55" t="n">
        <v>12.8</v>
      </c>
      <c r="M55" t="n">
        <v>30</v>
      </c>
      <c r="N55" t="n">
        <v>20.2</v>
      </c>
      <c r="O55" t="n">
        <v>16.8</v>
      </c>
      <c r="P55" t="n">
        <v>14.9</v>
      </c>
      <c r="Q55" t="n">
        <v>23.7</v>
      </c>
      <c r="R55" t="n">
        <v>23</v>
      </c>
      <c r="S55" t="n">
        <v>16.9</v>
      </c>
      <c r="T55" t="n">
        <v>18.2</v>
      </c>
      <c r="U55" t="n">
        <v>15.3</v>
      </c>
      <c r="V55" t="n">
        <v>14.7</v>
      </c>
    </row>
    <row r="56">
      <c r="A56" s="5" t="inlineStr">
        <is>
          <t>KUV (Kurs/Umsatz)</t>
        </is>
      </c>
      <c r="B56" s="5" t="inlineStr">
        <is>
          <t>PS (price/sales)</t>
        </is>
      </c>
      <c r="C56" t="n">
        <v>0.62</v>
      </c>
      <c r="D56" t="n">
        <v>0.58</v>
      </c>
      <c r="E56" t="n">
        <v>0.65</v>
      </c>
      <c r="F56" t="n">
        <v>1.13</v>
      </c>
      <c r="G56" t="n">
        <v>0.85</v>
      </c>
      <c r="H56" t="n">
        <v>0.58</v>
      </c>
      <c r="I56" t="n">
        <v>0.6</v>
      </c>
      <c r="J56" t="n">
        <v>0.61</v>
      </c>
      <c r="K56" t="n">
        <v>0.6899999999999999</v>
      </c>
      <c r="L56" t="n">
        <v>0.35</v>
      </c>
      <c r="M56" t="n">
        <v>0.16</v>
      </c>
      <c r="N56" t="n">
        <v>0.37</v>
      </c>
      <c r="O56" t="n">
        <v>0.37</v>
      </c>
      <c r="P56" t="n">
        <v>0.53</v>
      </c>
      <c r="Q56" t="n">
        <v>0.43</v>
      </c>
      <c r="R56" t="n">
        <v>0.49</v>
      </c>
      <c r="S56" t="n">
        <v>0.62</v>
      </c>
      <c r="T56" t="n">
        <v>0.5600000000000001</v>
      </c>
      <c r="U56" t="n">
        <v>0.49</v>
      </c>
      <c r="V56" t="n">
        <v>0.96</v>
      </c>
    </row>
    <row r="57">
      <c r="A57" s="5" t="inlineStr">
        <is>
          <t>KBV (Kurs/Buchwert)</t>
        </is>
      </c>
      <c r="B57" s="5" t="inlineStr">
        <is>
          <t>PB (price/book value)</t>
        </is>
      </c>
      <c r="C57" t="n">
        <v>2.5</v>
      </c>
      <c r="D57" t="n">
        <v>2.5</v>
      </c>
      <c r="E57" t="n">
        <v>2.9</v>
      </c>
      <c r="F57" t="n">
        <v>5.06</v>
      </c>
      <c r="G57" t="n">
        <v>3.34</v>
      </c>
      <c r="H57" t="n">
        <v>2.13</v>
      </c>
      <c r="I57" t="n">
        <v>2.11</v>
      </c>
      <c r="J57" t="n">
        <v>1.95</v>
      </c>
      <c r="K57" t="n">
        <v>2.24</v>
      </c>
      <c r="L57" t="n">
        <v>1.62</v>
      </c>
      <c r="M57" t="n">
        <v>0.92</v>
      </c>
      <c r="N57" t="n">
        <v>1.91</v>
      </c>
      <c r="O57" t="n">
        <v>1.17</v>
      </c>
      <c r="P57" t="n">
        <v>2.01</v>
      </c>
      <c r="Q57" t="n">
        <v>1.72</v>
      </c>
      <c r="R57" t="n">
        <v>1.54</v>
      </c>
      <c r="S57" t="n">
        <v>1.83</v>
      </c>
      <c r="T57" t="n">
        <v>1.48</v>
      </c>
      <c r="U57" t="n">
        <v>1.28</v>
      </c>
      <c r="V57" t="n">
        <v>2.24</v>
      </c>
    </row>
    <row r="58">
      <c r="A58" s="5" t="inlineStr">
        <is>
          <t>KCV (Kurs/Cashflow)</t>
        </is>
      </c>
      <c r="B58" s="5" t="inlineStr">
        <is>
          <t>PC (price/cashflow)</t>
        </is>
      </c>
      <c r="C58" t="n">
        <v>9.550000000000001</v>
      </c>
      <c r="D58" t="n">
        <v>11.84</v>
      </c>
      <c r="E58" t="n">
        <v>10.52</v>
      </c>
      <c r="F58" t="n">
        <v>11.26</v>
      </c>
      <c r="G58" t="n">
        <v>10.46</v>
      </c>
      <c r="H58" t="n">
        <v>8.68</v>
      </c>
      <c r="I58" t="n">
        <v>9.67</v>
      </c>
      <c r="J58" t="n">
        <v>6.22</v>
      </c>
      <c r="K58" t="n">
        <v>5.07</v>
      </c>
      <c r="L58" t="n">
        <v>2.72</v>
      </c>
      <c r="M58" t="n">
        <v>2.56</v>
      </c>
      <c r="N58" t="n">
        <v>4.81</v>
      </c>
      <c r="O58" t="n">
        <v>6.53</v>
      </c>
      <c r="P58" t="n">
        <v>10</v>
      </c>
      <c r="Q58" t="n">
        <v>9.76</v>
      </c>
      <c r="R58" t="n">
        <v>12.13</v>
      </c>
      <c r="S58" t="n">
        <v>6.09</v>
      </c>
      <c r="T58" t="n">
        <v>6.02</v>
      </c>
      <c r="U58" t="n">
        <v>11.59</v>
      </c>
      <c r="V58" t="inlineStr">
        <is>
          <t>-</t>
        </is>
      </c>
    </row>
    <row r="59">
      <c r="A59" s="5" t="inlineStr">
        <is>
          <t>Dividendenrendite in %</t>
        </is>
      </c>
      <c r="B59" s="5" t="inlineStr">
        <is>
          <t>Dividend Yield in %</t>
        </is>
      </c>
      <c r="C59" t="n">
        <v>1.58</v>
      </c>
      <c r="D59" t="n">
        <v>1.65</v>
      </c>
      <c r="E59" t="n">
        <v>1.4</v>
      </c>
      <c r="F59" t="n">
        <v>0.8</v>
      </c>
      <c r="G59" t="n">
        <v>1.23</v>
      </c>
      <c r="H59" t="n">
        <v>2.26</v>
      </c>
      <c r="I59" t="n">
        <v>1.4</v>
      </c>
      <c r="J59" t="n">
        <v>1.54</v>
      </c>
      <c r="K59" t="n">
        <v>1.16</v>
      </c>
      <c r="L59" t="n">
        <v>1.56</v>
      </c>
      <c r="M59" t="n">
        <v>1.85</v>
      </c>
      <c r="N59" t="n">
        <v>0.9</v>
      </c>
      <c r="O59" t="n">
        <v>1.29</v>
      </c>
      <c r="P59" t="n">
        <v>1.09</v>
      </c>
      <c r="Q59" t="n">
        <v>1.44</v>
      </c>
      <c r="R59" t="n">
        <v>1.72</v>
      </c>
      <c r="S59" t="n">
        <v>1.42</v>
      </c>
      <c r="T59" t="n">
        <v>1.63</v>
      </c>
      <c r="U59" t="n">
        <v>1.89</v>
      </c>
      <c r="V59" t="n">
        <v>1.18</v>
      </c>
    </row>
    <row r="60">
      <c r="A60" s="5" t="inlineStr">
        <is>
          <t>Gewinnrendite in %</t>
        </is>
      </c>
      <c r="B60" s="5" t="inlineStr">
        <is>
          <t>Return on profit in %</t>
        </is>
      </c>
      <c r="C60" t="n">
        <v>5</v>
      </c>
      <c r="D60" t="n">
        <v>4.9</v>
      </c>
      <c r="E60" t="n">
        <v>3.5</v>
      </c>
      <c r="F60" t="n">
        <v>2.7</v>
      </c>
      <c r="G60" t="n">
        <v>5.2</v>
      </c>
      <c r="H60" t="n">
        <v>7.1</v>
      </c>
      <c r="I60" t="n">
        <v>6.6</v>
      </c>
      <c r="J60" t="n">
        <v>6.8</v>
      </c>
      <c r="K60" t="n">
        <v>6.1</v>
      </c>
      <c r="L60" t="n">
        <v>7.8</v>
      </c>
      <c r="M60" t="n">
        <v>3.3</v>
      </c>
      <c r="N60" t="n">
        <v>4.9</v>
      </c>
      <c r="O60" t="n">
        <v>6</v>
      </c>
      <c r="P60" t="n">
        <v>6.7</v>
      </c>
      <c r="Q60" t="n">
        <v>4.2</v>
      </c>
      <c r="R60" t="n">
        <v>4.4</v>
      </c>
      <c r="S60" t="n">
        <v>5.9</v>
      </c>
      <c r="T60" t="n">
        <v>5.5</v>
      </c>
      <c r="U60" t="n">
        <v>6.5</v>
      </c>
      <c r="V60" t="n">
        <v>6.8</v>
      </c>
    </row>
    <row r="61">
      <c r="A61" s="5" t="inlineStr">
        <is>
          <t>Eigenkapitalrendite in %</t>
        </is>
      </c>
      <c r="B61" s="5" t="inlineStr">
        <is>
          <t>Return on Equity in %</t>
        </is>
      </c>
      <c r="C61" t="n">
        <v>10.25</v>
      </c>
      <c r="D61" t="n">
        <v>9.82</v>
      </c>
      <c r="E61" t="n">
        <v>8.130000000000001</v>
      </c>
      <c r="F61" t="n">
        <v>11.12</v>
      </c>
      <c r="G61" t="n">
        <v>14.29</v>
      </c>
      <c r="H61" t="n">
        <v>12.84</v>
      </c>
      <c r="I61" t="n">
        <v>11.67</v>
      </c>
      <c r="J61" t="n">
        <v>11.35</v>
      </c>
      <c r="K61" t="n">
        <v>10.2</v>
      </c>
      <c r="L61" t="n">
        <v>10.4</v>
      </c>
      <c r="M61" t="n">
        <v>2.6</v>
      </c>
      <c r="N61" t="n">
        <v>8.23</v>
      </c>
      <c r="O61" t="n">
        <v>5.16</v>
      </c>
      <c r="P61" t="n">
        <v>12.8</v>
      </c>
      <c r="Q61" t="n">
        <v>7.23</v>
      </c>
      <c r="R61" t="n">
        <v>5.11</v>
      </c>
      <c r="S61" t="n">
        <v>6.62</v>
      </c>
      <c r="T61" t="n">
        <v>2.92</v>
      </c>
      <c r="U61" t="n">
        <v>4.97</v>
      </c>
      <c r="V61" t="n">
        <v>9.210000000000001</v>
      </c>
    </row>
    <row r="62">
      <c r="A62" s="5" t="inlineStr">
        <is>
          <t>Umsatzrendite in %</t>
        </is>
      </c>
      <c r="B62" s="5" t="inlineStr">
        <is>
          <t>Return on sales in %</t>
        </is>
      </c>
      <c r="C62" t="n">
        <v>3.11</v>
      </c>
      <c r="D62" t="n">
        <v>2.83</v>
      </c>
      <c r="E62" t="n">
        <v>2.28</v>
      </c>
      <c r="F62" t="n">
        <v>3.09</v>
      </c>
      <c r="G62" t="n">
        <v>4.39</v>
      </c>
      <c r="H62" t="n">
        <v>4.1</v>
      </c>
      <c r="I62" t="n">
        <v>3.96</v>
      </c>
      <c r="J62" t="n">
        <v>4.14</v>
      </c>
      <c r="K62" t="n">
        <v>3.61</v>
      </c>
      <c r="L62" t="n">
        <v>2.75</v>
      </c>
      <c r="M62" t="n">
        <v>0.54</v>
      </c>
      <c r="N62" t="n">
        <v>1.8</v>
      </c>
      <c r="O62" t="n">
        <v>1.84</v>
      </c>
      <c r="P62" t="n">
        <v>3.38</v>
      </c>
      <c r="Q62" t="n">
        <v>1.79</v>
      </c>
      <c r="R62" t="n">
        <v>3.26</v>
      </c>
      <c r="S62" t="n">
        <v>2.22</v>
      </c>
      <c r="T62" t="n">
        <v>1.09</v>
      </c>
      <c r="U62" t="n">
        <v>1.9</v>
      </c>
      <c r="V62" t="n">
        <v>3.94</v>
      </c>
    </row>
    <row r="63">
      <c r="A63" s="5" t="inlineStr">
        <is>
          <t>Gesamtkapitalrendite in %</t>
        </is>
      </c>
      <c r="B63" s="5" t="inlineStr">
        <is>
          <t>Total Return on Investment in %</t>
        </is>
      </c>
      <c r="C63" t="n">
        <v>4.49</v>
      </c>
      <c r="D63" t="n">
        <v>4.26</v>
      </c>
      <c r="E63" t="n">
        <v>3.35</v>
      </c>
      <c r="F63" t="n">
        <v>4.51</v>
      </c>
      <c r="G63" t="n">
        <v>5.97</v>
      </c>
      <c r="H63" t="n">
        <v>5.08</v>
      </c>
      <c r="I63" t="n">
        <v>6.47</v>
      </c>
      <c r="J63" t="n">
        <v>6.69</v>
      </c>
      <c r="K63" t="n">
        <v>6.1</v>
      </c>
      <c r="L63" t="n">
        <v>5.52</v>
      </c>
      <c r="M63" t="n">
        <v>1.24</v>
      </c>
      <c r="N63" t="n">
        <v>3.54</v>
      </c>
      <c r="O63" t="n">
        <v>1.98</v>
      </c>
      <c r="P63" t="n">
        <v>5.71</v>
      </c>
      <c r="Q63" t="n">
        <v>3.51</v>
      </c>
      <c r="R63" t="n">
        <v>2.54</v>
      </c>
      <c r="S63" t="n">
        <v>3.64</v>
      </c>
      <c r="T63" t="n">
        <v>1.58</v>
      </c>
      <c r="U63" t="n">
        <v>2.66</v>
      </c>
      <c r="V63" t="n">
        <v>5.65</v>
      </c>
    </row>
    <row r="64">
      <c r="A64" s="5" t="inlineStr">
        <is>
          <t>Return on Investment in %</t>
        </is>
      </c>
      <c r="B64" s="5" t="inlineStr">
        <is>
          <t>Return on Investment in %</t>
        </is>
      </c>
      <c r="C64" t="n">
        <v>4.49</v>
      </c>
      <c r="D64" t="n">
        <v>4.26</v>
      </c>
      <c r="E64" t="n">
        <v>3.35</v>
      </c>
      <c r="F64" t="n">
        <v>4.51</v>
      </c>
      <c r="G64" t="n">
        <v>5.97</v>
      </c>
      <c r="H64" t="n">
        <v>5.08</v>
      </c>
      <c r="I64" t="n">
        <v>6.47</v>
      </c>
      <c r="J64" t="n">
        <v>6.69</v>
      </c>
      <c r="K64" t="n">
        <v>6.1</v>
      </c>
      <c r="L64" t="n">
        <v>5.52</v>
      </c>
      <c r="M64" t="n">
        <v>1.24</v>
      </c>
      <c r="N64" t="n">
        <v>3.54</v>
      </c>
      <c r="O64" t="n">
        <v>1.98</v>
      </c>
      <c r="P64" t="n">
        <v>5.71</v>
      </c>
      <c r="Q64" t="n">
        <v>3.51</v>
      </c>
      <c r="R64" t="n">
        <v>2.54</v>
      </c>
      <c r="S64" t="n">
        <v>3.64</v>
      </c>
      <c r="T64" t="n">
        <v>1.58</v>
      </c>
      <c r="U64" t="n">
        <v>2.66</v>
      </c>
      <c r="V64" t="n">
        <v>5.65</v>
      </c>
    </row>
    <row r="65">
      <c r="A65" s="5" t="inlineStr">
        <is>
          <t>Arbeitsintensität in %</t>
        </is>
      </c>
      <c r="B65" s="5" t="inlineStr">
        <is>
          <t>Work Intensity in %</t>
        </is>
      </c>
      <c r="C65" t="n">
        <v>52.06</v>
      </c>
      <c r="D65" t="n">
        <v>44.09</v>
      </c>
      <c r="E65" t="n">
        <v>49.47</v>
      </c>
      <c r="F65" t="n">
        <v>52.98</v>
      </c>
      <c r="G65" t="n">
        <v>35.55</v>
      </c>
      <c r="H65" t="n">
        <v>61.64</v>
      </c>
      <c r="I65" t="n">
        <v>55.55</v>
      </c>
      <c r="J65" t="n">
        <v>68.3</v>
      </c>
      <c r="K65" t="n">
        <v>65.68000000000001</v>
      </c>
      <c r="L65" t="n">
        <v>48.18</v>
      </c>
      <c r="M65" t="n">
        <v>45.04</v>
      </c>
      <c r="N65" t="n">
        <v>50.78</v>
      </c>
      <c r="O65" t="n">
        <v>49.64</v>
      </c>
      <c r="P65" t="n">
        <v>54.64</v>
      </c>
      <c r="Q65" t="n">
        <v>38.8</v>
      </c>
      <c r="R65" t="n">
        <v>42.63</v>
      </c>
      <c r="S65" t="n">
        <v>41.25</v>
      </c>
      <c r="T65" t="n">
        <v>32.91</v>
      </c>
      <c r="U65" t="n">
        <v>35.27</v>
      </c>
      <c r="V65" t="n">
        <v>47.76</v>
      </c>
    </row>
    <row r="66">
      <c r="A66" s="5" t="inlineStr">
        <is>
          <t>Eigenkapitalquote in %</t>
        </is>
      </c>
      <c r="B66" s="5" t="inlineStr">
        <is>
          <t>Equity Ratio in %</t>
        </is>
      </c>
      <c r="C66" t="n">
        <v>43.76</v>
      </c>
      <c r="D66" t="n">
        <v>43.34</v>
      </c>
      <c r="E66" t="n">
        <v>41.17</v>
      </c>
      <c r="F66" t="n">
        <v>40.51</v>
      </c>
      <c r="G66" t="n">
        <v>41.8</v>
      </c>
      <c r="H66" t="n">
        <v>39.61</v>
      </c>
      <c r="I66" t="n">
        <v>55.44</v>
      </c>
      <c r="J66" t="n">
        <v>58.94</v>
      </c>
      <c r="K66" t="n">
        <v>59.78</v>
      </c>
      <c r="L66" t="n">
        <v>53.07</v>
      </c>
      <c r="M66" t="n">
        <v>47.64</v>
      </c>
      <c r="N66" t="n">
        <v>43.08</v>
      </c>
      <c r="O66" t="n">
        <v>38.31</v>
      </c>
      <c r="P66" t="n">
        <v>44.64</v>
      </c>
      <c r="Q66" t="n">
        <v>48.61</v>
      </c>
      <c r="R66" t="n">
        <v>49.6</v>
      </c>
      <c r="S66" t="n">
        <v>54.94</v>
      </c>
      <c r="T66" t="n">
        <v>54.11</v>
      </c>
      <c r="U66" t="n">
        <v>53.61</v>
      </c>
      <c r="V66" t="n">
        <v>61.4</v>
      </c>
    </row>
    <row r="67">
      <c r="A67" s="5" t="inlineStr">
        <is>
          <t>Fremdkapitalquote in %</t>
        </is>
      </c>
      <c r="B67" s="5" t="inlineStr">
        <is>
          <t>Debt Ratio in %</t>
        </is>
      </c>
      <c r="C67" t="n">
        <v>56.24</v>
      </c>
      <c r="D67" t="n">
        <v>56.66</v>
      </c>
      <c r="E67" t="n">
        <v>58.83</v>
      </c>
      <c r="F67" t="n">
        <v>59.49</v>
      </c>
      <c r="G67" t="n">
        <v>58.2</v>
      </c>
      <c r="H67" t="n">
        <v>60.39</v>
      </c>
      <c r="I67" t="n">
        <v>44.56</v>
      </c>
      <c r="J67" t="n">
        <v>41.06</v>
      </c>
      <c r="K67" t="n">
        <v>40.22</v>
      </c>
      <c r="L67" t="n">
        <v>46.93</v>
      </c>
      <c r="M67" t="n">
        <v>52.36</v>
      </c>
      <c r="N67" t="n">
        <v>56.92</v>
      </c>
      <c r="O67" t="n">
        <v>61.69</v>
      </c>
      <c r="P67" t="n">
        <v>55.36</v>
      </c>
      <c r="Q67" t="n">
        <v>51.39</v>
      </c>
      <c r="R67" t="n">
        <v>50.4</v>
      </c>
      <c r="S67" t="n">
        <v>45.06</v>
      </c>
      <c r="T67" t="n">
        <v>45.89</v>
      </c>
      <c r="U67" t="n">
        <v>46.39</v>
      </c>
      <c r="V67" t="n">
        <v>38.6</v>
      </c>
    </row>
    <row r="68">
      <c r="A68" s="5" t="inlineStr">
        <is>
          <t>Verschuldungsgrad in %</t>
        </is>
      </c>
      <c r="B68" s="5" t="inlineStr">
        <is>
          <t>Finance Gearing in %</t>
        </is>
      </c>
      <c r="C68" t="n">
        <v>128.54</v>
      </c>
      <c r="D68" t="n">
        <v>130.72</v>
      </c>
      <c r="E68" t="n">
        <v>142.92</v>
      </c>
      <c r="F68" t="n">
        <v>146.86</v>
      </c>
      <c r="G68" t="n">
        <v>139.26</v>
      </c>
      <c r="H68" t="n">
        <v>152.48</v>
      </c>
      <c r="I68" t="n">
        <v>80.39</v>
      </c>
      <c r="J68" t="n">
        <v>69.66</v>
      </c>
      <c r="K68" t="n">
        <v>67.28</v>
      </c>
      <c r="L68" t="n">
        <v>88.42</v>
      </c>
      <c r="M68" t="n">
        <v>109.91</v>
      </c>
      <c r="N68" t="n">
        <v>132.13</v>
      </c>
      <c r="O68" t="n">
        <v>161.06</v>
      </c>
      <c r="P68" t="n">
        <v>124</v>
      </c>
      <c r="Q68" t="n">
        <v>105.72</v>
      </c>
      <c r="R68" t="n">
        <v>101.6</v>
      </c>
      <c r="S68" t="n">
        <v>82.02</v>
      </c>
      <c r="T68" t="n">
        <v>84.8</v>
      </c>
      <c r="U68" t="n">
        <v>86.55</v>
      </c>
      <c r="V68" t="n">
        <v>62.86</v>
      </c>
    </row>
    <row r="69">
      <c r="A69" s="5" t="inlineStr"/>
      <c r="B69" s="5" t="inlineStr"/>
    </row>
    <row r="70">
      <c r="A70" s="5" t="inlineStr">
        <is>
          <t>Kurzfristige Vermögensquote in %</t>
        </is>
      </c>
      <c r="B70" s="5" t="inlineStr">
        <is>
          <t>Current Assets Ratio in %</t>
        </is>
      </c>
      <c r="C70" t="n">
        <v>52.06</v>
      </c>
      <c r="D70" t="n">
        <v>44.09</v>
      </c>
      <c r="E70" t="n">
        <v>49.47</v>
      </c>
      <c r="F70" t="n">
        <v>52.98</v>
      </c>
      <c r="G70" t="n">
        <v>35.55</v>
      </c>
      <c r="H70" t="n">
        <v>61.64</v>
      </c>
      <c r="I70" t="n">
        <v>55.55</v>
      </c>
      <c r="J70" t="n">
        <v>68.3</v>
      </c>
      <c r="K70" t="n">
        <v>65.68000000000001</v>
      </c>
      <c r="L70" t="n">
        <v>48.18</v>
      </c>
      <c r="M70" t="n">
        <v>45.04</v>
      </c>
      <c r="N70" t="n">
        <v>50.78</v>
      </c>
      <c r="O70" t="n">
        <v>49.64</v>
      </c>
      <c r="P70" t="n">
        <v>54.64</v>
      </c>
      <c r="Q70" t="n">
        <v>38.8</v>
      </c>
      <c r="R70" t="n">
        <v>42.63</v>
      </c>
      <c r="S70" t="n">
        <v>41.25</v>
      </c>
      <c r="T70" t="n">
        <v>32.91</v>
      </c>
      <c r="U70" t="n">
        <v>35.27</v>
      </c>
    </row>
    <row r="71">
      <c r="A71" s="5" t="inlineStr">
        <is>
          <t>Nettogewinn Marge in %</t>
        </is>
      </c>
      <c r="B71" s="5" t="inlineStr">
        <is>
          <t>Net Profit Marge in %</t>
        </is>
      </c>
      <c r="C71" t="n">
        <v>30.34</v>
      </c>
      <c r="D71" t="n">
        <v>27.6</v>
      </c>
      <c r="E71" t="n">
        <v>22.19</v>
      </c>
      <c r="F71" t="n">
        <v>30.09</v>
      </c>
      <c r="G71" t="n">
        <v>42.74</v>
      </c>
      <c r="H71" t="n">
        <v>39.98</v>
      </c>
      <c r="I71" t="n">
        <v>38.56</v>
      </c>
      <c r="J71" t="n">
        <v>40.32</v>
      </c>
      <c r="K71" t="n">
        <v>35.06</v>
      </c>
      <c r="L71" t="n">
        <v>21.45</v>
      </c>
      <c r="M71" t="n">
        <v>4.22</v>
      </c>
      <c r="N71" t="n">
        <v>14.08</v>
      </c>
      <c r="O71" t="n">
        <v>14</v>
      </c>
      <c r="P71" t="n">
        <v>21.6</v>
      </c>
      <c r="Q71" t="n">
        <v>11.44</v>
      </c>
      <c r="R71" t="n">
        <v>10.44</v>
      </c>
      <c r="S71" t="n">
        <v>14.21</v>
      </c>
      <c r="T71" t="n">
        <v>6.97</v>
      </c>
      <c r="U71" t="n">
        <v>12.13</v>
      </c>
    </row>
    <row r="72">
      <c r="A72" s="5" t="inlineStr">
        <is>
          <t>Operative Ergebnis Marge in %</t>
        </is>
      </c>
      <c r="B72" s="5" t="inlineStr">
        <is>
          <t>EBIT Marge in %</t>
        </is>
      </c>
      <c r="C72" t="n">
        <v>59.19</v>
      </c>
      <c r="D72" t="n">
        <v>57.24</v>
      </c>
      <c r="E72" t="n">
        <v>59.95</v>
      </c>
      <c r="F72" t="n">
        <v>59</v>
      </c>
      <c r="G72" t="n">
        <v>65.52</v>
      </c>
      <c r="H72" t="n">
        <v>71.38</v>
      </c>
      <c r="I72" t="n">
        <v>69.84999999999999</v>
      </c>
      <c r="J72" t="n">
        <v>67.68000000000001</v>
      </c>
      <c r="K72" t="n">
        <v>64.42</v>
      </c>
      <c r="L72" t="n">
        <v>41.13</v>
      </c>
      <c r="M72" t="n">
        <v>17.3</v>
      </c>
      <c r="N72" t="n">
        <v>32.34</v>
      </c>
      <c r="O72" t="n">
        <v>22.48</v>
      </c>
      <c r="P72" t="n">
        <v>18.9</v>
      </c>
      <c r="Q72" t="n">
        <v>16.68</v>
      </c>
      <c r="R72" t="n">
        <v>16.96</v>
      </c>
      <c r="S72" t="n">
        <v>24.36</v>
      </c>
      <c r="T72" t="n">
        <v>24.41</v>
      </c>
      <c r="U72" t="n">
        <v>23.54</v>
      </c>
    </row>
    <row r="73">
      <c r="A73" s="5" t="inlineStr">
        <is>
          <t>Vermögensumsschlag in %</t>
        </is>
      </c>
      <c r="B73" s="5" t="inlineStr">
        <is>
          <t>Asset Turnover in %</t>
        </is>
      </c>
      <c r="C73" t="n">
        <v>14.79</v>
      </c>
      <c r="D73" t="n">
        <v>15.42</v>
      </c>
      <c r="E73" t="n">
        <v>15.09</v>
      </c>
      <c r="F73" t="n">
        <v>14.98</v>
      </c>
      <c r="G73" t="n">
        <v>13.97</v>
      </c>
      <c r="H73" t="n">
        <v>12.72</v>
      </c>
      <c r="I73" t="n">
        <v>16.78</v>
      </c>
      <c r="J73" t="n">
        <v>16.59</v>
      </c>
      <c r="K73" t="n">
        <v>17.39</v>
      </c>
      <c r="L73" t="n">
        <v>25.72</v>
      </c>
      <c r="M73" t="n">
        <v>29.35</v>
      </c>
      <c r="N73" t="n">
        <v>25.17</v>
      </c>
      <c r="O73" t="n">
        <v>14.11</v>
      </c>
      <c r="P73" t="n">
        <v>26.45</v>
      </c>
      <c r="Q73" t="n">
        <v>30.72</v>
      </c>
      <c r="R73" t="n">
        <v>24.29</v>
      </c>
      <c r="S73" t="n">
        <v>25.62</v>
      </c>
      <c r="T73" t="n">
        <v>22.69</v>
      </c>
      <c r="U73" t="n">
        <v>21.97</v>
      </c>
    </row>
    <row r="74">
      <c r="A74" s="5" t="inlineStr">
        <is>
          <t>Langfristige Vermögensquote in %</t>
        </is>
      </c>
      <c r="B74" s="5" t="inlineStr">
        <is>
          <t>Non-Current Assets Ratio in %</t>
        </is>
      </c>
      <c r="C74" t="n">
        <v>47.03</v>
      </c>
      <c r="D74" t="n">
        <v>54.75</v>
      </c>
      <c r="E74" t="n">
        <v>49.39</v>
      </c>
      <c r="F74" t="n">
        <v>45.54</v>
      </c>
      <c r="G74" t="n">
        <v>63.52</v>
      </c>
      <c r="H74" t="n">
        <v>36.78</v>
      </c>
      <c r="I74" t="n">
        <v>42.92</v>
      </c>
      <c r="J74" t="n">
        <v>30.67</v>
      </c>
      <c r="K74" t="n">
        <v>33.21</v>
      </c>
      <c r="L74" t="n">
        <v>50.06</v>
      </c>
      <c r="M74" t="n">
        <v>52.48</v>
      </c>
      <c r="N74" t="n">
        <v>46.73</v>
      </c>
      <c r="O74" t="n">
        <v>47.66</v>
      </c>
      <c r="P74" t="n">
        <v>40.48</v>
      </c>
      <c r="Q74" t="n">
        <v>54.76</v>
      </c>
      <c r="R74" t="n">
        <v>53.09</v>
      </c>
      <c r="S74" t="n">
        <v>54.77</v>
      </c>
      <c r="T74" t="n">
        <v>63.61</v>
      </c>
      <c r="U74" t="n">
        <v>63.17</v>
      </c>
    </row>
    <row r="75">
      <c r="A75" s="5" t="inlineStr">
        <is>
          <t>Gesamtkapitalrentabilität</t>
        </is>
      </c>
      <c r="B75" s="5" t="inlineStr">
        <is>
          <t>ROA Return on Assets in %</t>
        </is>
      </c>
      <c r="C75" t="n">
        <v>4.49</v>
      </c>
      <c r="D75" t="n">
        <v>4.26</v>
      </c>
      <c r="E75" t="n">
        <v>3.35</v>
      </c>
      <c r="F75" t="n">
        <v>4.51</v>
      </c>
      <c r="G75" t="n">
        <v>5.97</v>
      </c>
      <c r="H75" t="n">
        <v>5.08</v>
      </c>
      <c r="I75" t="n">
        <v>6.47</v>
      </c>
      <c r="J75" t="n">
        <v>6.69</v>
      </c>
      <c r="K75" t="n">
        <v>6.1</v>
      </c>
      <c r="L75" t="n">
        <v>5.52</v>
      </c>
      <c r="M75" t="n">
        <v>1.24</v>
      </c>
      <c r="N75" t="n">
        <v>3.54</v>
      </c>
      <c r="O75" t="n">
        <v>1.98</v>
      </c>
      <c r="P75" t="n">
        <v>5.71</v>
      </c>
      <c r="Q75" t="n">
        <v>3.51</v>
      </c>
      <c r="R75" t="n">
        <v>2.54</v>
      </c>
      <c r="S75" t="n">
        <v>3.64</v>
      </c>
      <c r="T75" t="n">
        <v>1.58</v>
      </c>
      <c r="U75" t="n">
        <v>2.66</v>
      </c>
    </row>
    <row r="76">
      <c r="A76" s="5" t="inlineStr">
        <is>
          <t>Ertrag des eingesetzten Kapitals</t>
        </is>
      </c>
      <c r="B76" s="5" t="inlineStr">
        <is>
          <t>ROCE Return on Cap. Empl. in %</t>
        </is>
      </c>
      <c r="C76" t="n">
        <v>11.94</v>
      </c>
      <c r="D76" t="n">
        <v>12.02</v>
      </c>
      <c r="E76" t="n">
        <v>13.04</v>
      </c>
      <c r="F76" t="n">
        <v>12.76</v>
      </c>
      <c r="G76" t="n">
        <v>12.46</v>
      </c>
      <c r="H76" t="n">
        <v>12.13</v>
      </c>
      <c r="I76" t="n">
        <v>17.46</v>
      </c>
      <c r="J76" t="n">
        <v>17.21</v>
      </c>
      <c r="K76" t="n">
        <v>16.84</v>
      </c>
      <c r="L76" t="n">
        <v>16.85</v>
      </c>
      <c r="M76" t="n">
        <v>8.25</v>
      </c>
      <c r="N76" t="n">
        <v>12.78</v>
      </c>
      <c r="O76" t="n">
        <v>5.38</v>
      </c>
      <c r="P76" t="n">
        <v>9.68</v>
      </c>
      <c r="Q76" t="n">
        <v>8.24</v>
      </c>
      <c r="R76" t="n">
        <v>6.55</v>
      </c>
      <c r="S76" t="n">
        <v>9.84</v>
      </c>
      <c r="T76" t="n">
        <v>8.68</v>
      </c>
      <c r="U76" t="n">
        <v>8.51</v>
      </c>
    </row>
    <row r="77">
      <c r="A77" s="5" t="inlineStr">
        <is>
          <t>Eigenkapital zu Anlagevermögen</t>
        </is>
      </c>
      <c r="B77" s="5" t="inlineStr">
        <is>
          <t>Equity to Fixed Assets in %</t>
        </is>
      </c>
      <c r="C77" t="n">
        <v>75.79000000000001</v>
      </c>
      <c r="D77" t="n">
        <v>63.99</v>
      </c>
      <c r="E77" t="n">
        <v>66.76000000000001</v>
      </c>
      <c r="F77" t="n">
        <v>71.40000000000001</v>
      </c>
      <c r="G77" t="n">
        <v>54.27</v>
      </c>
      <c r="H77" t="n">
        <v>91.20999999999999</v>
      </c>
      <c r="I77" t="n">
        <v>109.19</v>
      </c>
      <c r="J77" t="n">
        <v>164.86</v>
      </c>
      <c r="K77" t="n">
        <v>155.3</v>
      </c>
      <c r="L77" t="n">
        <v>87.39</v>
      </c>
      <c r="M77" t="n">
        <v>77.17</v>
      </c>
      <c r="N77" t="n">
        <v>80.45</v>
      </c>
      <c r="O77" t="n">
        <v>71.09999999999999</v>
      </c>
      <c r="P77" t="n">
        <v>111.18</v>
      </c>
      <c r="Q77" t="n">
        <v>89.56999999999999</v>
      </c>
      <c r="R77" t="n">
        <v>94.33</v>
      </c>
      <c r="S77" t="n">
        <v>101.27</v>
      </c>
      <c r="T77" t="n">
        <v>85.81999999999999</v>
      </c>
      <c r="U77" t="n">
        <v>85.36</v>
      </c>
    </row>
    <row r="78">
      <c r="A78" s="5" t="inlineStr">
        <is>
          <t>Liquidität Dritten Grades</t>
        </is>
      </c>
      <c r="B78" s="5" t="inlineStr">
        <is>
          <t>Current Ratio in %</t>
        </is>
      </c>
      <c r="C78" t="n">
        <v>195.16</v>
      </c>
      <c r="D78" t="n">
        <v>166.03</v>
      </c>
      <c r="E78" t="n">
        <v>161.45</v>
      </c>
      <c r="F78" t="n">
        <v>172.47</v>
      </c>
      <c r="G78" t="n">
        <v>134.06</v>
      </c>
      <c r="H78" t="n">
        <v>245.27</v>
      </c>
      <c r="I78" t="n">
        <v>169.14</v>
      </c>
      <c r="J78" t="n">
        <v>196.51</v>
      </c>
      <c r="K78" t="n">
        <v>196.33</v>
      </c>
      <c r="L78" t="n">
        <v>129.51</v>
      </c>
      <c r="M78" t="n">
        <v>117.02</v>
      </c>
      <c r="N78" t="n">
        <v>139.79</v>
      </c>
      <c r="O78" t="n">
        <v>120.73</v>
      </c>
      <c r="P78" t="n">
        <v>113.05</v>
      </c>
      <c r="Q78" t="n">
        <v>102.71</v>
      </c>
      <c r="R78" t="n">
        <v>114.96</v>
      </c>
      <c r="S78" t="n">
        <v>112.8</v>
      </c>
      <c r="T78" t="n">
        <v>90.83</v>
      </c>
      <c r="U78" t="n">
        <v>90</v>
      </c>
    </row>
    <row r="79">
      <c r="A79" s="5" t="inlineStr">
        <is>
          <t>Operativer Cashflow</t>
        </is>
      </c>
      <c r="B79" s="5" t="inlineStr">
        <is>
          <t>Operating Cashflow in M</t>
        </is>
      </c>
      <c r="C79" t="n">
        <v>93.01700000000001</v>
      </c>
      <c r="D79" t="n">
        <v>115.3216</v>
      </c>
      <c r="E79" t="n">
        <v>102.4648</v>
      </c>
      <c r="F79" t="n">
        <v>109.6724</v>
      </c>
      <c r="G79" t="n">
        <v>101.8804</v>
      </c>
      <c r="H79" t="n">
        <v>84.5432</v>
      </c>
      <c r="I79" t="n">
        <v>94.1858</v>
      </c>
      <c r="J79" t="n">
        <v>60.5828</v>
      </c>
      <c r="K79" t="n">
        <v>49.179</v>
      </c>
      <c r="L79" t="n">
        <v>21.216</v>
      </c>
      <c r="M79" t="n">
        <v>19.968</v>
      </c>
      <c r="N79" t="n">
        <v>37.51799999999999</v>
      </c>
      <c r="O79" t="n">
        <v>49.628</v>
      </c>
      <c r="P79" t="n">
        <v>64</v>
      </c>
      <c r="Q79" t="n">
        <v>62.464</v>
      </c>
      <c r="R79" t="n">
        <v>77.63200000000001</v>
      </c>
      <c r="S79" t="n">
        <v>38.976</v>
      </c>
      <c r="T79" t="n">
        <v>38.528</v>
      </c>
      <c r="U79" t="n">
        <v>74.176</v>
      </c>
    </row>
    <row r="80">
      <c r="A80" s="5" t="inlineStr">
        <is>
          <t>Aktienrückkauf</t>
        </is>
      </c>
      <c r="B80" s="5" t="inlineStr">
        <is>
          <t>Share Buyback in M</t>
        </is>
      </c>
      <c r="C80" t="n">
        <v>0</v>
      </c>
      <c r="D80" t="n">
        <v>0</v>
      </c>
      <c r="E80" t="n">
        <v>0</v>
      </c>
      <c r="F80" t="n">
        <v>0</v>
      </c>
      <c r="G80" t="n">
        <v>0</v>
      </c>
      <c r="H80" t="n">
        <v>0</v>
      </c>
      <c r="I80" t="n">
        <v>0</v>
      </c>
      <c r="J80" t="n">
        <v>-0.04000000000000092</v>
      </c>
      <c r="K80" t="n">
        <v>-1.899999999999999</v>
      </c>
      <c r="L80" t="n">
        <v>0</v>
      </c>
      <c r="M80" t="n">
        <v>0</v>
      </c>
      <c r="N80" t="n">
        <v>-0.2000000000000002</v>
      </c>
      <c r="O80" t="n">
        <v>-1.199999999999999</v>
      </c>
      <c r="P80" t="n">
        <v>0</v>
      </c>
      <c r="Q80" t="n">
        <v>0</v>
      </c>
      <c r="R80" t="n">
        <v>0</v>
      </c>
      <c r="S80" t="n">
        <v>0</v>
      </c>
      <c r="T80" t="n">
        <v>0</v>
      </c>
      <c r="U80" t="n">
        <v>0</v>
      </c>
    </row>
    <row r="81">
      <c r="A81" s="5" t="inlineStr">
        <is>
          <t>Umsatzwachstum 1J in %</t>
        </is>
      </c>
      <c r="B81" s="5" t="inlineStr">
        <is>
          <t>Revenue Growth 1Y in %</t>
        </is>
      </c>
      <c r="C81" t="n">
        <v>-1.57</v>
      </c>
      <c r="D81" t="n">
        <v>-5.7</v>
      </c>
      <c r="E81" t="n">
        <v>-0.34</v>
      </c>
      <c r="F81" t="n">
        <v>15.18</v>
      </c>
      <c r="G81" t="n">
        <v>25.09</v>
      </c>
      <c r="H81" t="n">
        <v>10.4</v>
      </c>
      <c r="I81" t="n">
        <v>23.52</v>
      </c>
      <c r="J81" t="n">
        <v>8.970000000000001</v>
      </c>
      <c r="K81" t="n">
        <v>-2.85</v>
      </c>
      <c r="L81" t="n">
        <v>-9.050000000000001</v>
      </c>
      <c r="M81" t="n">
        <v>9.369999999999999</v>
      </c>
      <c r="N81" t="n">
        <v>67.5</v>
      </c>
      <c r="O81" t="n">
        <v>22.14</v>
      </c>
      <c r="P81" t="n">
        <v>5.91</v>
      </c>
      <c r="Q81" t="n">
        <v>36.86</v>
      </c>
      <c r="R81" t="n">
        <v>3.72</v>
      </c>
      <c r="S81" t="n">
        <v>3.07</v>
      </c>
      <c r="T81" t="n">
        <v>2.28</v>
      </c>
      <c r="U81" t="n">
        <v>21.91</v>
      </c>
    </row>
    <row r="82">
      <c r="A82" s="5" t="inlineStr">
        <is>
          <t>Umsatzwachstum 3J in %</t>
        </is>
      </c>
      <c r="B82" s="5" t="inlineStr">
        <is>
          <t>Revenue Growth 3Y in %</t>
        </is>
      </c>
      <c r="C82" t="n">
        <v>-2.54</v>
      </c>
      <c r="D82" t="n">
        <v>3.05</v>
      </c>
      <c r="E82" t="n">
        <v>13.31</v>
      </c>
      <c r="F82" t="n">
        <v>16.89</v>
      </c>
      <c r="G82" t="n">
        <v>19.67</v>
      </c>
      <c r="H82" t="n">
        <v>14.3</v>
      </c>
      <c r="I82" t="n">
        <v>9.880000000000001</v>
      </c>
      <c r="J82" t="n">
        <v>-0.98</v>
      </c>
      <c r="K82" t="n">
        <v>-0.84</v>
      </c>
      <c r="L82" t="n">
        <v>22.61</v>
      </c>
      <c r="M82" t="n">
        <v>33</v>
      </c>
      <c r="N82" t="n">
        <v>31.85</v>
      </c>
      <c r="O82" t="n">
        <v>21.64</v>
      </c>
      <c r="P82" t="n">
        <v>15.5</v>
      </c>
      <c r="Q82" t="n">
        <v>14.55</v>
      </c>
      <c r="R82" t="n">
        <v>3.02</v>
      </c>
      <c r="S82" t="n">
        <v>9.09</v>
      </c>
      <c r="T82" t="inlineStr">
        <is>
          <t>-</t>
        </is>
      </c>
      <c r="U82" t="inlineStr">
        <is>
          <t>-</t>
        </is>
      </c>
    </row>
    <row r="83">
      <c r="A83" s="5" t="inlineStr">
        <is>
          <t>Umsatzwachstum 5J in %</t>
        </is>
      </c>
      <c r="B83" s="5" t="inlineStr">
        <is>
          <t>Revenue Growth 5Y in %</t>
        </is>
      </c>
      <c r="C83" t="n">
        <v>6.53</v>
      </c>
      <c r="D83" t="n">
        <v>8.93</v>
      </c>
      <c r="E83" t="n">
        <v>14.77</v>
      </c>
      <c r="F83" t="n">
        <v>16.63</v>
      </c>
      <c r="G83" t="n">
        <v>13.03</v>
      </c>
      <c r="H83" t="n">
        <v>6.2</v>
      </c>
      <c r="I83" t="n">
        <v>5.99</v>
      </c>
      <c r="J83" t="n">
        <v>14.79</v>
      </c>
      <c r="K83" t="n">
        <v>17.42</v>
      </c>
      <c r="L83" t="n">
        <v>19.17</v>
      </c>
      <c r="M83" t="n">
        <v>28.36</v>
      </c>
      <c r="N83" t="n">
        <v>27.23</v>
      </c>
      <c r="O83" t="n">
        <v>14.34</v>
      </c>
      <c r="P83" t="n">
        <v>10.37</v>
      </c>
      <c r="Q83" t="n">
        <v>13.57</v>
      </c>
      <c r="R83" t="inlineStr">
        <is>
          <t>-</t>
        </is>
      </c>
      <c r="S83" t="inlineStr">
        <is>
          <t>-</t>
        </is>
      </c>
      <c r="T83" t="inlineStr">
        <is>
          <t>-</t>
        </is>
      </c>
      <c r="U83" t="inlineStr">
        <is>
          <t>-</t>
        </is>
      </c>
    </row>
    <row r="84">
      <c r="A84" s="5" t="inlineStr">
        <is>
          <t>Umsatzwachstum 10J in %</t>
        </is>
      </c>
      <c r="B84" s="5" t="inlineStr">
        <is>
          <t>Revenue Growth 10Y in %</t>
        </is>
      </c>
      <c r="C84" t="n">
        <v>6.37</v>
      </c>
      <c r="D84" t="n">
        <v>7.46</v>
      </c>
      <c r="E84" t="n">
        <v>14.78</v>
      </c>
      <c r="F84" t="n">
        <v>17.03</v>
      </c>
      <c r="G84" t="n">
        <v>16.1</v>
      </c>
      <c r="H84" t="n">
        <v>17.28</v>
      </c>
      <c r="I84" t="n">
        <v>16.61</v>
      </c>
      <c r="J84" t="n">
        <v>14.56</v>
      </c>
      <c r="K84" t="n">
        <v>13.89</v>
      </c>
      <c r="L84" t="n">
        <v>16.37</v>
      </c>
      <c r="M84" t="inlineStr">
        <is>
          <t>-</t>
        </is>
      </c>
      <c r="N84" t="inlineStr">
        <is>
          <t>-</t>
        </is>
      </c>
      <c r="O84" t="inlineStr">
        <is>
          <t>-</t>
        </is>
      </c>
      <c r="P84" t="inlineStr">
        <is>
          <t>-</t>
        </is>
      </c>
      <c r="Q84" t="inlineStr">
        <is>
          <t>-</t>
        </is>
      </c>
      <c r="R84" t="inlineStr">
        <is>
          <t>-</t>
        </is>
      </c>
      <c r="S84" t="inlineStr">
        <is>
          <t>-</t>
        </is>
      </c>
      <c r="T84" t="inlineStr">
        <is>
          <t>-</t>
        </is>
      </c>
      <c r="U84" t="inlineStr">
        <is>
          <t>-</t>
        </is>
      </c>
    </row>
    <row r="85">
      <c r="A85" s="5" t="inlineStr">
        <is>
          <t>Gewinnwachstum 1J in %</t>
        </is>
      </c>
      <c r="B85" s="5" t="inlineStr">
        <is>
          <t>Earnings Growth 1Y in %</t>
        </is>
      </c>
      <c r="C85" t="n">
        <v>8.199999999999999</v>
      </c>
      <c r="D85" t="n">
        <v>17.31</v>
      </c>
      <c r="E85" t="n">
        <v>-26.5</v>
      </c>
      <c r="F85" t="n">
        <v>-18.91</v>
      </c>
      <c r="G85" t="n">
        <v>33.72</v>
      </c>
      <c r="H85" t="n">
        <v>14.47</v>
      </c>
      <c r="I85" t="n">
        <v>18.13</v>
      </c>
      <c r="J85" t="n">
        <v>25.32</v>
      </c>
      <c r="K85" t="n">
        <v>58.76</v>
      </c>
      <c r="L85" t="n">
        <v>361.9</v>
      </c>
      <c r="M85" t="n">
        <v>-67.19</v>
      </c>
      <c r="N85" t="n">
        <v>68.42</v>
      </c>
      <c r="O85" t="n">
        <v>-20.83</v>
      </c>
      <c r="P85" t="n">
        <v>100</v>
      </c>
      <c r="Q85" t="n">
        <v>50</v>
      </c>
      <c r="R85" t="n">
        <v>-23.81</v>
      </c>
      <c r="S85" t="n">
        <v>110</v>
      </c>
      <c r="T85" t="n">
        <v>-41.18</v>
      </c>
      <c r="U85" t="n">
        <v>-41.38</v>
      </c>
    </row>
    <row r="86">
      <c r="A86" s="5" t="inlineStr">
        <is>
          <t>Gewinnwachstum 3J in %</t>
        </is>
      </c>
      <c r="B86" s="5" t="inlineStr">
        <is>
          <t>Earnings Growth 3Y in %</t>
        </is>
      </c>
      <c r="C86" t="n">
        <v>-0.33</v>
      </c>
      <c r="D86" t="n">
        <v>-9.369999999999999</v>
      </c>
      <c r="E86" t="n">
        <v>-3.9</v>
      </c>
      <c r="F86" t="n">
        <v>9.76</v>
      </c>
      <c r="G86" t="n">
        <v>22.11</v>
      </c>
      <c r="H86" t="n">
        <v>19.31</v>
      </c>
      <c r="I86" t="n">
        <v>34.07</v>
      </c>
      <c r="J86" t="n">
        <v>148.66</v>
      </c>
      <c r="K86" t="n">
        <v>117.82</v>
      </c>
      <c r="L86" t="n">
        <v>121.04</v>
      </c>
      <c r="M86" t="n">
        <v>-6.53</v>
      </c>
      <c r="N86" t="n">
        <v>49.2</v>
      </c>
      <c r="O86" t="n">
        <v>43.06</v>
      </c>
      <c r="P86" t="n">
        <v>42.06</v>
      </c>
      <c r="Q86" t="n">
        <v>45.4</v>
      </c>
      <c r="R86" t="n">
        <v>15</v>
      </c>
      <c r="S86" t="n">
        <v>9.15</v>
      </c>
      <c r="T86" t="inlineStr">
        <is>
          <t>-</t>
        </is>
      </c>
      <c r="U86" t="inlineStr">
        <is>
          <t>-</t>
        </is>
      </c>
    </row>
    <row r="87">
      <c r="A87" s="5" t="inlineStr">
        <is>
          <t>Gewinnwachstum 5J in %</t>
        </is>
      </c>
      <c r="B87" s="5" t="inlineStr">
        <is>
          <t>Earnings Growth 5Y in %</t>
        </is>
      </c>
      <c r="C87" t="n">
        <v>2.76</v>
      </c>
      <c r="D87" t="n">
        <v>4.02</v>
      </c>
      <c r="E87" t="n">
        <v>4.18</v>
      </c>
      <c r="F87" t="n">
        <v>14.55</v>
      </c>
      <c r="G87" t="n">
        <v>30.08</v>
      </c>
      <c r="H87" t="n">
        <v>95.72</v>
      </c>
      <c r="I87" t="n">
        <v>79.38</v>
      </c>
      <c r="J87" t="n">
        <v>89.44</v>
      </c>
      <c r="K87" t="n">
        <v>80.20999999999999</v>
      </c>
      <c r="L87" t="n">
        <v>88.45999999999999</v>
      </c>
      <c r="M87" t="n">
        <v>26.08</v>
      </c>
      <c r="N87" t="n">
        <v>34.76</v>
      </c>
      <c r="O87" t="n">
        <v>43.07</v>
      </c>
      <c r="P87" t="n">
        <v>39</v>
      </c>
      <c r="Q87" t="n">
        <v>10.73</v>
      </c>
      <c r="R87" t="inlineStr">
        <is>
          <t>-</t>
        </is>
      </c>
      <c r="S87" t="inlineStr">
        <is>
          <t>-</t>
        </is>
      </c>
      <c r="T87" t="inlineStr">
        <is>
          <t>-</t>
        </is>
      </c>
      <c r="U87" t="inlineStr">
        <is>
          <t>-</t>
        </is>
      </c>
    </row>
    <row r="88">
      <c r="A88" s="5" t="inlineStr">
        <is>
          <t>Gewinnwachstum 10J in %</t>
        </is>
      </c>
      <c r="B88" s="5" t="inlineStr">
        <is>
          <t>Earnings Growth 10Y in %</t>
        </is>
      </c>
      <c r="C88" t="n">
        <v>49.24</v>
      </c>
      <c r="D88" t="n">
        <v>41.7</v>
      </c>
      <c r="E88" t="n">
        <v>46.81</v>
      </c>
      <c r="F88" t="n">
        <v>47.38</v>
      </c>
      <c r="G88" t="n">
        <v>59.27</v>
      </c>
      <c r="H88" t="n">
        <v>60.9</v>
      </c>
      <c r="I88" t="n">
        <v>57.07</v>
      </c>
      <c r="J88" t="n">
        <v>66.26000000000001</v>
      </c>
      <c r="K88" t="n">
        <v>59.61</v>
      </c>
      <c r="L88" t="n">
        <v>49.59</v>
      </c>
      <c r="M88" t="inlineStr">
        <is>
          <t>-</t>
        </is>
      </c>
      <c r="N88" t="inlineStr">
        <is>
          <t>-</t>
        </is>
      </c>
      <c r="O88" t="inlineStr">
        <is>
          <t>-</t>
        </is>
      </c>
      <c r="P88" t="inlineStr">
        <is>
          <t>-</t>
        </is>
      </c>
      <c r="Q88" t="inlineStr">
        <is>
          <t>-</t>
        </is>
      </c>
      <c r="R88" t="inlineStr">
        <is>
          <t>-</t>
        </is>
      </c>
      <c r="S88" t="inlineStr">
        <is>
          <t>-</t>
        </is>
      </c>
      <c r="T88" t="inlineStr">
        <is>
          <t>-</t>
        </is>
      </c>
      <c r="U88" t="inlineStr">
        <is>
          <t>-</t>
        </is>
      </c>
    </row>
    <row r="89">
      <c r="A89" s="5" t="inlineStr">
        <is>
          <t>PEG Ratio</t>
        </is>
      </c>
      <c r="B89" s="5" t="inlineStr">
        <is>
          <t>KGW Kurs/Gewinn/Wachstum</t>
        </is>
      </c>
      <c r="C89" t="n">
        <v>7.21</v>
      </c>
      <c r="D89" t="n">
        <v>5.12</v>
      </c>
      <c r="E89" t="n">
        <v>6.82</v>
      </c>
      <c r="F89" t="n">
        <v>2.52</v>
      </c>
      <c r="G89" t="n">
        <v>0.63</v>
      </c>
      <c r="H89" t="n">
        <v>0.15</v>
      </c>
      <c r="I89" t="n">
        <v>0.19</v>
      </c>
      <c r="J89" t="n">
        <v>0.16</v>
      </c>
      <c r="K89" t="n">
        <v>0.2</v>
      </c>
      <c r="L89" t="n">
        <v>0.14</v>
      </c>
      <c r="M89" t="n">
        <v>1.15</v>
      </c>
      <c r="N89" t="n">
        <v>0.58</v>
      </c>
      <c r="O89" t="n">
        <v>0.39</v>
      </c>
      <c r="P89" t="n">
        <v>0.38</v>
      </c>
      <c r="Q89" t="n">
        <v>2.21</v>
      </c>
      <c r="R89" t="inlineStr">
        <is>
          <t>-</t>
        </is>
      </c>
      <c r="S89" t="inlineStr">
        <is>
          <t>-</t>
        </is>
      </c>
      <c r="T89" t="inlineStr">
        <is>
          <t>-</t>
        </is>
      </c>
      <c r="U89" t="inlineStr">
        <is>
          <t>-</t>
        </is>
      </c>
    </row>
    <row r="90">
      <c r="A90" s="5" t="inlineStr">
        <is>
          <t>EBIT-Wachstum 1J in %</t>
        </is>
      </c>
      <c r="B90" s="5" t="inlineStr">
        <is>
          <t>EBIT Growth 1Y in %</t>
        </is>
      </c>
      <c r="C90" t="n">
        <v>1.78</v>
      </c>
      <c r="D90" t="n">
        <v>-9.960000000000001</v>
      </c>
      <c r="E90" t="n">
        <v>1.26</v>
      </c>
      <c r="F90" t="n">
        <v>3.74</v>
      </c>
      <c r="G90" t="n">
        <v>14.81</v>
      </c>
      <c r="H90" t="n">
        <v>12.83</v>
      </c>
      <c r="I90" t="n">
        <v>27.47</v>
      </c>
      <c r="J90" t="n">
        <v>14.49</v>
      </c>
      <c r="K90" t="n">
        <v>52.15</v>
      </c>
      <c r="L90" t="n">
        <v>116.28</v>
      </c>
      <c r="M90" t="n">
        <v>-41.5</v>
      </c>
      <c r="N90" t="n">
        <v>140.98</v>
      </c>
      <c r="O90" t="n">
        <v>45.24</v>
      </c>
      <c r="P90" t="n">
        <v>20</v>
      </c>
      <c r="Q90" t="n">
        <v>34.62</v>
      </c>
      <c r="R90" t="n">
        <v>-27.78</v>
      </c>
      <c r="S90" t="n">
        <v>2.86</v>
      </c>
      <c r="T90" t="n">
        <v>6.06</v>
      </c>
      <c r="U90" t="n">
        <v>-43.1</v>
      </c>
    </row>
    <row r="91">
      <c r="A91" s="5" t="inlineStr">
        <is>
          <t>EBIT-Wachstum 3J in %</t>
        </is>
      </c>
      <c r="B91" s="5" t="inlineStr">
        <is>
          <t>EBIT Growth 3Y in %</t>
        </is>
      </c>
      <c r="C91" t="n">
        <v>-2.31</v>
      </c>
      <c r="D91" t="n">
        <v>-1.65</v>
      </c>
      <c r="E91" t="n">
        <v>6.6</v>
      </c>
      <c r="F91" t="n">
        <v>10.46</v>
      </c>
      <c r="G91" t="n">
        <v>18.37</v>
      </c>
      <c r="H91" t="n">
        <v>18.26</v>
      </c>
      <c r="I91" t="n">
        <v>31.37</v>
      </c>
      <c r="J91" t="n">
        <v>60.97</v>
      </c>
      <c r="K91" t="n">
        <v>42.31</v>
      </c>
      <c r="L91" t="n">
        <v>71.92</v>
      </c>
      <c r="M91" t="n">
        <v>48.24</v>
      </c>
      <c r="N91" t="n">
        <v>68.73999999999999</v>
      </c>
      <c r="O91" t="n">
        <v>33.29</v>
      </c>
      <c r="P91" t="n">
        <v>8.949999999999999</v>
      </c>
      <c r="Q91" t="n">
        <v>3.23</v>
      </c>
      <c r="R91" t="n">
        <v>-6.29</v>
      </c>
      <c r="S91" t="n">
        <v>-11.39</v>
      </c>
      <c r="T91" t="inlineStr">
        <is>
          <t>-</t>
        </is>
      </c>
      <c r="U91" t="inlineStr">
        <is>
          <t>-</t>
        </is>
      </c>
    </row>
    <row r="92">
      <c r="A92" s="5" t="inlineStr">
        <is>
          <t>EBIT-Wachstum 5J in %</t>
        </is>
      </c>
      <c r="B92" s="5" t="inlineStr">
        <is>
          <t>EBIT Growth 5Y in %</t>
        </is>
      </c>
      <c r="C92" t="n">
        <v>2.33</v>
      </c>
      <c r="D92" t="n">
        <v>4.54</v>
      </c>
      <c r="E92" t="n">
        <v>12.02</v>
      </c>
      <c r="F92" t="n">
        <v>14.67</v>
      </c>
      <c r="G92" t="n">
        <v>24.35</v>
      </c>
      <c r="H92" t="n">
        <v>44.64</v>
      </c>
      <c r="I92" t="n">
        <v>33.78</v>
      </c>
      <c r="J92" t="n">
        <v>56.48</v>
      </c>
      <c r="K92" t="n">
        <v>62.63</v>
      </c>
      <c r="L92" t="n">
        <v>56.2</v>
      </c>
      <c r="M92" t="n">
        <v>39.87</v>
      </c>
      <c r="N92" t="n">
        <v>42.61</v>
      </c>
      <c r="O92" t="n">
        <v>14.99</v>
      </c>
      <c r="P92" t="n">
        <v>7.15</v>
      </c>
      <c r="Q92" t="n">
        <v>-5.47</v>
      </c>
      <c r="R92" t="inlineStr">
        <is>
          <t>-</t>
        </is>
      </c>
      <c r="S92" t="inlineStr">
        <is>
          <t>-</t>
        </is>
      </c>
      <c r="T92" t="inlineStr">
        <is>
          <t>-</t>
        </is>
      </c>
      <c r="U92" t="inlineStr">
        <is>
          <t>-</t>
        </is>
      </c>
    </row>
    <row r="93">
      <c r="A93" s="5" t="inlineStr">
        <is>
          <t>EBIT-Wachstum 10J in %</t>
        </is>
      </c>
      <c r="B93" s="5" t="inlineStr">
        <is>
          <t>EBIT Growth 10Y in %</t>
        </is>
      </c>
      <c r="C93" t="n">
        <v>23.48</v>
      </c>
      <c r="D93" t="n">
        <v>19.16</v>
      </c>
      <c r="E93" t="n">
        <v>34.25</v>
      </c>
      <c r="F93" t="n">
        <v>38.65</v>
      </c>
      <c r="G93" t="n">
        <v>40.27</v>
      </c>
      <c r="H93" t="n">
        <v>42.26</v>
      </c>
      <c r="I93" t="n">
        <v>38.2</v>
      </c>
      <c r="J93" t="n">
        <v>35.73</v>
      </c>
      <c r="K93" t="n">
        <v>34.89</v>
      </c>
      <c r="L93" t="n">
        <v>25.37</v>
      </c>
      <c r="M93" t="inlineStr">
        <is>
          <t>-</t>
        </is>
      </c>
      <c r="N93" t="inlineStr">
        <is>
          <t>-</t>
        </is>
      </c>
      <c r="O93" t="inlineStr">
        <is>
          <t>-</t>
        </is>
      </c>
      <c r="P93" t="inlineStr">
        <is>
          <t>-</t>
        </is>
      </c>
      <c r="Q93" t="inlineStr">
        <is>
          <t>-</t>
        </is>
      </c>
      <c r="R93" t="inlineStr">
        <is>
          <t>-</t>
        </is>
      </c>
      <c r="S93" t="inlineStr">
        <is>
          <t>-</t>
        </is>
      </c>
      <c r="T93" t="inlineStr">
        <is>
          <t>-</t>
        </is>
      </c>
      <c r="U93" t="inlineStr">
        <is>
          <t>-</t>
        </is>
      </c>
    </row>
    <row r="94">
      <c r="A94" s="5" t="inlineStr">
        <is>
          <t>Op.Cashflow Wachstum 1J in %</t>
        </is>
      </c>
      <c r="B94" s="5" t="inlineStr">
        <is>
          <t>Op.Cashflow Wachstum 1Y in %</t>
        </is>
      </c>
      <c r="C94" t="n">
        <v>-19.34</v>
      </c>
      <c r="D94" t="n">
        <v>12.55</v>
      </c>
      <c r="E94" t="n">
        <v>-6.57</v>
      </c>
      <c r="F94" t="n">
        <v>7.65</v>
      </c>
      <c r="G94" t="n">
        <v>20.51</v>
      </c>
      <c r="H94" t="n">
        <v>-10.24</v>
      </c>
      <c r="I94" t="n">
        <v>55.47</v>
      </c>
      <c r="J94" t="n">
        <v>22.68</v>
      </c>
      <c r="K94" t="n">
        <v>86.40000000000001</v>
      </c>
      <c r="L94" t="n">
        <v>6.25</v>
      </c>
      <c r="M94" t="n">
        <v>-46.78</v>
      </c>
      <c r="N94" t="n">
        <v>-26.34</v>
      </c>
      <c r="O94" t="n">
        <v>-34.7</v>
      </c>
      <c r="P94" t="n">
        <v>2.46</v>
      </c>
      <c r="Q94" t="n">
        <v>-19.54</v>
      </c>
      <c r="R94" t="n">
        <v>99.18000000000001</v>
      </c>
      <c r="S94" t="n">
        <v>1.16</v>
      </c>
      <c r="T94" t="n">
        <v>-48.06</v>
      </c>
      <c r="U94" t="inlineStr">
        <is>
          <t>-</t>
        </is>
      </c>
    </row>
    <row r="95">
      <c r="A95" s="5" t="inlineStr">
        <is>
          <t>Op.Cashflow Wachstum 3J in %</t>
        </is>
      </c>
      <c r="B95" s="5" t="inlineStr">
        <is>
          <t>Op.Cashflow Wachstum 3Y in %</t>
        </is>
      </c>
      <c r="C95" t="n">
        <v>-4.45</v>
      </c>
      <c r="D95" t="n">
        <v>4.54</v>
      </c>
      <c r="E95" t="n">
        <v>7.2</v>
      </c>
      <c r="F95" t="n">
        <v>5.97</v>
      </c>
      <c r="G95" t="n">
        <v>21.91</v>
      </c>
      <c r="H95" t="n">
        <v>22.64</v>
      </c>
      <c r="I95" t="n">
        <v>54.85</v>
      </c>
      <c r="J95" t="n">
        <v>38.44</v>
      </c>
      <c r="K95" t="n">
        <v>15.29</v>
      </c>
      <c r="L95" t="n">
        <v>-22.29</v>
      </c>
      <c r="M95" t="n">
        <v>-35.94</v>
      </c>
      <c r="N95" t="n">
        <v>-19.53</v>
      </c>
      <c r="O95" t="n">
        <v>-17.26</v>
      </c>
      <c r="P95" t="n">
        <v>27.37</v>
      </c>
      <c r="Q95" t="n">
        <v>26.93</v>
      </c>
      <c r="R95" t="n">
        <v>17.43</v>
      </c>
      <c r="S95" t="inlineStr">
        <is>
          <t>-</t>
        </is>
      </c>
      <c r="T95" t="inlineStr">
        <is>
          <t>-</t>
        </is>
      </c>
      <c r="U95" t="inlineStr">
        <is>
          <t>-</t>
        </is>
      </c>
    </row>
    <row r="96">
      <c r="A96" s="5" t="inlineStr">
        <is>
          <t>Op.Cashflow Wachstum 5J in %</t>
        </is>
      </c>
      <c r="B96" s="5" t="inlineStr">
        <is>
          <t>Op.Cashflow Wachstum 5Y in %</t>
        </is>
      </c>
      <c r="C96" t="n">
        <v>2.96</v>
      </c>
      <c r="D96" t="n">
        <v>4.78</v>
      </c>
      <c r="E96" t="n">
        <v>13.36</v>
      </c>
      <c r="F96" t="n">
        <v>19.21</v>
      </c>
      <c r="G96" t="n">
        <v>34.96</v>
      </c>
      <c r="H96" t="n">
        <v>32.11</v>
      </c>
      <c r="I96" t="n">
        <v>24.8</v>
      </c>
      <c r="J96" t="n">
        <v>8.44</v>
      </c>
      <c r="K96" t="n">
        <v>-3.03</v>
      </c>
      <c r="L96" t="n">
        <v>-19.82</v>
      </c>
      <c r="M96" t="n">
        <v>-24.98</v>
      </c>
      <c r="N96" t="n">
        <v>4.21</v>
      </c>
      <c r="O96" t="n">
        <v>9.710000000000001</v>
      </c>
      <c r="P96" t="n">
        <v>7.04</v>
      </c>
      <c r="Q96" t="inlineStr">
        <is>
          <t>-</t>
        </is>
      </c>
      <c r="R96" t="inlineStr">
        <is>
          <t>-</t>
        </is>
      </c>
      <c r="S96" t="inlineStr">
        <is>
          <t>-</t>
        </is>
      </c>
      <c r="T96" t="inlineStr">
        <is>
          <t>-</t>
        </is>
      </c>
      <c r="U96" t="inlineStr">
        <is>
          <t>-</t>
        </is>
      </c>
    </row>
    <row r="97">
      <c r="A97" s="5" t="inlineStr">
        <is>
          <t>Op.Cashflow Wachstum 10J in %</t>
        </is>
      </c>
      <c r="B97" s="5" t="inlineStr">
        <is>
          <t>Op.Cashflow Wachstum 10Y in %</t>
        </is>
      </c>
      <c r="C97" t="n">
        <v>17.54</v>
      </c>
      <c r="D97" t="n">
        <v>14.79</v>
      </c>
      <c r="E97" t="n">
        <v>10.9</v>
      </c>
      <c r="F97" t="n">
        <v>8.09</v>
      </c>
      <c r="G97" t="n">
        <v>7.57</v>
      </c>
      <c r="H97" t="n">
        <v>3.57</v>
      </c>
      <c r="I97" t="n">
        <v>14.51</v>
      </c>
      <c r="J97" t="n">
        <v>9.08</v>
      </c>
      <c r="K97" t="n">
        <v>2</v>
      </c>
      <c r="L97" t="inlineStr">
        <is>
          <t>-</t>
        </is>
      </c>
      <c r="M97" t="inlineStr">
        <is>
          <t>-</t>
        </is>
      </c>
      <c r="N97" t="inlineStr">
        <is>
          <t>-</t>
        </is>
      </c>
      <c r="O97" t="inlineStr">
        <is>
          <t>-</t>
        </is>
      </c>
      <c r="P97" t="inlineStr">
        <is>
          <t>-</t>
        </is>
      </c>
      <c r="Q97" t="inlineStr">
        <is>
          <t>-</t>
        </is>
      </c>
      <c r="R97" t="inlineStr">
        <is>
          <t>-</t>
        </is>
      </c>
      <c r="S97" t="inlineStr">
        <is>
          <t>-</t>
        </is>
      </c>
      <c r="T97" t="inlineStr">
        <is>
          <t>-</t>
        </is>
      </c>
      <c r="U97" t="inlineStr">
        <is>
          <t>-</t>
        </is>
      </c>
    </row>
    <row r="98">
      <c r="A98" s="5" t="inlineStr">
        <is>
          <t>Working Capital in Mio</t>
        </is>
      </c>
      <c r="B98" s="5" t="inlineStr">
        <is>
          <t>Working Capital in M</t>
        </is>
      </c>
      <c r="C98" t="n">
        <v>149.4</v>
      </c>
      <c r="D98" t="n">
        <v>100.5</v>
      </c>
      <c r="E98" t="n">
        <v>117</v>
      </c>
      <c r="F98" t="n">
        <v>139.8</v>
      </c>
      <c r="G98" t="n">
        <v>52.8</v>
      </c>
      <c r="H98" t="n">
        <v>187.4</v>
      </c>
      <c r="I98" t="n">
        <v>80</v>
      </c>
      <c r="J98" t="n">
        <v>96.8</v>
      </c>
      <c r="K98" t="n">
        <v>81.40000000000001</v>
      </c>
      <c r="L98" t="n">
        <v>19.3</v>
      </c>
      <c r="M98" t="n">
        <v>11.1</v>
      </c>
      <c r="N98" t="n">
        <v>26.1</v>
      </c>
      <c r="O98" t="n">
        <v>16.4</v>
      </c>
      <c r="P98" t="n">
        <v>5.3</v>
      </c>
      <c r="Q98" t="n">
        <v>0.7</v>
      </c>
      <c r="R98" t="n">
        <v>3.5</v>
      </c>
      <c r="S98" t="n">
        <v>2.7</v>
      </c>
      <c r="T98" t="n">
        <v>-2.1</v>
      </c>
      <c r="U98" t="n">
        <v>-2.5</v>
      </c>
      <c r="V98" t="inlineStr">
        <is>
          <t>-</t>
        </is>
      </c>
    </row>
  </sheetData>
  <pageMargins bottom="1" footer="0.5" header="0.5" left="0.75" right="0.75" top="1"/>
</worksheet>
</file>

<file path=xl/worksheets/sheet6.xml><?xml version="1.0" encoding="utf-8"?>
<worksheet xmlns="http://schemas.openxmlformats.org/spreadsheetml/2006/main">
  <sheetPr>
    <outlinePr summaryBelow="1" summaryRight="1"/>
    <pageSetUpPr/>
  </sheetPr>
  <dimension ref="A1:W88"/>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22"/>
    <col customWidth="1" max="13" min="13" width="21"/>
    <col customWidth="1" max="14" min="14" width="21"/>
    <col customWidth="1" max="15" min="15" width="10"/>
    <col customWidth="1" max="16" min="16" width="20"/>
    <col customWidth="1" max="17" min="17" width="20"/>
    <col customWidth="1" max="18" min="18" width="21"/>
    <col customWidth="1" max="19" min="19" width="21"/>
    <col customWidth="1" max="20" min="20" width="21"/>
    <col customWidth="1" max="21" min="21" width="10"/>
    <col customWidth="1" max="22" min="22" width="10"/>
    <col customWidth="1" max="23" min="23" width="9"/>
  </cols>
  <sheetData>
    <row r="1">
      <c r="A1" s="1" t="inlineStr">
        <is>
          <t xml:space="preserve">ERSTE GROUP </t>
        </is>
      </c>
      <c r="B1" s="2" t="inlineStr">
        <is>
          <t>WKN: 909943  ISIN: AT0000652011  US-Symbol:EBKOF  Typ: Aktie</t>
        </is>
      </c>
      <c r="C1" s="2" t="inlineStr"/>
      <c r="D1" s="2" t="inlineStr"/>
      <c r="E1" s="2" t="inlineStr"/>
      <c r="F1" s="2">
        <f>HYPERLINK("atx_Stock_Data_EUR.xlsx#INDEX!A1", "Back to INDEX")</f>
        <v/>
      </c>
      <c r="G1" s="2" t="inlineStr"/>
      <c r="H1" s="2" t="inlineStr"/>
      <c r="I1" s="2" t="inlineStr"/>
      <c r="J1" s="2" t="inlineStr"/>
      <c r="K1" s="2" t="inlineStr"/>
      <c r="L1" s="2" t="inlineStr"/>
      <c r="M1" s="2" t="inlineStr"/>
      <c r="N1" s="2" t="inlineStr"/>
      <c r="O1" s="2" t="inlineStr"/>
      <c r="P1" s="2" t="inlineStr"/>
      <c r="Q1" s="2" t="inlineStr"/>
      <c r="R1" s="2" t="inlineStr"/>
      <c r="S1" s="2" t="inlineStr"/>
      <c r="T1" s="2" t="inlineStr"/>
      <c r="U1" s="2" t="inlineStr"/>
      <c r="V1" s="2" t="inlineStr"/>
      <c r="W1" s="2" t="inlineStr"/>
    </row>
    <row r="2">
      <c r="A2" s="3" t="inlineStr"/>
      <c r="B2" s="4" t="inlineStr"/>
      <c r="C2" s="4" t="inlineStr"/>
      <c r="D2" s="4" t="inlineStr"/>
      <c r="E2" s="4" t="inlineStr"/>
      <c r="F2" s="4" t="inlineStr"/>
      <c r="G2" s="4" t="inlineStr"/>
      <c r="H2" s="4" t="inlineStr"/>
      <c r="I2" s="4" t="inlineStr"/>
      <c r="J2" s="4" t="inlineStr"/>
      <c r="K2" s="4" t="inlineStr"/>
      <c r="L2" s="4" t="inlineStr"/>
      <c r="M2" s="4" t="inlineStr"/>
      <c r="N2" s="4" t="inlineStr"/>
      <c r="O2" s="4" t="inlineStr"/>
      <c r="P2" s="4" t="inlineStr"/>
      <c r="Q2" s="4" t="inlineStr"/>
      <c r="R2" s="4" t="inlineStr"/>
      <c r="S2" s="4" t="inlineStr"/>
      <c r="T2" s="4" t="inlineStr"/>
      <c r="U2" s="4" t="inlineStr"/>
      <c r="V2" s="4" t="inlineStr"/>
      <c r="W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1819</t>
        </is>
      </c>
      <c r="C4" s="5" t="inlineStr">
        <is>
          <t>Telefon / Phone</t>
        </is>
      </c>
      <c r="D4" s="5" t="inlineStr"/>
      <c r="E4" t="inlineStr">
        <is>
          <t>+43-5-0100-10100</t>
        </is>
      </c>
      <c r="G4" t="inlineStr">
        <is>
          <t>28.02.2020</t>
        </is>
      </c>
      <c r="H4" t="inlineStr">
        <is>
          <t>Preliminary Results</t>
        </is>
      </c>
      <c r="J4" t="inlineStr">
        <is>
          <t>Erste Stiftung</t>
        </is>
      </c>
      <c r="L4" t="inlineStr">
        <is>
          <t>11,41%</t>
        </is>
      </c>
    </row>
    <row r="5">
      <c r="A5" s="5" t="inlineStr">
        <is>
          <t>Ticker</t>
        </is>
      </c>
      <c r="B5" t="inlineStr">
        <is>
          <t>EBO</t>
        </is>
      </c>
      <c r="C5" s="5" t="inlineStr">
        <is>
          <t>Fax</t>
        </is>
      </c>
      <c r="D5" s="5" t="inlineStr"/>
      <c r="E5" t="inlineStr">
        <is>
          <t>+43-5-01009-10100</t>
        </is>
      </c>
      <c r="G5" t="inlineStr">
        <is>
          <t>27.03.2020</t>
        </is>
      </c>
      <c r="H5" t="inlineStr">
        <is>
          <t>Publication Of Annual Report</t>
        </is>
      </c>
      <c r="J5" t="inlineStr">
        <is>
          <t>Caixa Bank</t>
        </is>
      </c>
      <c r="L5" t="inlineStr">
        <is>
          <t>9,92%</t>
        </is>
      </c>
    </row>
    <row r="6">
      <c r="A6" s="5" t="inlineStr">
        <is>
          <t>Gelistet Seit / Listed Since</t>
        </is>
      </c>
      <c r="B6" t="inlineStr">
        <is>
          <t>02.12.1997</t>
        </is>
      </c>
      <c r="C6" s="5" t="inlineStr">
        <is>
          <t>Internet</t>
        </is>
      </c>
      <c r="D6" s="5" t="inlineStr"/>
      <c r="E6" t="inlineStr">
        <is>
          <t>http://www.erstegroup.com/</t>
        </is>
      </c>
      <c r="G6" t="inlineStr">
        <is>
          <t>30.04.2020</t>
        </is>
      </c>
      <c r="H6" t="inlineStr">
        <is>
          <t>Result Q1</t>
        </is>
      </c>
      <c r="J6" t="inlineStr">
        <is>
          <t>Sparkassen &amp; Sparkassenstiftungen</t>
        </is>
      </c>
      <c r="L6" t="inlineStr">
        <is>
          <t>5,98%</t>
        </is>
      </c>
    </row>
    <row r="7">
      <c r="A7" s="5" t="inlineStr">
        <is>
          <t>Nominalwert / Nominal Value</t>
        </is>
      </c>
      <c r="B7" t="inlineStr">
        <is>
          <t>2,00</t>
        </is>
      </c>
      <c r="C7" s="5" t="inlineStr">
        <is>
          <t>E-Mail</t>
        </is>
      </c>
      <c r="D7" s="5" t="inlineStr"/>
      <c r="E7" t="inlineStr">
        <is>
          <t>contact@erstegroup.com</t>
        </is>
      </c>
      <c r="G7" t="inlineStr">
        <is>
          <t>13.05.2020</t>
        </is>
      </c>
      <c r="H7" t="inlineStr">
        <is>
          <t>Annual General Meeting (Postponed)</t>
        </is>
      </c>
      <c r="J7" t="inlineStr">
        <is>
          <t>Andere Syndizierte</t>
        </is>
      </c>
      <c r="L7" t="inlineStr">
        <is>
          <t>3,08%</t>
        </is>
      </c>
    </row>
    <row r="8">
      <c r="A8" s="5" t="inlineStr">
        <is>
          <t>Land / Country</t>
        </is>
      </c>
      <c r="B8" t="inlineStr">
        <is>
          <t>Österreich</t>
        </is>
      </c>
      <c r="C8" s="5" t="inlineStr">
        <is>
          <t>Inv. Relations Telefon / Phone</t>
        </is>
      </c>
      <c r="D8" s="5" t="inlineStr"/>
      <c r="E8" t="inlineStr">
        <is>
          <t>+43-5-0100-17693</t>
        </is>
      </c>
      <c r="G8" t="inlineStr">
        <is>
          <t>31.07.2020</t>
        </is>
      </c>
      <c r="H8" t="inlineStr">
        <is>
          <t>Score Half Year</t>
        </is>
      </c>
      <c r="J8" t="inlineStr">
        <is>
          <t>BlackRock</t>
        </is>
      </c>
      <c r="L8" t="inlineStr">
        <is>
          <t>4,01%</t>
        </is>
      </c>
    </row>
    <row r="9">
      <c r="A9" s="5" t="inlineStr">
        <is>
          <t>Währung / Currency</t>
        </is>
      </c>
      <c r="B9" t="inlineStr">
        <is>
          <t>EUR</t>
        </is>
      </c>
      <c r="C9" s="5" t="inlineStr">
        <is>
          <t>Inv. Relations E-Mail</t>
        </is>
      </c>
      <c r="D9" s="5" t="inlineStr"/>
      <c r="E9" t="inlineStr">
        <is>
          <t>investor.relations@erstegroup.com</t>
        </is>
      </c>
      <c r="G9" t="inlineStr">
        <is>
          <t>02.11.2020</t>
        </is>
      </c>
      <c r="H9" t="inlineStr">
        <is>
          <t>Q3 Earnings</t>
        </is>
      </c>
      <c r="J9" t="inlineStr">
        <is>
          <t>Mitarbeiter</t>
        </is>
      </c>
      <c r="L9" t="inlineStr">
        <is>
          <t>0,79%</t>
        </is>
      </c>
    </row>
    <row r="10">
      <c r="A10" s="5" t="inlineStr">
        <is>
          <t>Branche / Industry</t>
        </is>
      </c>
      <c r="B10" t="inlineStr">
        <is>
          <t>Banks</t>
        </is>
      </c>
      <c r="C10" s="5" t="inlineStr">
        <is>
          <t>Kontaktperson / Contact Person</t>
        </is>
      </c>
      <c r="D10" s="5" t="inlineStr"/>
      <c r="E10" t="inlineStr">
        <is>
          <t>Thomas Sommerauer</t>
        </is>
      </c>
      <c r="J10" t="inlineStr">
        <is>
          <t>Freefloat</t>
        </is>
      </c>
      <c r="L10" t="inlineStr">
        <is>
          <t>64,81%</t>
        </is>
      </c>
    </row>
    <row r="11">
      <c r="A11" s="5" t="inlineStr">
        <is>
          <t>Sektor / Sector</t>
        </is>
      </c>
      <c r="B11" t="inlineStr">
        <is>
          <t>Financial Sector</t>
        </is>
      </c>
    </row>
    <row r="12">
      <c r="A12" s="5" t="inlineStr">
        <is>
          <t>Typ / Genre</t>
        </is>
      </c>
      <c r="B12" t="inlineStr">
        <is>
          <t>Inhaberaktie</t>
        </is>
      </c>
    </row>
    <row r="13">
      <c r="A13" s="5" t="inlineStr">
        <is>
          <t>Adresse / Address</t>
        </is>
      </c>
      <c r="B13" t="inlineStr">
        <is>
          <t>Erste Group Bank AGAm Belvedere 1  A-1100 Wien</t>
        </is>
      </c>
    </row>
    <row r="14">
      <c r="A14" s="5" t="inlineStr">
        <is>
          <t>Management</t>
        </is>
      </c>
      <c r="B14" t="inlineStr">
        <is>
          <t>Bernhard Spalt, Ara Abrahamyan, Ingo Bleier, Peter Bosek, Stefan Dörfler, Alexandra Habeler-Drabek, David O‘Mahony</t>
        </is>
      </c>
    </row>
    <row r="15">
      <c r="A15" s="5" t="inlineStr">
        <is>
          <t>Aufsichtsrat / Board</t>
        </is>
      </c>
      <c r="B15" t="inlineStr">
        <is>
          <t>Friedrich Rödler, Jan Homan, Maximilian Hardegg, Matthias Bulach, Henrietta Egerth-Stadlhuber, Gunter Griss, Jordi Gual, Marion Khüny, Elisabeth Krainer Singer-Weiss, Wilhelm Rasinger, John James Stack, Michèle F. Sutter-Rüdisser, Barbara Pichler, Andreas Lachs, Karin Zeisel, Jozef Pinter, Markus Haag, Regina Haberhauer</t>
        </is>
      </c>
    </row>
    <row r="16">
      <c r="A16" s="5" t="inlineStr">
        <is>
          <t>Beschreibung</t>
        </is>
      </c>
      <c r="B16" t="inlineStr">
        <is>
          <t>Die Erste Group wurde 1819 als die „Erste österreichische Spar-Casse“ gegründet. Im Jahr 1997 ging sie mit der Strategie, ihr Retailgeschäft in die Märkte Zentral- und Osteuropas (CEE) auszuweiten, an die Wiener Börse. Seither entwickelte sich die Erste Group durch zahlreiche Akquisitionen und organisches Wachstum zu einem der größten Finanzdienstleister im östlichen Teil der EU gemessen an Kunden und Bilanzsumme. Copyright 2014 FINANCE BASE AG</t>
        </is>
      </c>
    </row>
    <row r="17">
      <c r="A17" s="5" t="inlineStr">
        <is>
          <t>Profile</t>
        </is>
      </c>
      <c r="B17" t="inlineStr">
        <is>
          <t>Erste Group was founded in 1819 as the "first Austrian savings bank." In 1997, she went with the strategy to expand its retail business in the markets of Central and Eastern Europe (CEE), the Vienna Stock Exchange. Since then Erste Group has developed through numerous acquisitions and organic growth into one of the largest financial services groups in the EU's eastern terms of clients and total assets.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c r="M18" s="4" t="inlineStr"/>
      <c r="N18" s="4" t="inlineStr"/>
      <c r="O18" s="4" t="inlineStr"/>
      <c r="P18" s="4" t="inlineStr"/>
      <c r="Q18" s="4" t="inlineStr"/>
      <c r="R18" s="4" t="inlineStr"/>
      <c r="S18" s="4" t="inlineStr"/>
      <c r="T18" s="4" t="inlineStr"/>
      <c r="U18" s="4" t="inlineStr"/>
      <c r="V18" s="4" t="inlineStr"/>
      <c r="W18" s="4" t="inlineStr"/>
    </row>
    <row r="19">
      <c r="A19" s="5" t="inlineStr">
        <is>
          <t>Bilanz in Mio.  EUR per  31.12</t>
        </is>
      </c>
      <c r="B19" s="5" t="inlineStr">
        <is>
          <t>Balance Sheet in M  EUR per  31.12</t>
        </is>
      </c>
      <c r="C19" s="5" t="n">
        <v>2019</v>
      </c>
      <c r="D19" s="5" t="n">
        <v>2018</v>
      </c>
      <c r="E19" s="5" t="n">
        <v>2017</v>
      </c>
      <c r="F19" s="5" t="n">
        <v>2016</v>
      </c>
      <c r="G19" s="5" t="n">
        <v>2015</v>
      </c>
      <c r="H19" s="5" t="n">
        <v>2014</v>
      </c>
      <c r="I19" s="5" t="n">
        <v>2013</v>
      </c>
      <c r="J19" s="5" t="n">
        <v>2012</v>
      </c>
      <c r="K19" s="5" t="n">
        <v>2011</v>
      </c>
      <c r="L19" s="5" t="n">
        <v>2010</v>
      </c>
      <c r="M19" s="5" t="n">
        <v>2009</v>
      </c>
      <c r="N19" s="5" t="n">
        <v>2008</v>
      </c>
      <c r="O19" s="5" t="n">
        <v>2007</v>
      </c>
      <c r="P19" s="5" t="n">
        <v>2006</v>
      </c>
      <c r="Q19" s="5" t="n">
        <v>2005</v>
      </c>
      <c r="R19" s="5" t="n">
        <v>2004</v>
      </c>
      <c r="S19" s="5" t="n">
        <v>2003</v>
      </c>
      <c r="T19" s="5" t="n">
        <v>2002</v>
      </c>
      <c r="U19" s="5" t="n">
        <v>2001</v>
      </c>
      <c r="V19" s="5" t="n">
        <v>2000</v>
      </c>
      <c r="W19" s="5" t="n">
        <v>1999</v>
      </c>
    </row>
    <row r="20">
      <c r="A20" s="5" t="inlineStr">
        <is>
          <t>Gesamtertrag</t>
        </is>
      </c>
      <c r="B20" s="5" t="inlineStr">
        <is>
          <t>Total Income</t>
        </is>
      </c>
      <c r="C20" t="n">
        <v>6807</v>
      </c>
      <c r="D20" t="n">
        <v>6518</v>
      </c>
      <c r="E20" t="n">
        <v>6471</v>
      </c>
      <c r="F20" t="n">
        <v>6475</v>
      </c>
      <c r="G20" t="n">
        <v>6567</v>
      </c>
      <c r="H20" t="n">
        <v>6682</v>
      </c>
      <c r="I20" t="n">
        <v>5198</v>
      </c>
      <c r="J20" t="n">
        <v>5250</v>
      </c>
      <c r="K20" t="n">
        <v>5212</v>
      </c>
      <c r="L20" t="n">
        <v>5774</v>
      </c>
      <c r="M20" t="n">
        <v>5522</v>
      </c>
      <c r="N20" t="n">
        <v>5928</v>
      </c>
      <c r="O20" t="n">
        <v>5700</v>
      </c>
      <c r="P20" t="n">
        <v>4474</v>
      </c>
      <c r="Q20" t="n">
        <v>3871</v>
      </c>
      <c r="R20" t="n">
        <v>3647</v>
      </c>
      <c r="S20" t="n">
        <v>3392</v>
      </c>
      <c r="T20" t="n">
        <v>3168</v>
      </c>
      <c r="U20" t="n">
        <v>1963</v>
      </c>
      <c r="V20" t="n">
        <v>1313</v>
      </c>
      <c r="W20" t="n">
        <v>1039</v>
      </c>
    </row>
    <row r="21">
      <c r="A21" s="5" t="inlineStr">
        <is>
          <t>Operatives Ergebnis (EBIT)</t>
        </is>
      </c>
      <c r="B21" s="5" t="inlineStr">
        <is>
          <t>EBIT Earning Before Interest &amp; Tax</t>
        </is>
      </c>
      <c r="C21" t="n">
        <v>2330</v>
      </c>
      <c r="D21" t="n">
        <v>2495</v>
      </c>
      <c r="E21" t="n">
        <v>2078</v>
      </c>
      <c r="F21" t="n">
        <v>1950</v>
      </c>
      <c r="G21" t="n">
        <v>1639</v>
      </c>
      <c r="H21" t="n">
        <v>-803.2</v>
      </c>
      <c r="I21" t="n">
        <v>374.3</v>
      </c>
      <c r="J21" t="n">
        <v>801.2</v>
      </c>
      <c r="K21" t="n">
        <v>-322.2</v>
      </c>
      <c r="L21" t="n">
        <v>1515</v>
      </c>
      <c r="M21" t="n">
        <v>1261</v>
      </c>
      <c r="N21" t="n">
        <v>576.2</v>
      </c>
      <c r="O21" t="n">
        <v>1928</v>
      </c>
      <c r="P21" t="n">
        <v>1522</v>
      </c>
      <c r="Q21" t="n">
        <v>1215</v>
      </c>
      <c r="R21" t="n">
        <v>1061</v>
      </c>
      <c r="S21" t="n">
        <v>761.6</v>
      </c>
      <c r="T21" t="n">
        <v>664.6</v>
      </c>
      <c r="U21" t="n">
        <v>405.7</v>
      </c>
      <c r="V21" t="n">
        <v>276.7</v>
      </c>
      <c r="W21" t="n">
        <v>241.6</v>
      </c>
    </row>
    <row r="22">
      <c r="A22" s="5" t="inlineStr">
        <is>
          <t>Finanzergebnis</t>
        </is>
      </c>
      <c r="B22" s="5" t="inlineStr">
        <is>
          <t>Financial Result</t>
        </is>
      </c>
      <c r="C22" t="inlineStr">
        <is>
          <t>-</t>
        </is>
      </c>
      <c r="D22" t="inlineStr">
        <is>
          <t>-</t>
        </is>
      </c>
      <c r="E22" t="inlineStr">
        <is>
          <t>-</t>
        </is>
      </c>
      <c r="F22" t="inlineStr">
        <is>
          <t>-</t>
        </is>
      </c>
      <c r="G22" t="inlineStr">
        <is>
          <t>-</t>
        </is>
      </c>
      <c r="H22" t="inlineStr">
        <is>
          <t>-</t>
        </is>
      </c>
      <c r="I22" t="inlineStr">
        <is>
          <t>-</t>
        </is>
      </c>
      <c r="J22" t="inlineStr">
        <is>
          <t>-</t>
        </is>
      </c>
      <c r="K22" t="inlineStr">
        <is>
          <t>-</t>
        </is>
      </c>
      <c r="L22" t="inlineStr">
        <is>
          <t>-</t>
        </is>
      </c>
      <c r="M22" t="inlineStr">
        <is>
          <t>-</t>
        </is>
      </c>
      <c r="N22" t="inlineStr">
        <is>
          <t>-</t>
        </is>
      </c>
      <c r="O22" t="inlineStr">
        <is>
          <t>-</t>
        </is>
      </c>
      <c r="P22" t="inlineStr">
        <is>
          <t>-</t>
        </is>
      </c>
      <c r="Q22" t="inlineStr">
        <is>
          <t>-</t>
        </is>
      </c>
      <c r="R22" t="inlineStr">
        <is>
          <t>-</t>
        </is>
      </c>
      <c r="S22" t="inlineStr">
        <is>
          <t>-</t>
        </is>
      </c>
      <c r="T22" t="inlineStr">
        <is>
          <t>-</t>
        </is>
      </c>
      <c r="U22" t="inlineStr">
        <is>
          <t>-</t>
        </is>
      </c>
      <c r="V22" t="inlineStr">
        <is>
          <t>-</t>
        </is>
      </c>
      <c r="W22" t="inlineStr">
        <is>
          <t>-</t>
        </is>
      </c>
    </row>
    <row r="23">
      <c r="A23" s="5" t="inlineStr">
        <is>
          <t>Ergebnis vor Steuer (EBT)</t>
        </is>
      </c>
      <c r="B23" s="5" t="inlineStr">
        <is>
          <t>EBT Earning Before Tax</t>
        </is>
      </c>
      <c r="C23" t="n">
        <v>2330</v>
      </c>
      <c r="D23" t="n">
        <v>2495</v>
      </c>
      <c r="E23" t="n">
        <v>2078</v>
      </c>
      <c r="F23" t="n">
        <v>1950</v>
      </c>
      <c r="G23" t="n">
        <v>1639</v>
      </c>
      <c r="H23" t="n">
        <v>-803.2</v>
      </c>
      <c r="I23" t="n">
        <v>374.3</v>
      </c>
      <c r="J23" t="n">
        <v>801.2</v>
      </c>
      <c r="K23" t="n">
        <v>-322.2</v>
      </c>
      <c r="L23" t="n">
        <v>1515</v>
      </c>
      <c r="M23" t="n">
        <v>1261</v>
      </c>
      <c r="N23" t="n">
        <v>576.2</v>
      </c>
      <c r="O23" t="n">
        <v>1928</v>
      </c>
      <c r="P23" t="n">
        <v>1522</v>
      </c>
      <c r="Q23" t="n">
        <v>1215</v>
      </c>
      <c r="R23" t="n">
        <v>1061</v>
      </c>
      <c r="S23" t="n">
        <v>761.6</v>
      </c>
      <c r="T23" t="n">
        <v>664.6</v>
      </c>
      <c r="U23" t="n">
        <v>405.7</v>
      </c>
      <c r="V23" t="n">
        <v>276.7</v>
      </c>
      <c r="W23" t="n">
        <v>241.6</v>
      </c>
    </row>
    <row r="24">
      <c r="A24" s="5" t="inlineStr">
        <is>
          <t>Steuern auf Einkommen und Ertrag</t>
        </is>
      </c>
      <c r="B24" s="5" t="inlineStr">
        <is>
          <t>Taxes on income and earnings</t>
        </is>
      </c>
      <c r="C24" t="n">
        <v>418.7</v>
      </c>
      <c r="D24" t="n">
        <v>332.4</v>
      </c>
      <c r="E24" t="n">
        <v>410.1</v>
      </c>
      <c r="F24" t="n">
        <v>413.6</v>
      </c>
      <c r="G24" t="n">
        <v>363.9</v>
      </c>
      <c r="H24" t="n">
        <v>509.4</v>
      </c>
      <c r="I24" t="n">
        <v>178.5</v>
      </c>
      <c r="J24" t="n">
        <v>170.2</v>
      </c>
      <c r="K24" t="n">
        <v>240.4</v>
      </c>
      <c r="L24" t="n">
        <v>328.7</v>
      </c>
      <c r="M24" t="n">
        <v>284.7</v>
      </c>
      <c r="N24" t="n">
        <v>177.3</v>
      </c>
      <c r="O24" t="n">
        <v>377.6</v>
      </c>
      <c r="P24" t="n">
        <v>339.8</v>
      </c>
      <c r="Q24" t="n">
        <v>300</v>
      </c>
      <c r="R24" t="n">
        <v>273.8</v>
      </c>
      <c r="S24" t="n">
        <v>224.2</v>
      </c>
      <c r="T24" t="n">
        <v>151.4</v>
      </c>
      <c r="U24" t="n">
        <v>81.3</v>
      </c>
      <c r="V24" t="n">
        <v>49.7</v>
      </c>
      <c r="W24" t="n">
        <v>49</v>
      </c>
    </row>
    <row r="25">
      <c r="A25" s="5" t="inlineStr">
        <is>
          <t>Ergebnis nach Steuer</t>
        </is>
      </c>
      <c r="B25" s="5" t="inlineStr">
        <is>
          <t>Earnings after tax</t>
        </is>
      </c>
      <c r="C25" t="n">
        <v>1911</v>
      </c>
      <c r="D25" t="n">
        <v>2163</v>
      </c>
      <c r="E25" t="n">
        <v>1668</v>
      </c>
      <c r="F25" t="n">
        <v>1537</v>
      </c>
      <c r="G25" t="n">
        <v>1275</v>
      </c>
      <c r="H25" t="n">
        <v>-1313</v>
      </c>
      <c r="I25" t="n">
        <v>195.8</v>
      </c>
      <c r="J25" t="n">
        <v>631</v>
      </c>
      <c r="K25" t="n">
        <v>-562.6</v>
      </c>
      <c r="L25" t="n">
        <v>1186</v>
      </c>
      <c r="M25" t="n">
        <v>976.6</v>
      </c>
      <c r="N25" t="n">
        <v>398.9</v>
      </c>
      <c r="O25" t="n">
        <v>1550</v>
      </c>
      <c r="P25" t="n">
        <v>1182</v>
      </c>
      <c r="Q25" t="n">
        <v>914.7</v>
      </c>
      <c r="R25" t="n">
        <v>787.3</v>
      </c>
      <c r="S25" t="n">
        <v>537.4</v>
      </c>
      <c r="T25" t="n">
        <v>513.2</v>
      </c>
      <c r="U25" t="n">
        <v>324.4</v>
      </c>
      <c r="V25" t="n">
        <v>227</v>
      </c>
      <c r="W25" t="n">
        <v>192.5</v>
      </c>
    </row>
    <row r="26">
      <c r="A26" s="5" t="inlineStr">
        <is>
          <t>Minderheitenanteil</t>
        </is>
      </c>
      <c r="B26" s="5" t="inlineStr">
        <is>
          <t>Minority Share</t>
        </is>
      </c>
      <c r="C26" t="n">
        <v>-440.9</v>
      </c>
      <c r="D26" t="n">
        <v>-369.1</v>
      </c>
      <c r="E26" t="n">
        <v>-351.5</v>
      </c>
      <c r="F26" t="n">
        <v>-272</v>
      </c>
      <c r="G26" t="n">
        <v>-307</v>
      </c>
      <c r="H26" t="n">
        <v>-129.4</v>
      </c>
      <c r="I26" t="n">
        <v>-134.8</v>
      </c>
      <c r="J26" t="n">
        <v>-147.5</v>
      </c>
      <c r="K26" t="n">
        <v>-156.3</v>
      </c>
      <c r="L26" t="n">
        <v>-171</v>
      </c>
      <c r="M26" t="n">
        <v>-73.2</v>
      </c>
      <c r="N26" t="n">
        <v>-179</v>
      </c>
      <c r="O26" t="n">
        <v>-375.3</v>
      </c>
      <c r="P26" t="n">
        <v>-250.2</v>
      </c>
      <c r="Q26" t="n">
        <v>-203.1</v>
      </c>
      <c r="R26" t="n">
        <v>-242.8</v>
      </c>
      <c r="S26" t="n">
        <v>-184.1</v>
      </c>
      <c r="T26" t="n">
        <v>-258</v>
      </c>
      <c r="U26" t="n">
        <v>-101.1</v>
      </c>
      <c r="V26" t="n">
        <v>-35.3</v>
      </c>
      <c r="W26" t="n">
        <v>-27.9</v>
      </c>
    </row>
    <row r="27">
      <c r="A27" s="5" t="inlineStr">
        <is>
          <t>Jahresüberschuss/-fehlbetrag</t>
        </is>
      </c>
      <c r="B27" s="5" t="inlineStr">
        <is>
          <t>Net Profit</t>
        </is>
      </c>
      <c r="C27" t="n">
        <v>1470</v>
      </c>
      <c r="D27" t="n">
        <v>1793</v>
      </c>
      <c r="E27" t="n">
        <v>1316</v>
      </c>
      <c r="F27" t="n">
        <v>1265</v>
      </c>
      <c r="G27" t="n">
        <v>968.2</v>
      </c>
      <c r="H27" t="n">
        <v>-1442</v>
      </c>
      <c r="I27" t="n">
        <v>61</v>
      </c>
      <c r="J27" t="n">
        <v>483.5</v>
      </c>
      <c r="K27" t="n">
        <v>-718.9</v>
      </c>
      <c r="L27" t="n">
        <v>1015</v>
      </c>
      <c r="M27" t="n">
        <v>903.4</v>
      </c>
      <c r="N27" t="n">
        <v>859.6</v>
      </c>
      <c r="O27" t="n">
        <v>1175</v>
      </c>
      <c r="P27" t="n">
        <v>932.2</v>
      </c>
      <c r="Q27" t="n">
        <v>711.6</v>
      </c>
      <c r="R27" t="n">
        <v>544.5</v>
      </c>
      <c r="S27" t="n">
        <v>353.3</v>
      </c>
      <c r="T27" t="n">
        <v>255.2</v>
      </c>
      <c r="U27" t="n">
        <v>223.3</v>
      </c>
      <c r="V27" t="n">
        <v>191.8</v>
      </c>
      <c r="W27" t="n">
        <v>164.6</v>
      </c>
    </row>
    <row r="28">
      <c r="A28" s="5" t="inlineStr">
        <is>
          <t>Summe Aktiva</t>
        </is>
      </c>
      <c r="B28" s="5" t="inlineStr">
        <is>
          <t>Total Assets</t>
        </is>
      </c>
      <c r="C28" t="n">
        <v>245693</v>
      </c>
      <c r="D28" t="n">
        <v>236792</v>
      </c>
      <c r="E28" t="n">
        <v>220659</v>
      </c>
      <c r="F28" t="n">
        <v>208227</v>
      </c>
      <c r="G28" t="n">
        <v>199743</v>
      </c>
      <c r="H28" t="n">
        <v>196287</v>
      </c>
      <c r="I28" t="n">
        <v>199876</v>
      </c>
      <c r="J28" t="n">
        <v>213824</v>
      </c>
      <c r="K28" t="n">
        <v>210006</v>
      </c>
      <c r="L28" t="n">
        <v>205938</v>
      </c>
      <c r="M28" t="n">
        <v>201710</v>
      </c>
      <c r="N28" t="n">
        <v>201441</v>
      </c>
      <c r="O28" t="n">
        <v>200519</v>
      </c>
      <c r="P28" t="n">
        <v>181703</v>
      </c>
      <c r="Q28" t="n">
        <v>152660</v>
      </c>
      <c r="R28" t="n">
        <v>139682</v>
      </c>
      <c r="S28" t="n">
        <v>128575</v>
      </c>
      <c r="T28" t="n">
        <v>121222</v>
      </c>
      <c r="U28" t="n">
        <v>86033</v>
      </c>
      <c r="V28" t="n">
        <v>71196</v>
      </c>
      <c r="W28" t="n">
        <v>52443</v>
      </c>
    </row>
    <row r="29">
      <c r="A29" s="5" t="inlineStr">
        <is>
          <t>Summe Fremdkapital</t>
        </is>
      </c>
      <c r="B29" s="5" t="inlineStr">
        <is>
          <t>Total Liabilities</t>
        </is>
      </c>
      <c r="C29" t="n">
        <v>225216</v>
      </c>
      <c r="D29" t="n">
        <v>217923</v>
      </c>
      <c r="E29" t="n">
        <v>202371</v>
      </c>
      <c r="F29" t="n">
        <v>191625</v>
      </c>
      <c r="G29" t="n">
        <v>184936</v>
      </c>
      <c r="H29" t="n">
        <v>182844</v>
      </c>
      <c r="I29" t="n">
        <v>185095</v>
      </c>
      <c r="J29" t="n">
        <v>197486</v>
      </c>
      <c r="K29" t="n">
        <v>194826</v>
      </c>
      <c r="L29" t="n">
        <v>188809</v>
      </c>
      <c r="M29" t="n">
        <v>185588</v>
      </c>
      <c r="N29" t="n">
        <v>190346</v>
      </c>
      <c r="O29" t="n">
        <v>189116</v>
      </c>
      <c r="P29" t="n">
        <v>170799</v>
      </c>
      <c r="Q29" t="n">
        <v>146199</v>
      </c>
      <c r="R29" t="n">
        <v>133206</v>
      </c>
      <c r="S29" t="n">
        <v>122906</v>
      </c>
      <c r="T29" t="n">
        <v>116018</v>
      </c>
      <c r="U29" t="n">
        <v>82870</v>
      </c>
      <c r="V29" t="n">
        <v>68506</v>
      </c>
      <c r="W29" t="n">
        <v>50579</v>
      </c>
    </row>
    <row r="30">
      <c r="A30" s="5" t="inlineStr">
        <is>
          <t>Minderheitenanteil</t>
        </is>
      </c>
      <c r="B30" s="5" t="inlineStr">
        <is>
          <t>Minority Share</t>
        </is>
      </c>
      <c r="C30" t="inlineStr">
        <is>
          <t>-</t>
        </is>
      </c>
      <c r="D30" t="inlineStr">
        <is>
          <t>-</t>
        </is>
      </c>
      <c r="E30" t="inlineStr">
        <is>
          <t>-</t>
        </is>
      </c>
      <c r="F30" t="inlineStr">
        <is>
          <t>-</t>
        </is>
      </c>
      <c r="G30" t="inlineStr">
        <is>
          <t>-</t>
        </is>
      </c>
      <c r="H30" t="inlineStr">
        <is>
          <t>-</t>
        </is>
      </c>
      <c r="I30" t="inlineStr">
        <is>
          <t>-</t>
        </is>
      </c>
      <c r="J30" t="inlineStr">
        <is>
          <t>-</t>
        </is>
      </c>
      <c r="K30" t="inlineStr">
        <is>
          <t>-</t>
        </is>
      </c>
      <c r="L30" t="inlineStr">
        <is>
          <t>-</t>
        </is>
      </c>
      <c r="M30" t="inlineStr">
        <is>
          <t>-</t>
        </is>
      </c>
      <c r="N30" t="inlineStr">
        <is>
          <t>-</t>
        </is>
      </c>
      <c r="O30" t="inlineStr">
        <is>
          <t>-</t>
        </is>
      </c>
      <c r="P30" t="inlineStr">
        <is>
          <t>-</t>
        </is>
      </c>
      <c r="Q30" t="inlineStr">
        <is>
          <t>-</t>
        </is>
      </c>
      <c r="R30" t="inlineStr">
        <is>
          <t>-</t>
        </is>
      </c>
      <c r="S30" t="inlineStr">
        <is>
          <t>-</t>
        </is>
      </c>
      <c r="T30" t="inlineStr">
        <is>
          <t>-</t>
        </is>
      </c>
      <c r="U30" t="inlineStr">
        <is>
          <t>-</t>
        </is>
      </c>
      <c r="V30" t="inlineStr">
        <is>
          <t>-</t>
        </is>
      </c>
      <c r="W30" t="inlineStr">
        <is>
          <t>-</t>
        </is>
      </c>
    </row>
    <row r="31">
      <c r="A31" s="5" t="inlineStr">
        <is>
          <t>Summe Eigenkapital</t>
        </is>
      </c>
      <c r="B31" s="5" t="inlineStr">
        <is>
          <t>Equity</t>
        </is>
      </c>
      <c r="C31" t="n">
        <v>15620</v>
      </c>
      <c r="D31" t="n">
        <v>14375</v>
      </c>
      <c r="E31" t="n">
        <v>13872</v>
      </c>
      <c r="F31" t="n">
        <v>12460</v>
      </c>
      <c r="G31" t="n">
        <v>11005</v>
      </c>
      <c r="H31" t="n">
        <v>9838</v>
      </c>
      <c r="I31" t="n">
        <v>11324</v>
      </c>
      <c r="J31" t="n">
        <v>12855</v>
      </c>
      <c r="K31" t="n">
        <v>12037</v>
      </c>
      <c r="L31" t="n">
        <v>13585</v>
      </c>
      <c r="M31" t="n">
        <v>12709</v>
      </c>
      <c r="N31" t="n">
        <v>8079</v>
      </c>
      <c r="O31" t="n">
        <v>8452</v>
      </c>
      <c r="P31" t="n">
        <v>7979</v>
      </c>
      <c r="Q31" t="n">
        <v>4129</v>
      </c>
      <c r="R31" t="n">
        <v>3347</v>
      </c>
      <c r="S31" t="n">
        <v>2791</v>
      </c>
      <c r="T31" t="n">
        <v>2481</v>
      </c>
      <c r="U31" t="n">
        <v>1904</v>
      </c>
      <c r="V31" t="n">
        <v>1856</v>
      </c>
      <c r="W31" t="n">
        <v>1436</v>
      </c>
    </row>
    <row r="32">
      <c r="A32" s="5" t="inlineStr">
        <is>
          <t>Summe Passiva</t>
        </is>
      </c>
      <c r="B32" s="5" t="inlineStr">
        <is>
          <t>Liabilities &amp; Shareholder Equity</t>
        </is>
      </c>
      <c r="C32" t="n">
        <v>245693</v>
      </c>
      <c r="D32" t="n">
        <v>236792</v>
      </c>
      <c r="E32" t="n">
        <v>220659</v>
      </c>
      <c r="F32" t="n">
        <v>208227</v>
      </c>
      <c r="G32" t="n">
        <v>199743</v>
      </c>
      <c r="H32" t="n">
        <v>196287</v>
      </c>
      <c r="I32" t="n">
        <v>199876</v>
      </c>
      <c r="J32" t="n">
        <v>213824</v>
      </c>
      <c r="K32" t="n">
        <v>210006</v>
      </c>
      <c r="L32" t="n">
        <v>205938</v>
      </c>
      <c r="M32" t="n">
        <v>201710</v>
      </c>
      <c r="N32" t="n">
        <v>201441</v>
      </c>
      <c r="O32" t="n">
        <v>200519</v>
      </c>
      <c r="P32" t="n">
        <v>181703</v>
      </c>
      <c r="Q32" t="n">
        <v>152660</v>
      </c>
      <c r="R32" t="n">
        <v>139682</v>
      </c>
      <c r="S32" t="n">
        <v>128575</v>
      </c>
      <c r="T32" t="n">
        <v>121222</v>
      </c>
      <c r="U32" t="n">
        <v>86033</v>
      </c>
      <c r="V32" t="n">
        <v>71196</v>
      </c>
      <c r="W32" t="n">
        <v>52443</v>
      </c>
    </row>
    <row r="33">
      <c r="A33" s="5" t="inlineStr">
        <is>
          <t>Mio.Aktien im Umlauf</t>
        </is>
      </c>
      <c r="B33" s="5" t="inlineStr">
        <is>
          <t>Million shares outstanding</t>
        </is>
      </c>
      <c r="C33" t="n">
        <v>429.8</v>
      </c>
      <c r="D33" t="n">
        <v>429.8</v>
      </c>
      <c r="E33" t="n">
        <v>429.8</v>
      </c>
      <c r="F33" t="n">
        <v>429.8</v>
      </c>
      <c r="G33" t="n">
        <v>429.8</v>
      </c>
      <c r="H33" t="n">
        <v>429.8</v>
      </c>
      <c r="I33" t="n">
        <v>429.8</v>
      </c>
      <c r="J33" t="n">
        <v>394.57</v>
      </c>
      <c r="K33" t="n">
        <v>390.77</v>
      </c>
      <c r="L33" t="n">
        <v>378.2</v>
      </c>
      <c r="M33" t="n">
        <v>377.9</v>
      </c>
      <c r="N33" t="n">
        <v>317</v>
      </c>
      <c r="O33" t="n">
        <v>316.3</v>
      </c>
      <c r="P33" t="n">
        <v>315.3</v>
      </c>
      <c r="Q33" t="n">
        <v>243.2</v>
      </c>
      <c r="R33" t="n">
        <v>241.4</v>
      </c>
      <c r="S33" t="n">
        <v>239.6</v>
      </c>
      <c r="T33" t="n">
        <v>239.2</v>
      </c>
      <c r="U33" t="n">
        <v>201.6</v>
      </c>
      <c r="V33" t="n">
        <v>201.6</v>
      </c>
      <c r="W33" t="n">
        <v>177.6</v>
      </c>
    </row>
    <row r="34">
      <c r="A34" s="5" t="inlineStr">
        <is>
          <t>Ergebnis je Aktie (brutto)</t>
        </is>
      </c>
      <c r="B34" s="5" t="inlineStr">
        <is>
          <t>Earnings per share</t>
        </is>
      </c>
      <c r="C34" t="n">
        <v>5.42</v>
      </c>
      <c r="D34" t="n">
        <v>5.81</v>
      </c>
      <c r="E34" t="n">
        <v>4.83</v>
      </c>
      <c r="F34" t="n">
        <v>4.54</v>
      </c>
      <c r="G34" t="n">
        <v>3.81</v>
      </c>
      <c r="H34" t="n">
        <v>-1.87</v>
      </c>
      <c r="I34" t="n">
        <v>0.87</v>
      </c>
      <c r="J34" t="n">
        <v>2.03</v>
      </c>
      <c r="K34" t="n">
        <v>-0.82</v>
      </c>
      <c r="L34" t="n">
        <v>4.01</v>
      </c>
      <c r="M34" t="n">
        <v>3.34</v>
      </c>
      <c r="N34" t="n">
        <v>1.82</v>
      </c>
      <c r="O34" t="n">
        <v>6.09</v>
      </c>
      <c r="P34" t="n">
        <v>4.83</v>
      </c>
      <c r="Q34" t="n">
        <v>4.99</v>
      </c>
      <c r="R34" t="n">
        <v>4.4</v>
      </c>
      <c r="S34" t="n">
        <v>3.18</v>
      </c>
      <c r="T34" t="n">
        <v>2.78</v>
      </c>
      <c r="U34" t="n">
        <v>2.01</v>
      </c>
      <c r="V34" t="n">
        <v>1.37</v>
      </c>
      <c r="W34" t="n">
        <v>1.36</v>
      </c>
    </row>
    <row r="35">
      <c r="A35" s="5" t="inlineStr">
        <is>
          <t>Ergebnis je Aktie (unverwässert)</t>
        </is>
      </c>
      <c r="B35" s="5" t="inlineStr">
        <is>
          <t>Basic Earnings per share</t>
        </is>
      </c>
      <c r="C35" t="n">
        <v>3.23</v>
      </c>
      <c r="D35" t="n">
        <v>4.02</v>
      </c>
      <c r="E35" t="n">
        <v>2.94</v>
      </c>
      <c r="F35" t="n">
        <v>2.93</v>
      </c>
      <c r="G35" t="n">
        <v>2.27</v>
      </c>
      <c r="H35" t="n">
        <v>-3.37</v>
      </c>
      <c r="I35" t="n">
        <v>-0.06</v>
      </c>
      <c r="J35" t="n">
        <v>0.87</v>
      </c>
      <c r="K35" t="n">
        <v>-2.28</v>
      </c>
      <c r="L35" t="n">
        <v>2.33</v>
      </c>
      <c r="M35" t="n">
        <v>2.37</v>
      </c>
      <c r="N35" t="n">
        <v>2.74</v>
      </c>
      <c r="O35" t="n">
        <v>3.76</v>
      </c>
      <c r="P35" t="n">
        <v>3.1</v>
      </c>
      <c r="Q35" t="n">
        <v>2.96</v>
      </c>
      <c r="R35" t="n">
        <v>2.28</v>
      </c>
      <c r="S35" t="n">
        <v>1.49</v>
      </c>
      <c r="T35" t="n">
        <v>1.18</v>
      </c>
      <c r="U35" t="n">
        <v>1.12</v>
      </c>
      <c r="V35" t="n">
        <v>1.05</v>
      </c>
      <c r="W35" t="n">
        <v>0.9399999999999999</v>
      </c>
    </row>
    <row r="36">
      <c r="A36" s="5" t="inlineStr">
        <is>
          <t>Ergebnis je Aktie (verwässert)</t>
        </is>
      </c>
      <c r="B36" s="5" t="inlineStr">
        <is>
          <t>Diluted Earnings per share</t>
        </is>
      </c>
      <c r="C36" t="n">
        <v>3.23</v>
      </c>
      <c r="D36" t="n">
        <v>4.02</v>
      </c>
      <c r="E36" t="n">
        <v>2.94</v>
      </c>
      <c r="F36" t="n">
        <v>2.93</v>
      </c>
      <c r="G36" t="n">
        <v>2.27</v>
      </c>
      <c r="H36" t="n">
        <v>-3.37</v>
      </c>
      <c r="I36" t="n">
        <v>-0.06</v>
      </c>
      <c r="J36" t="n">
        <v>0.87</v>
      </c>
      <c r="K36" t="n">
        <v>-2.28</v>
      </c>
      <c r="L36" t="n">
        <v>2.33</v>
      </c>
      <c r="M36" t="n">
        <v>2.37</v>
      </c>
      <c r="N36" t="n">
        <v>2.74</v>
      </c>
      <c r="O36" t="n">
        <v>3.76</v>
      </c>
      <c r="P36" t="n">
        <v>3.09</v>
      </c>
      <c r="Q36" t="n">
        <v>2.95</v>
      </c>
      <c r="R36" t="n">
        <v>2.26</v>
      </c>
      <c r="S36" t="n">
        <v>1.47</v>
      </c>
      <c r="T36" t="n">
        <v>1.18</v>
      </c>
      <c r="U36" t="n">
        <v>1.12</v>
      </c>
      <c r="V36" t="n">
        <v>10.5</v>
      </c>
      <c r="W36" t="n">
        <v>0.9399999999999999</v>
      </c>
    </row>
    <row r="37">
      <c r="A37" s="5" t="inlineStr">
        <is>
          <t>Dividende je Aktie</t>
        </is>
      </c>
      <c r="B37" s="5" t="inlineStr">
        <is>
          <t>Dividend per share</t>
        </is>
      </c>
      <c r="C37" t="n">
        <v>1.5</v>
      </c>
      <c r="D37" t="n">
        <v>1.4</v>
      </c>
      <c r="E37" t="n">
        <v>1.2</v>
      </c>
      <c r="F37" t="n">
        <v>1</v>
      </c>
      <c r="G37" t="n">
        <v>0.5</v>
      </c>
      <c r="H37" t="inlineStr">
        <is>
          <t>-</t>
        </is>
      </c>
      <c r="I37" t="n">
        <v>0.2</v>
      </c>
      <c r="J37" t="n">
        <v>0.4</v>
      </c>
      <c r="K37" t="inlineStr">
        <is>
          <t>-</t>
        </is>
      </c>
      <c r="L37" t="n">
        <v>0.7</v>
      </c>
      <c r="M37" t="n">
        <v>0.65</v>
      </c>
      <c r="N37" t="n">
        <v>0.65</v>
      </c>
      <c r="O37" t="n">
        <v>0.75</v>
      </c>
      <c r="P37" t="n">
        <v>0.65</v>
      </c>
      <c r="Q37" t="n">
        <v>0.55</v>
      </c>
      <c r="R37" t="n">
        <v>0.5</v>
      </c>
      <c r="S37" t="n">
        <v>0.38</v>
      </c>
      <c r="T37" t="n">
        <v>0.31</v>
      </c>
      <c r="U37" t="n">
        <v>0.31</v>
      </c>
      <c r="V37" t="n">
        <v>0.31</v>
      </c>
      <c r="W37" t="n">
        <v>0.31</v>
      </c>
    </row>
    <row r="38">
      <c r="A38" s="5" t="inlineStr">
        <is>
          <t>Dividendenausschüttung in Mio</t>
        </is>
      </c>
      <c r="B38" s="5" t="inlineStr">
        <is>
          <t>Dividend Payment in M</t>
        </is>
      </c>
      <c r="C38" t="inlineStr">
        <is>
          <t>-</t>
        </is>
      </c>
      <c r="D38" t="n">
        <v>663</v>
      </c>
      <c r="E38" t="n">
        <v>568</v>
      </c>
      <c r="F38" t="n">
        <v>470</v>
      </c>
      <c r="G38" t="n">
        <v>222</v>
      </c>
      <c r="H38" t="inlineStr">
        <is>
          <t>-</t>
        </is>
      </c>
      <c r="I38" t="n">
        <v>85.95999999999999</v>
      </c>
      <c r="J38" t="n">
        <v>157.83</v>
      </c>
      <c r="K38" t="inlineStr">
        <is>
          <t>-</t>
        </is>
      </c>
      <c r="L38" t="n">
        <v>264.7</v>
      </c>
      <c r="M38" t="n">
        <v>245.7</v>
      </c>
      <c r="N38" t="n">
        <v>206.1</v>
      </c>
      <c r="O38" t="n">
        <v>235</v>
      </c>
      <c r="P38" t="n">
        <v>202</v>
      </c>
      <c r="Q38" t="inlineStr">
        <is>
          <t>-</t>
        </is>
      </c>
      <c r="R38" t="inlineStr">
        <is>
          <t>-</t>
        </is>
      </c>
      <c r="S38" t="inlineStr">
        <is>
          <t>-</t>
        </is>
      </c>
      <c r="T38" t="inlineStr">
        <is>
          <t>-</t>
        </is>
      </c>
      <c r="U38" t="inlineStr">
        <is>
          <t>-</t>
        </is>
      </c>
      <c r="V38" t="inlineStr">
        <is>
          <t>-</t>
        </is>
      </c>
      <c r="W38" t="inlineStr">
        <is>
          <t>-</t>
        </is>
      </c>
    </row>
    <row r="39">
      <c r="A39" s="5" t="inlineStr">
        <is>
          <t>Ertrag</t>
        </is>
      </c>
      <c r="B39" s="5" t="inlineStr">
        <is>
          <t>Income</t>
        </is>
      </c>
      <c r="C39" t="n">
        <v>15.84</v>
      </c>
      <c r="D39" t="n">
        <v>15.16</v>
      </c>
      <c r="E39" t="n">
        <v>15.06</v>
      </c>
      <c r="F39" t="n">
        <v>15.07</v>
      </c>
      <c r="G39" t="n">
        <v>15.28</v>
      </c>
      <c r="H39" t="n">
        <v>15.55</v>
      </c>
      <c r="I39" t="n">
        <v>12.09</v>
      </c>
      <c r="J39" t="n">
        <v>13.3</v>
      </c>
      <c r="K39" t="n">
        <v>13.34</v>
      </c>
      <c r="L39" t="n">
        <v>15.27</v>
      </c>
      <c r="M39" t="n">
        <v>14.61</v>
      </c>
      <c r="N39" t="n">
        <v>18.7</v>
      </c>
      <c r="O39" t="n">
        <v>18.02</v>
      </c>
      <c r="P39" t="n">
        <v>14.19</v>
      </c>
      <c r="Q39" t="n">
        <v>15.92</v>
      </c>
      <c r="R39" t="n">
        <v>15.11</v>
      </c>
      <c r="S39" t="n">
        <v>14.16</v>
      </c>
      <c r="T39" t="n">
        <v>13.25</v>
      </c>
      <c r="U39" t="n">
        <v>9.73</v>
      </c>
      <c r="V39" t="n">
        <v>6.51</v>
      </c>
      <c r="W39" t="n">
        <v>5.85</v>
      </c>
    </row>
    <row r="40">
      <c r="A40" s="5" t="inlineStr">
        <is>
          <t>Buchwert je Aktie</t>
        </is>
      </c>
      <c r="B40" s="5" t="inlineStr">
        <is>
          <t>Book value per share</t>
        </is>
      </c>
      <c r="C40" t="n">
        <v>36.34</v>
      </c>
      <c r="D40" t="n">
        <v>33.45</v>
      </c>
      <c r="E40" t="n">
        <v>32.28</v>
      </c>
      <c r="F40" t="n">
        <v>28.99</v>
      </c>
      <c r="G40" t="n">
        <v>25.6</v>
      </c>
      <c r="H40" t="n">
        <v>22.89</v>
      </c>
      <c r="I40" t="n">
        <v>26.35</v>
      </c>
      <c r="J40" t="n">
        <v>32.58</v>
      </c>
      <c r="K40" t="n">
        <v>30.8</v>
      </c>
      <c r="L40" t="n">
        <v>35.92</v>
      </c>
      <c r="M40" t="n">
        <v>33.63</v>
      </c>
      <c r="N40" t="n">
        <v>25.49</v>
      </c>
      <c r="O40" t="n">
        <v>26.72</v>
      </c>
      <c r="P40" t="n">
        <v>25.31</v>
      </c>
      <c r="Q40" t="n">
        <v>16.98</v>
      </c>
      <c r="R40" t="n">
        <v>13.87</v>
      </c>
      <c r="S40" t="n">
        <v>11.65</v>
      </c>
      <c r="T40" t="n">
        <v>10.37</v>
      </c>
      <c r="U40" t="n">
        <v>9.44</v>
      </c>
      <c r="V40" t="n">
        <v>9.210000000000001</v>
      </c>
      <c r="W40" t="n">
        <v>8.09</v>
      </c>
    </row>
    <row r="41">
      <c r="A41" s="5" t="inlineStr">
        <is>
          <t>Cashflow je Aktie</t>
        </is>
      </c>
      <c r="B41" s="5" t="inlineStr">
        <is>
          <t>Cashflow per share</t>
        </is>
      </c>
      <c r="C41" t="n">
        <v>-14.41</v>
      </c>
      <c r="D41" t="n">
        <v>-6.76</v>
      </c>
      <c r="E41" t="n">
        <v>8.09</v>
      </c>
      <c r="F41" t="n">
        <v>14.37</v>
      </c>
      <c r="G41" t="n">
        <v>13.8</v>
      </c>
      <c r="H41" t="n">
        <v>-3.93</v>
      </c>
      <c r="I41" t="n">
        <v>-1.01</v>
      </c>
      <c r="J41" t="n">
        <v>10.04</v>
      </c>
      <c r="K41" t="n">
        <v>17.2</v>
      </c>
      <c r="L41" t="n">
        <v>0.85</v>
      </c>
      <c r="M41" t="n">
        <v>-8.85</v>
      </c>
      <c r="N41" t="n">
        <v>-9.029999999999999</v>
      </c>
      <c r="O41" t="n">
        <v>1.84</v>
      </c>
      <c r="P41" t="n">
        <v>11.09</v>
      </c>
      <c r="Q41" t="n">
        <v>6.91</v>
      </c>
      <c r="R41" t="n">
        <v>12.44</v>
      </c>
      <c r="S41" t="n">
        <v>15.1</v>
      </c>
      <c r="T41" t="n">
        <v>13.78</v>
      </c>
      <c r="U41" t="n">
        <v>22.72</v>
      </c>
      <c r="V41" t="n">
        <v>7.58</v>
      </c>
      <c r="W41" t="n">
        <v>10.39</v>
      </c>
    </row>
    <row r="42">
      <c r="A42" s="5" t="inlineStr">
        <is>
          <t>Bilanzsumme je Aktie</t>
        </is>
      </c>
      <c r="B42" s="5" t="inlineStr">
        <is>
          <t>Total assets per share</t>
        </is>
      </c>
      <c r="C42" t="n">
        <v>571.64</v>
      </c>
      <c r="D42" t="n">
        <v>550.9299999999999</v>
      </c>
      <c r="E42" t="n">
        <v>513.4</v>
      </c>
      <c r="F42" t="n">
        <v>484.47</v>
      </c>
      <c r="G42" t="n">
        <v>464.74</v>
      </c>
      <c r="H42" t="n">
        <v>456.69</v>
      </c>
      <c r="I42" t="n">
        <v>465.04</v>
      </c>
      <c r="J42" t="n">
        <v>541.92</v>
      </c>
      <c r="K42" t="n">
        <v>537.42</v>
      </c>
      <c r="L42" t="n">
        <v>544.52</v>
      </c>
      <c r="M42" t="n">
        <v>533.77</v>
      </c>
      <c r="N42" t="n">
        <v>635.46</v>
      </c>
      <c r="O42" t="n">
        <v>633.95</v>
      </c>
      <c r="P42" t="n">
        <v>576.29</v>
      </c>
      <c r="Q42" t="n">
        <v>627.72</v>
      </c>
      <c r="R42" t="n">
        <v>578.63</v>
      </c>
      <c r="S42" t="n">
        <v>536.62</v>
      </c>
      <c r="T42" t="n">
        <v>506.78</v>
      </c>
      <c r="U42" t="n">
        <v>426.75</v>
      </c>
      <c r="V42" t="n">
        <v>353.15</v>
      </c>
      <c r="W42" t="inlineStr">
        <is>
          <t>-</t>
        </is>
      </c>
    </row>
    <row r="43">
      <c r="A43" s="5" t="inlineStr">
        <is>
          <t>Personal am Ende des Jahres</t>
        </is>
      </c>
      <c r="B43" s="5" t="inlineStr">
        <is>
          <t>Staff at the end of year</t>
        </is>
      </c>
      <c r="C43" t="n">
        <v>47284</v>
      </c>
      <c r="D43" t="n">
        <v>47397</v>
      </c>
      <c r="E43" t="n">
        <v>47702</v>
      </c>
      <c r="F43" t="n">
        <v>47034</v>
      </c>
      <c r="G43" t="n">
        <v>46467</v>
      </c>
      <c r="H43" t="n">
        <v>46067</v>
      </c>
      <c r="I43" t="n">
        <v>45670</v>
      </c>
      <c r="J43" t="n">
        <v>49381</v>
      </c>
      <c r="K43" t="n">
        <v>50452</v>
      </c>
      <c r="L43" t="n">
        <v>50272</v>
      </c>
      <c r="M43" t="n">
        <v>50488</v>
      </c>
      <c r="N43" t="n">
        <v>52648</v>
      </c>
      <c r="O43" t="n">
        <v>52442</v>
      </c>
      <c r="P43" t="n">
        <v>50164</v>
      </c>
      <c r="Q43" t="n">
        <v>36150</v>
      </c>
      <c r="R43" t="n">
        <v>35862</v>
      </c>
      <c r="S43" t="n">
        <v>37650</v>
      </c>
      <c r="T43" t="n">
        <v>36923</v>
      </c>
      <c r="U43" t="n">
        <v>28222</v>
      </c>
      <c r="V43" t="n">
        <v>23810</v>
      </c>
      <c r="W43" t="n">
        <v>8416</v>
      </c>
    </row>
    <row r="44">
      <c r="A44" s="5" t="inlineStr">
        <is>
          <t>Personalaufwand in Mio. EUR</t>
        </is>
      </c>
      <c r="B44" s="5" t="inlineStr">
        <is>
          <t>Personnel expenses in M</t>
        </is>
      </c>
      <c r="C44" t="n">
        <v>2537</v>
      </c>
      <c r="D44" t="n">
        <v>2474</v>
      </c>
      <c r="E44" t="n">
        <v>2389</v>
      </c>
      <c r="F44" t="n">
        <v>2339</v>
      </c>
      <c r="G44" t="n">
        <v>2245</v>
      </c>
      <c r="H44" t="n">
        <v>2184</v>
      </c>
      <c r="I44" t="n">
        <v>2232</v>
      </c>
      <c r="J44" t="n">
        <v>2284</v>
      </c>
      <c r="K44" t="n">
        <v>2324</v>
      </c>
      <c r="L44" t="n">
        <v>2264</v>
      </c>
      <c r="M44" t="n">
        <v>2228</v>
      </c>
      <c r="N44" t="n">
        <v>2314</v>
      </c>
      <c r="O44" t="n">
        <v>2189</v>
      </c>
      <c r="P44" t="n">
        <v>1751</v>
      </c>
      <c r="Q44" t="n">
        <v>1583</v>
      </c>
      <c r="R44" t="n">
        <v>1480</v>
      </c>
      <c r="S44" t="n">
        <v>1422</v>
      </c>
      <c r="T44" t="n">
        <v>1373</v>
      </c>
      <c r="U44" t="n">
        <v>757</v>
      </c>
      <c r="V44" t="n">
        <v>561.8</v>
      </c>
      <c r="W44" t="inlineStr">
        <is>
          <t>-</t>
        </is>
      </c>
    </row>
    <row r="45">
      <c r="A45" s="5" t="inlineStr">
        <is>
          <t>Aufwand je Mitarbeiter in EUR</t>
        </is>
      </c>
      <c r="B45" s="5" t="inlineStr">
        <is>
          <t>Effort per employee</t>
        </is>
      </c>
      <c r="C45" t="n">
        <v>53657</v>
      </c>
      <c r="D45" t="n">
        <v>52202</v>
      </c>
      <c r="E45" t="n">
        <v>50073</v>
      </c>
      <c r="F45" t="n">
        <v>49736</v>
      </c>
      <c r="G45" t="n">
        <v>48305</v>
      </c>
      <c r="H45" t="n">
        <v>47414</v>
      </c>
      <c r="I45" t="n">
        <v>48881</v>
      </c>
      <c r="J45" t="n">
        <v>46255</v>
      </c>
      <c r="K45" t="n">
        <v>46058</v>
      </c>
      <c r="L45" t="n">
        <v>45031</v>
      </c>
      <c r="M45" t="n">
        <v>44119</v>
      </c>
      <c r="N45" t="n">
        <v>43948</v>
      </c>
      <c r="O45" t="n">
        <v>41747</v>
      </c>
      <c r="P45" t="n">
        <v>34896</v>
      </c>
      <c r="Q45" t="n">
        <v>43801</v>
      </c>
      <c r="R45" t="n">
        <v>41280</v>
      </c>
      <c r="S45" t="n">
        <v>37777</v>
      </c>
      <c r="T45" t="n">
        <v>37191</v>
      </c>
      <c r="U45" t="n">
        <v>26823</v>
      </c>
      <c r="V45" t="n">
        <v>23595</v>
      </c>
      <c r="W45" t="inlineStr">
        <is>
          <t>-</t>
        </is>
      </c>
    </row>
    <row r="46">
      <c r="A46" s="5" t="inlineStr">
        <is>
          <t>Ertrag je Mitarbeiter in EUR</t>
        </is>
      </c>
      <c r="B46" s="5" t="inlineStr">
        <is>
          <t>Income per employee</t>
        </is>
      </c>
      <c r="C46" t="n">
        <v>143968</v>
      </c>
      <c r="D46" t="n">
        <v>137513</v>
      </c>
      <c r="E46" t="n">
        <v>135661</v>
      </c>
      <c r="F46" t="n">
        <v>137666</v>
      </c>
      <c r="G46" t="n">
        <v>141317</v>
      </c>
      <c r="H46" t="n">
        <v>145041</v>
      </c>
      <c r="I46" t="n">
        <v>113814</v>
      </c>
      <c r="J46" t="n">
        <v>106306</v>
      </c>
      <c r="K46" t="n">
        <v>103298</v>
      </c>
      <c r="L46" t="n">
        <v>114845</v>
      </c>
      <c r="M46" t="n">
        <v>109376</v>
      </c>
      <c r="N46" t="n">
        <v>112587</v>
      </c>
      <c r="O46" t="n">
        <v>110600</v>
      </c>
      <c r="P46" t="n">
        <v>89187</v>
      </c>
      <c r="Q46" t="n">
        <v>107084</v>
      </c>
      <c r="R46" t="n">
        <v>101692</v>
      </c>
      <c r="S46" t="n">
        <v>90082</v>
      </c>
      <c r="T46" t="n">
        <v>111383</v>
      </c>
      <c r="U46" t="n">
        <v>151782</v>
      </c>
      <c r="V46" t="n">
        <v>143669</v>
      </c>
      <c r="W46" t="inlineStr">
        <is>
          <t>-</t>
        </is>
      </c>
    </row>
    <row r="47">
      <c r="A47" s="5" t="inlineStr">
        <is>
          <t>Bruttoergebnis je Mitarbeiter in EUR</t>
        </is>
      </c>
      <c r="B47" s="5" t="inlineStr">
        <is>
          <t>Gross Profit per employee</t>
        </is>
      </c>
      <c r="C47" t="inlineStr">
        <is>
          <t>-</t>
        </is>
      </c>
      <c r="D47" t="inlineStr">
        <is>
          <t>-</t>
        </is>
      </c>
      <c r="E47" t="inlineStr">
        <is>
          <t>-</t>
        </is>
      </c>
      <c r="F47" t="inlineStr">
        <is>
          <t>-</t>
        </is>
      </c>
      <c r="G47" t="inlineStr">
        <is>
          <t>-</t>
        </is>
      </c>
      <c r="H47" t="inlineStr">
        <is>
          <t>-</t>
        </is>
      </c>
      <c r="I47" t="inlineStr">
        <is>
          <t>-</t>
        </is>
      </c>
      <c r="J47" t="inlineStr">
        <is>
          <t>-</t>
        </is>
      </c>
      <c r="K47" t="inlineStr">
        <is>
          <t>-</t>
        </is>
      </c>
      <c r="L47" t="inlineStr">
        <is>
          <t>-</t>
        </is>
      </c>
      <c r="M47" t="inlineStr">
        <is>
          <t>-</t>
        </is>
      </c>
      <c r="N47" t="inlineStr">
        <is>
          <t>-</t>
        </is>
      </c>
      <c r="O47" t="inlineStr">
        <is>
          <t>-</t>
        </is>
      </c>
      <c r="P47" t="inlineStr">
        <is>
          <t>-</t>
        </is>
      </c>
      <c r="Q47" t="inlineStr">
        <is>
          <t>-</t>
        </is>
      </c>
      <c r="R47" t="inlineStr">
        <is>
          <t>-</t>
        </is>
      </c>
      <c r="S47" t="inlineStr">
        <is>
          <t>-</t>
        </is>
      </c>
      <c r="T47" t="inlineStr">
        <is>
          <t>-</t>
        </is>
      </c>
      <c r="U47" t="inlineStr">
        <is>
          <t>-</t>
        </is>
      </c>
      <c r="V47" t="inlineStr">
        <is>
          <t>-</t>
        </is>
      </c>
      <c r="W47" t="inlineStr">
        <is>
          <t>-</t>
        </is>
      </c>
    </row>
    <row r="48">
      <c r="A48" s="5" t="inlineStr">
        <is>
          <t>Gewinn je Mitarbeiter in EUR</t>
        </is>
      </c>
      <c r="B48" s="5" t="inlineStr">
        <is>
          <t>Earnings per employee</t>
        </is>
      </c>
      <c r="C48" t="n">
        <v>31091</v>
      </c>
      <c r="D48" t="n">
        <v>37838</v>
      </c>
      <c r="E48" t="n">
        <v>27592</v>
      </c>
      <c r="F48" t="n">
        <v>26889</v>
      </c>
      <c r="G48" t="n">
        <v>20836</v>
      </c>
      <c r="H48" t="n">
        <v>-31302</v>
      </c>
      <c r="I48" t="n">
        <v>1336</v>
      </c>
      <c r="J48" t="n">
        <v>9791</v>
      </c>
      <c r="K48" t="n">
        <v>-14249</v>
      </c>
      <c r="L48" t="n">
        <v>20198</v>
      </c>
      <c r="M48" t="n">
        <v>17893</v>
      </c>
      <c r="N48" t="n">
        <v>16327</v>
      </c>
      <c r="O48" t="n">
        <v>22400</v>
      </c>
      <c r="P48" t="n">
        <v>18583</v>
      </c>
      <c r="Q48" t="n">
        <v>19685</v>
      </c>
      <c r="R48" t="n">
        <v>15183</v>
      </c>
      <c r="S48" t="n">
        <v>9384</v>
      </c>
      <c r="T48" t="n">
        <v>6912</v>
      </c>
      <c r="U48" t="n">
        <v>7912</v>
      </c>
      <c r="V48" t="n">
        <v>8055</v>
      </c>
      <c r="W48" t="n">
        <v>19558</v>
      </c>
    </row>
    <row r="49">
      <c r="A49" s="5" t="inlineStr">
        <is>
          <t>KGV (Kurs/Gewinn)</t>
        </is>
      </c>
      <c r="B49" s="5" t="inlineStr">
        <is>
          <t>PE (price/earnings)</t>
        </is>
      </c>
      <c r="C49" t="n">
        <v>10.4</v>
      </c>
      <c r="D49" t="n">
        <v>7.2</v>
      </c>
      <c r="E49" t="n">
        <v>12.3</v>
      </c>
      <c r="F49" t="n">
        <v>9.5</v>
      </c>
      <c r="G49" t="n">
        <v>12.7</v>
      </c>
      <c r="H49" t="inlineStr">
        <is>
          <t>-</t>
        </is>
      </c>
      <c r="I49" t="inlineStr">
        <is>
          <t>-</t>
        </is>
      </c>
      <c r="J49" t="n">
        <v>27.6</v>
      </c>
      <c r="K49" t="inlineStr">
        <is>
          <t>-</t>
        </is>
      </c>
      <c r="L49" t="n">
        <v>15.1</v>
      </c>
      <c r="M49" t="n">
        <v>11.1</v>
      </c>
      <c r="N49" t="n">
        <v>5.9</v>
      </c>
      <c r="O49" t="n">
        <v>12.9</v>
      </c>
      <c r="P49" t="n">
        <v>18.7</v>
      </c>
      <c r="Q49" t="n">
        <v>15.9</v>
      </c>
      <c r="R49" t="n">
        <v>17.2</v>
      </c>
      <c r="S49" t="n">
        <v>16.4</v>
      </c>
      <c r="T49" t="n">
        <v>13.6</v>
      </c>
      <c r="U49" t="n">
        <v>13.3</v>
      </c>
      <c r="V49" t="n">
        <v>11.4</v>
      </c>
      <c r="W49" t="n">
        <v>11.7</v>
      </c>
    </row>
    <row r="50">
      <c r="A50" s="5" t="inlineStr">
        <is>
          <t>KUV (Kurs/Umsatz)</t>
        </is>
      </c>
      <c r="B50" s="5" t="inlineStr">
        <is>
          <t>PS (price/sales)</t>
        </is>
      </c>
      <c r="C50" t="n">
        <v>2.12</v>
      </c>
      <c r="D50" t="n">
        <v>1.91</v>
      </c>
      <c r="E50" t="n">
        <v>2.4</v>
      </c>
      <c r="F50" t="n">
        <v>1.85</v>
      </c>
      <c r="G50" t="n">
        <v>1.89</v>
      </c>
      <c r="H50" t="n">
        <v>1.24</v>
      </c>
      <c r="I50" t="n">
        <v>2.09</v>
      </c>
      <c r="J50" t="n">
        <v>1.81</v>
      </c>
      <c r="K50" t="n">
        <v>1.02</v>
      </c>
      <c r="L50" t="n">
        <v>2.3</v>
      </c>
      <c r="M50" t="n">
        <v>1.79</v>
      </c>
      <c r="N50" t="n">
        <v>0.87</v>
      </c>
      <c r="O50" t="n">
        <v>2.69</v>
      </c>
      <c r="P50" t="n">
        <v>4.09</v>
      </c>
      <c r="Q50" t="n">
        <v>2.96</v>
      </c>
      <c r="R50" t="n">
        <v>2.6</v>
      </c>
      <c r="S50" t="n">
        <v>1.73</v>
      </c>
      <c r="T50" t="n">
        <v>1.21</v>
      </c>
      <c r="U50" t="n">
        <v>1.53</v>
      </c>
      <c r="V50" t="n">
        <v>1.84</v>
      </c>
      <c r="W50" t="n">
        <v>1.88</v>
      </c>
    </row>
    <row r="51">
      <c r="A51" s="5" t="inlineStr">
        <is>
          <t>KBV (Kurs/Buchwert)</t>
        </is>
      </c>
      <c r="B51" s="5" t="inlineStr">
        <is>
          <t>PB (price/book value)</t>
        </is>
      </c>
      <c r="C51" t="n">
        <v>0.92</v>
      </c>
      <c r="D51" t="n">
        <v>0.87</v>
      </c>
      <c r="E51" t="n">
        <v>1.12</v>
      </c>
      <c r="F51" t="n">
        <v>0.96</v>
      </c>
      <c r="G51" t="n">
        <v>1.13</v>
      </c>
      <c r="H51" t="n">
        <v>0.84</v>
      </c>
      <c r="I51" t="n">
        <v>0.96</v>
      </c>
      <c r="J51" t="n">
        <v>0.74</v>
      </c>
      <c r="K51" t="n">
        <v>0.44</v>
      </c>
      <c r="L51" t="n">
        <v>0.98</v>
      </c>
      <c r="M51" t="n">
        <v>0.78</v>
      </c>
      <c r="N51" t="n">
        <v>0.64</v>
      </c>
      <c r="O51" t="n">
        <v>1.82</v>
      </c>
      <c r="P51" t="n">
        <v>2.3</v>
      </c>
      <c r="Q51" t="n">
        <v>2.77</v>
      </c>
      <c r="R51" t="n">
        <v>2.83</v>
      </c>
      <c r="S51" t="n">
        <v>2.1</v>
      </c>
      <c r="T51" t="n">
        <v>1.55</v>
      </c>
      <c r="U51" t="n">
        <v>1.58</v>
      </c>
      <c r="V51" t="n">
        <v>1.3</v>
      </c>
      <c r="W51" t="n">
        <v>1.36</v>
      </c>
    </row>
    <row r="52">
      <c r="A52" s="5" t="inlineStr">
        <is>
          <t>KCV (Kurs/Cashflow)</t>
        </is>
      </c>
      <c r="B52" s="5" t="inlineStr">
        <is>
          <t>PC (price/cashflow)</t>
        </is>
      </c>
      <c r="C52" t="n">
        <v>-2.33</v>
      </c>
      <c r="D52" t="n">
        <v>-4.3</v>
      </c>
      <c r="E52" t="n">
        <v>4.46</v>
      </c>
      <c r="F52" t="n">
        <v>1.94</v>
      </c>
      <c r="G52" t="n">
        <v>2.1</v>
      </c>
      <c r="H52" t="n">
        <v>-4.89</v>
      </c>
      <c r="I52" t="n">
        <v>-25.14</v>
      </c>
      <c r="J52" t="n">
        <v>2.39</v>
      </c>
      <c r="K52" t="n">
        <v>0.79</v>
      </c>
      <c r="L52" t="n">
        <v>41.53</v>
      </c>
      <c r="M52" t="n">
        <v>-2.96</v>
      </c>
      <c r="N52" t="n">
        <v>-1.79</v>
      </c>
      <c r="O52" t="n">
        <v>26.4</v>
      </c>
      <c r="P52" t="n">
        <v>5.24</v>
      </c>
      <c r="Q52" t="n">
        <v>6.81</v>
      </c>
      <c r="R52" t="n">
        <v>3.16</v>
      </c>
      <c r="S52" t="n">
        <v>1.62</v>
      </c>
      <c r="T52" t="n">
        <v>1.16</v>
      </c>
      <c r="U52" t="n">
        <v>0.66</v>
      </c>
      <c r="V52" t="n">
        <v>1.58</v>
      </c>
      <c r="W52" t="n">
        <v>1.06</v>
      </c>
    </row>
    <row r="53">
      <c r="A53" s="5" t="inlineStr">
        <is>
          <t>Dividendenrendite in %</t>
        </is>
      </c>
      <c r="B53" s="5" t="inlineStr">
        <is>
          <t>Dividend Yield in %</t>
        </is>
      </c>
      <c r="C53" t="n">
        <v>4.47</v>
      </c>
      <c r="D53" t="n">
        <v>4.82</v>
      </c>
      <c r="E53" t="n">
        <v>3.32</v>
      </c>
      <c r="F53" t="n">
        <v>3.59</v>
      </c>
      <c r="G53" t="n">
        <v>1.73</v>
      </c>
      <c r="H53" t="inlineStr">
        <is>
          <t>-</t>
        </is>
      </c>
      <c r="I53" t="n">
        <v>0.79</v>
      </c>
      <c r="J53" t="n">
        <v>1.67</v>
      </c>
      <c r="K53" t="inlineStr">
        <is>
          <t>-</t>
        </is>
      </c>
      <c r="L53" t="n">
        <v>1.99</v>
      </c>
      <c r="M53" t="n">
        <v>2.48</v>
      </c>
      <c r="N53" t="n">
        <v>4.01</v>
      </c>
      <c r="O53" t="n">
        <v>1.55</v>
      </c>
      <c r="P53" t="n">
        <v>1.12</v>
      </c>
      <c r="Q53" t="n">
        <v>1.17</v>
      </c>
      <c r="R53" t="n">
        <v>1.27</v>
      </c>
      <c r="S53" t="n">
        <v>1.55</v>
      </c>
      <c r="T53" t="n">
        <v>1.93</v>
      </c>
      <c r="U53" t="n">
        <v>2.08</v>
      </c>
      <c r="V53" t="n">
        <v>2.58</v>
      </c>
      <c r="W53" t="n">
        <v>2.82</v>
      </c>
    </row>
    <row r="54">
      <c r="A54" s="5" t="inlineStr">
        <is>
          <t>Gewinnrendite in %</t>
        </is>
      </c>
      <c r="B54" s="5" t="inlineStr">
        <is>
          <t>Return on profit in %</t>
        </is>
      </c>
      <c r="C54" t="n">
        <v>9.6</v>
      </c>
      <c r="D54" t="n">
        <v>13.8</v>
      </c>
      <c r="E54" t="n">
        <v>8.1</v>
      </c>
      <c r="F54" t="n">
        <v>10.5</v>
      </c>
      <c r="G54" t="n">
        <v>7.9</v>
      </c>
      <c r="H54" t="n">
        <v>-17.5</v>
      </c>
      <c r="I54" t="n">
        <v>-0.2</v>
      </c>
      <c r="J54" t="n">
        <v>3.6</v>
      </c>
      <c r="K54" t="n">
        <v>-16.8</v>
      </c>
      <c r="L54" t="n">
        <v>6.6</v>
      </c>
      <c r="M54" t="n">
        <v>9</v>
      </c>
      <c r="N54" t="n">
        <v>16.9</v>
      </c>
      <c r="O54" t="n">
        <v>7.8</v>
      </c>
      <c r="P54" t="n">
        <v>5.3</v>
      </c>
      <c r="Q54" t="n">
        <v>6.3</v>
      </c>
      <c r="R54" t="n">
        <v>5.8</v>
      </c>
      <c r="S54" t="n">
        <v>6.1</v>
      </c>
      <c r="T54" t="n">
        <v>7.4</v>
      </c>
      <c r="U54" t="n">
        <v>7.5</v>
      </c>
      <c r="V54" t="n">
        <v>8.800000000000001</v>
      </c>
      <c r="W54" t="n">
        <v>8.5</v>
      </c>
    </row>
    <row r="55">
      <c r="A55" s="5" t="inlineStr">
        <is>
          <t>Eigenkapitalrendite in %</t>
        </is>
      </c>
      <c r="B55" s="5" t="inlineStr">
        <is>
          <t>Return on Equity in %</t>
        </is>
      </c>
      <c r="C55" t="n">
        <v>9.41</v>
      </c>
      <c r="D55" t="n">
        <v>12.48</v>
      </c>
      <c r="E55" t="n">
        <v>9.49</v>
      </c>
      <c r="F55" t="n">
        <v>10.15</v>
      </c>
      <c r="G55" t="n">
        <v>8.800000000000001</v>
      </c>
      <c r="H55" t="n">
        <v>-14.66</v>
      </c>
      <c r="I55" t="n">
        <v>0.54</v>
      </c>
      <c r="J55" t="n">
        <v>3.76</v>
      </c>
      <c r="K55" t="n">
        <v>-5.97</v>
      </c>
      <c r="L55" t="n">
        <v>7.47</v>
      </c>
      <c r="M55" t="n">
        <v>7.11</v>
      </c>
      <c r="N55" t="n">
        <v>10.64</v>
      </c>
      <c r="O55" t="n">
        <v>13.9</v>
      </c>
      <c r="P55" t="n">
        <v>11.68</v>
      </c>
      <c r="Q55" t="n">
        <v>17.23</v>
      </c>
      <c r="R55" t="n">
        <v>16.27</v>
      </c>
      <c r="S55" t="n">
        <v>12.66</v>
      </c>
      <c r="T55" t="n">
        <v>10.29</v>
      </c>
      <c r="U55" t="n">
        <v>11.73</v>
      </c>
      <c r="V55" t="n">
        <v>10.33</v>
      </c>
      <c r="W55" t="n">
        <v>11.46</v>
      </c>
    </row>
    <row r="56">
      <c r="A56" s="5" t="inlineStr">
        <is>
          <t>Gesamtkapitalrendite in %</t>
        </is>
      </c>
      <c r="B56" s="5" t="inlineStr">
        <is>
          <t>Total Return on Investment in %</t>
        </is>
      </c>
      <c r="C56" t="n">
        <v>0.6</v>
      </c>
      <c r="D56" t="n">
        <v>0.76</v>
      </c>
      <c r="E56" t="n">
        <v>0.6</v>
      </c>
      <c r="F56" t="n">
        <v>0.61</v>
      </c>
      <c r="G56" t="n">
        <v>0.48</v>
      </c>
      <c r="H56" t="n">
        <v>-0.73</v>
      </c>
      <c r="I56" t="n">
        <v>0.03</v>
      </c>
      <c r="J56" t="n">
        <v>0.23</v>
      </c>
      <c r="K56" t="n">
        <v>-0.34</v>
      </c>
      <c r="L56" t="n">
        <v>0.49</v>
      </c>
      <c r="M56" t="n">
        <v>0.45</v>
      </c>
      <c r="N56" t="n">
        <v>0.43</v>
      </c>
      <c r="O56" t="n">
        <v>0.59</v>
      </c>
      <c r="P56" t="n">
        <v>0.51</v>
      </c>
      <c r="Q56" t="n">
        <v>0.47</v>
      </c>
      <c r="R56" t="n">
        <v>0.39</v>
      </c>
      <c r="S56" t="n">
        <v>0.27</v>
      </c>
      <c r="T56" t="n">
        <v>0.21</v>
      </c>
      <c r="U56" t="n">
        <v>0.26</v>
      </c>
      <c r="V56" t="n">
        <v>0.27</v>
      </c>
      <c r="W56" t="n">
        <v>0.31</v>
      </c>
    </row>
    <row r="57">
      <c r="A57" s="5" t="inlineStr">
        <is>
          <t>Eigenkapitalquote in %</t>
        </is>
      </c>
      <c r="B57" s="5" t="inlineStr">
        <is>
          <t>Equity Ratio in %</t>
        </is>
      </c>
      <c r="C57" t="n">
        <v>6.36</v>
      </c>
      <c r="D57" t="n">
        <v>6.07</v>
      </c>
      <c r="E57" t="n">
        <v>6.29</v>
      </c>
      <c r="F57" t="n">
        <v>5.98</v>
      </c>
      <c r="G57" t="n">
        <v>5.51</v>
      </c>
      <c r="H57" t="n">
        <v>5.01</v>
      </c>
      <c r="I57" t="n">
        <v>5.67</v>
      </c>
      <c r="J57" t="n">
        <v>6.01</v>
      </c>
      <c r="K57" t="n">
        <v>5.73</v>
      </c>
      <c r="L57" t="n">
        <v>6.6</v>
      </c>
      <c r="M57" t="n">
        <v>6.3</v>
      </c>
      <c r="N57" t="n">
        <v>4.01</v>
      </c>
      <c r="O57" t="n">
        <v>4.22</v>
      </c>
      <c r="P57" t="n">
        <v>4.39</v>
      </c>
      <c r="Q57" t="n">
        <v>2.7</v>
      </c>
      <c r="R57" t="n">
        <v>2.4</v>
      </c>
      <c r="S57" t="n">
        <v>2.17</v>
      </c>
      <c r="T57" t="n">
        <v>2.05</v>
      </c>
      <c r="U57" t="n">
        <v>2.21</v>
      </c>
      <c r="V57" t="n">
        <v>2.61</v>
      </c>
      <c r="W57" t="n">
        <v>2.74</v>
      </c>
    </row>
    <row r="58">
      <c r="A58" s="5" t="inlineStr">
        <is>
          <t>Fremdkapitalquote in %</t>
        </is>
      </c>
      <c r="B58" s="5" t="inlineStr">
        <is>
          <t>Debt Ratio in %</t>
        </is>
      </c>
      <c r="C58" t="n">
        <v>93.64</v>
      </c>
      <c r="D58" t="n">
        <v>93.93000000000001</v>
      </c>
      <c r="E58" t="n">
        <v>93.70999999999999</v>
      </c>
      <c r="F58" t="n">
        <v>94.02</v>
      </c>
      <c r="G58" t="n">
        <v>94.48999999999999</v>
      </c>
      <c r="H58" t="n">
        <v>94.98999999999999</v>
      </c>
      <c r="I58" t="n">
        <v>94.33</v>
      </c>
      <c r="J58" t="n">
        <v>93.98999999999999</v>
      </c>
      <c r="K58" t="n">
        <v>94.27</v>
      </c>
      <c r="L58" t="n">
        <v>93.40000000000001</v>
      </c>
      <c r="M58" t="n">
        <v>93.7</v>
      </c>
      <c r="N58" t="n">
        <v>95.98999999999999</v>
      </c>
      <c r="O58" t="n">
        <v>95.78</v>
      </c>
      <c r="P58" t="n">
        <v>95.61</v>
      </c>
      <c r="Q58" t="n">
        <v>97.3</v>
      </c>
      <c r="R58" t="n">
        <v>97.59999999999999</v>
      </c>
      <c r="S58" t="n">
        <v>97.83</v>
      </c>
      <c r="T58" t="n">
        <v>97.95</v>
      </c>
      <c r="U58" t="n">
        <v>97.79000000000001</v>
      </c>
      <c r="V58" t="n">
        <v>97.39</v>
      </c>
      <c r="W58" t="n">
        <v>97.26000000000001</v>
      </c>
    </row>
    <row r="59">
      <c r="A59" s="5" t="inlineStr"/>
      <c r="B59" s="5" t="inlineStr"/>
    </row>
    <row r="60">
      <c r="A60" s="5" t="inlineStr"/>
      <c r="B60" s="5" t="inlineStr"/>
    </row>
    <row r="61">
      <c r="A61" s="5" t="inlineStr"/>
      <c r="B61" s="5" t="inlineStr"/>
    </row>
    <row r="62">
      <c r="A62" s="5" t="inlineStr"/>
      <c r="B62" s="5" t="inlineStr"/>
    </row>
    <row r="63">
      <c r="A63" s="5" t="inlineStr"/>
      <c r="B63" s="5" t="inlineStr"/>
    </row>
    <row r="64">
      <c r="A64" s="5" t="inlineStr"/>
      <c r="B64" s="5" t="inlineStr"/>
    </row>
    <row r="65">
      <c r="A65" s="5" t="inlineStr">
        <is>
          <t>Gesamtkapitalrentabilität</t>
        </is>
      </c>
      <c r="B65" s="5" t="inlineStr">
        <is>
          <t>ROA Return on Assets in %</t>
        </is>
      </c>
      <c r="C65" t="n">
        <v>0.6</v>
      </c>
      <c r="D65" t="n">
        <v>0.76</v>
      </c>
      <c r="E65" t="n">
        <v>0.6</v>
      </c>
      <c r="F65" t="n">
        <v>0.61</v>
      </c>
      <c r="G65" t="n">
        <v>0.48</v>
      </c>
      <c r="H65" t="n">
        <v>-0.73</v>
      </c>
      <c r="I65" t="n">
        <v>0.03</v>
      </c>
      <c r="J65" t="n">
        <v>0.23</v>
      </c>
      <c r="K65" t="n">
        <v>-0.34</v>
      </c>
      <c r="L65" t="n">
        <v>0.49</v>
      </c>
      <c r="M65" t="n">
        <v>0.45</v>
      </c>
      <c r="N65" t="n">
        <v>0.43</v>
      </c>
      <c r="O65" t="n">
        <v>0.59</v>
      </c>
      <c r="P65" t="n">
        <v>0.51</v>
      </c>
      <c r="Q65" t="n">
        <v>0.47</v>
      </c>
      <c r="R65" t="n">
        <v>0.39</v>
      </c>
      <c r="S65" t="n">
        <v>0.27</v>
      </c>
      <c r="T65" t="n">
        <v>0.21</v>
      </c>
      <c r="U65" t="n">
        <v>0.26</v>
      </c>
      <c r="V65" t="n">
        <v>0.27</v>
      </c>
    </row>
    <row r="66">
      <c r="A66" s="5" t="inlineStr">
        <is>
          <t>Ertrag des eingesetzten Kapitals</t>
        </is>
      </c>
      <c r="B66" s="5" t="inlineStr">
        <is>
          <t>ROCE Return on Cap. Empl. in %</t>
        </is>
      </c>
      <c r="C66" t="n">
        <v>0.96</v>
      </c>
      <c r="D66" t="n">
        <v>1.06</v>
      </c>
      <c r="E66" t="n">
        <v>0.95</v>
      </c>
      <c r="F66" t="n">
        <v>0.95</v>
      </c>
      <c r="G66" t="n">
        <v>0.83</v>
      </c>
      <c r="H66" t="n">
        <v>-0.41</v>
      </c>
      <c r="I66" t="n">
        <v>0.19</v>
      </c>
      <c r="J66" t="n">
        <v>0.38</v>
      </c>
      <c r="K66" t="n">
        <v>-0.15</v>
      </c>
      <c r="L66" t="n">
        <v>0.74</v>
      </c>
      <c r="M66" t="n">
        <v>0.63</v>
      </c>
      <c r="N66" t="n">
        <v>0.29</v>
      </c>
      <c r="O66" t="n">
        <v>0.97</v>
      </c>
      <c r="P66" t="n">
        <v>0.85</v>
      </c>
      <c r="Q66" t="n">
        <v>0.8100000000000001</v>
      </c>
      <c r="R66" t="n">
        <v>0.77</v>
      </c>
      <c r="S66" t="n">
        <v>0.6</v>
      </c>
      <c r="T66" t="n">
        <v>0.5600000000000001</v>
      </c>
      <c r="U66" t="n">
        <v>0.48</v>
      </c>
      <c r="V66" t="n">
        <v>0.4</v>
      </c>
    </row>
    <row r="67">
      <c r="A67" s="5" t="inlineStr"/>
      <c r="B67" s="5" t="inlineStr"/>
    </row>
    <row r="68">
      <c r="A68" s="5" t="inlineStr"/>
      <c r="B68" s="5" t="inlineStr"/>
    </row>
    <row r="69">
      <c r="A69" s="5" t="inlineStr">
        <is>
          <t>Operativer Cashflow</t>
        </is>
      </c>
      <c r="B69" s="5" t="inlineStr">
        <is>
          <t>Operating Cashflow in M</t>
        </is>
      </c>
      <c r="C69" t="n">
        <v>-1001.434</v>
      </c>
      <c r="D69" t="n">
        <v>-1848.14</v>
      </c>
      <c r="E69" t="n">
        <v>1916.908</v>
      </c>
      <c r="F69" t="n">
        <v>833.812</v>
      </c>
      <c r="G69" t="n">
        <v>902.58</v>
      </c>
      <c r="H69" t="n">
        <v>-2101.722</v>
      </c>
      <c r="I69" t="n">
        <v>-10805.172</v>
      </c>
      <c r="J69" t="n">
        <v>943.0223000000001</v>
      </c>
      <c r="K69" t="n">
        <v>308.7083</v>
      </c>
      <c r="L69" t="n">
        <v>15706.646</v>
      </c>
      <c r="M69" t="n">
        <v>-1118.584</v>
      </c>
      <c r="N69" t="n">
        <v>-567.4300000000001</v>
      </c>
      <c r="O69" t="n">
        <v>8350.32</v>
      </c>
      <c r="P69" t="n">
        <v>1652.172</v>
      </c>
      <c r="Q69" t="n">
        <v>1656.192</v>
      </c>
      <c r="R69" t="n">
        <v>762.8240000000001</v>
      </c>
      <c r="S69" t="n">
        <v>388.152</v>
      </c>
      <c r="T69" t="n">
        <v>277.472</v>
      </c>
      <c r="U69" t="n">
        <v>133.056</v>
      </c>
      <c r="V69" t="n">
        <v>318.528</v>
      </c>
    </row>
    <row r="70">
      <c r="A70" s="5" t="inlineStr">
        <is>
          <t>Aktienrückkauf</t>
        </is>
      </c>
      <c r="B70" s="5" t="inlineStr">
        <is>
          <t>Share Buyback in M</t>
        </is>
      </c>
      <c r="C70" t="n">
        <v>0</v>
      </c>
      <c r="D70" t="n">
        <v>0</v>
      </c>
      <c r="E70" t="n">
        <v>0</v>
      </c>
      <c r="F70" t="n">
        <v>0</v>
      </c>
      <c r="G70" t="n">
        <v>0</v>
      </c>
      <c r="H70" t="n">
        <v>0</v>
      </c>
      <c r="I70" t="n">
        <v>-35.23000000000002</v>
      </c>
      <c r="J70" t="n">
        <v>-3.800000000000011</v>
      </c>
      <c r="K70" t="n">
        <v>-12.56999999999999</v>
      </c>
      <c r="L70" t="n">
        <v>-0.3000000000000114</v>
      </c>
      <c r="M70" t="n">
        <v>-60.89999999999998</v>
      </c>
      <c r="N70" t="n">
        <v>-0.6999999999999886</v>
      </c>
      <c r="O70" t="n">
        <v>-1</v>
      </c>
      <c r="P70" t="n">
        <v>-72.10000000000002</v>
      </c>
      <c r="Q70" t="n">
        <v>-1.799999999999983</v>
      </c>
      <c r="R70" t="n">
        <v>-1.800000000000011</v>
      </c>
      <c r="S70" t="n">
        <v>-0.4000000000000057</v>
      </c>
      <c r="T70" t="n">
        <v>-37.59999999999999</v>
      </c>
      <c r="U70" t="n">
        <v>0</v>
      </c>
      <c r="V70" t="n">
        <v>-24</v>
      </c>
    </row>
    <row r="71">
      <c r="A71" s="5" t="inlineStr"/>
      <c r="B71" s="5" t="inlineStr"/>
    </row>
    <row r="72">
      <c r="A72" s="5" t="inlineStr"/>
      <c r="B72" s="5" t="inlineStr"/>
    </row>
    <row r="73">
      <c r="A73" s="5" t="inlineStr"/>
      <c r="B73" s="5" t="inlineStr"/>
    </row>
    <row r="74">
      <c r="A74" s="5" t="inlineStr"/>
      <c r="B74" s="5" t="inlineStr"/>
    </row>
    <row r="75">
      <c r="A75" s="5" t="inlineStr">
        <is>
          <t>Gewinnwachstum 1J in %</t>
        </is>
      </c>
      <c r="B75" s="5" t="inlineStr">
        <is>
          <t>Earnings Growth 1Y in %</t>
        </is>
      </c>
      <c r="C75" t="n">
        <v>-18.01</v>
      </c>
      <c r="D75" t="n">
        <v>36.25</v>
      </c>
      <c r="E75" t="n">
        <v>4.03</v>
      </c>
      <c r="F75" t="n">
        <v>30.65</v>
      </c>
      <c r="G75" t="n">
        <v>-167.14</v>
      </c>
      <c r="H75" t="n">
        <v>-2463.93</v>
      </c>
      <c r="I75" t="n">
        <v>-87.38</v>
      </c>
      <c r="J75" t="n">
        <v>-167.26</v>
      </c>
      <c r="K75" t="n">
        <v>-170.83</v>
      </c>
      <c r="L75" t="n">
        <v>12.35</v>
      </c>
      <c r="M75" t="n">
        <v>5.1</v>
      </c>
      <c r="N75" t="n">
        <v>-26.84</v>
      </c>
      <c r="O75" t="n">
        <v>26.05</v>
      </c>
      <c r="P75" t="n">
        <v>31</v>
      </c>
      <c r="Q75" t="n">
        <v>30.69</v>
      </c>
      <c r="R75" t="n">
        <v>54.12</v>
      </c>
      <c r="S75" t="n">
        <v>38.44</v>
      </c>
      <c r="T75" t="n">
        <v>14.29</v>
      </c>
      <c r="U75" t="n">
        <v>16.42</v>
      </c>
      <c r="V75" t="n">
        <v>16.52</v>
      </c>
    </row>
    <row r="76">
      <c r="A76" s="5" t="inlineStr">
        <is>
          <t>Gewinnwachstum 3J in %</t>
        </is>
      </c>
      <c r="B76" s="5" t="inlineStr">
        <is>
          <t>Earnings Growth 3Y in %</t>
        </is>
      </c>
      <c r="C76" t="n">
        <v>7.42</v>
      </c>
      <c r="D76" t="n">
        <v>23.64</v>
      </c>
      <c r="E76" t="n">
        <v>-44.15</v>
      </c>
      <c r="F76" t="n">
        <v>-866.8099999999999</v>
      </c>
      <c r="G76" t="n">
        <v>-906.15</v>
      </c>
      <c r="H76" t="n">
        <v>-906.1900000000001</v>
      </c>
      <c r="I76" t="n">
        <v>-141.82</v>
      </c>
      <c r="J76" t="n">
        <v>-108.58</v>
      </c>
      <c r="K76" t="n">
        <v>-51.13</v>
      </c>
      <c r="L76" t="n">
        <v>-3.13</v>
      </c>
      <c r="M76" t="n">
        <v>1.44</v>
      </c>
      <c r="N76" t="n">
        <v>10.07</v>
      </c>
      <c r="O76" t="n">
        <v>29.25</v>
      </c>
      <c r="P76" t="n">
        <v>38.6</v>
      </c>
      <c r="Q76" t="n">
        <v>41.08</v>
      </c>
      <c r="R76" t="n">
        <v>35.62</v>
      </c>
      <c r="S76" t="n">
        <v>23.05</v>
      </c>
      <c r="T76" t="n">
        <v>15.74</v>
      </c>
      <c r="U76" t="inlineStr">
        <is>
          <t>-</t>
        </is>
      </c>
      <c r="V76" t="inlineStr">
        <is>
          <t>-</t>
        </is>
      </c>
    </row>
    <row r="77">
      <c r="A77" s="5" t="inlineStr">
        <is>
          <t>Gewinnwachstum 5J in %</t>
        </is>
      </c>
      <c r="B77" s="5" t="inlineStr">
        <is>
          <t>Earnings Growth 5Y in %</t>
        </is>
      </c>
      <c r="C77" t="n">
        <v>-22.84</v>
      </c>
      <c r="D77" t="n">
        <v>-512.03</v>
      </c>
      <c r="E77" t="n">
        <v>-536.75</v>
      </c>
      <c r="F77" t="n">
        <v>-571.01</v>
      </c>
      <c r="G77" t="n">
        <v>-611.3099999999999</v>
      </c>
      <c r="H77" t="n">
        <v>-575.41</v>
      </c>
      <c r="I77" t="n">
        <v>-81.59999999999999</v>
      </c>
      <c r="J77" t="n">
        <v>-69.5</v>
      </c>
      <c r="K77" t="n">
        <v>-30.83</v>
      </c>
      <c r="L77" t="n">
        <v>9.529999999999999</v>
      </c>
      <c r="M77" t="n">
        <v>13.2</v>
      </c>
      <c r="N77" t="n">
        <v>23</v>
      </c>
      <c r="O77" t="n">
        <v>36.06</v>
      </c>
      <c r="P77" t="n">
        <v>33.71</v>
      </c>
      <c r="Q77" t="n">
        <v>30.79</v>
      </c>
      <c r="R77" t="n">
        <v>27.96</v>
      </c>
      <c r="S77" t="inlineStr">
        <is>
          <t>-</t>
        </is>
      </c>
      <c r="T77" t="inlineStr">
        <is>
          <t>-</t>
        </is>
      </c>
      <c r="U77" t="inlineStr">
        <is>
          <t>-</t>
        </is>
      </c>
      <c r="V77" t="inlineStr">
        <is>
          <t>-</t>
        </is>
      </c>
    </row>
    <row r="78">
      <c r="A78" s="5" t="inlineStr">
        <is>
          <t>Gewinnwachstum 10J in %</t>
        </is>
      </c>
      <c r="B78" s="5" t="inlineStr">
        <is>
          <t>Earnings Growth 10Y in %</t>
        </is>
      </c>
      <c r="C78" t="n">
        <v>-299.13</v>
      </c>
      <c r="D78" t="n">
        <v>-296.82</v>
      </c>
      <c r="E78" t="n">
        <v>-303.12</v>
      </c>
      <c r="F78" t="n">
        <v>-300.92</v>
      </c>
      <c r="G78" t="n">
        <v>-300.89</v>
      </c>
      <c r="H78" t="n">
        <v>-281.1</v>
      </c>
      <c r="I78" t="n">
        <v>-29.3</v>
      </c>
      <c r="J78" t="n">
        <v>-16.72</v>
      </c>
      <c r="K78" t="n">
        <v>1.44</v>
      </c>
      <c r="L78" t="n">
        <v>20.16</v>
      </c>
      <c r="M78" t="n">
        <v>20.58</v>
      </c>
      <c r="N78" t="inlineStr">
        <is>
          <t>-</t>
        </is>
      </c>
      <c r="O78" t="inlineStr">
        <is>
          <t>-</t>
        </is>
      </c>
      <c r="P78" t="inlineStr">
        <is>
          <t>-</t>
        </is>
      </c>
      <c r="Q78" t="inlineStr">
        <is>
          <t>-</t>
        </is>
      </c>
      <c r="R78" t="inlineStr">
        <is>
          <t>-</t>
        </is>
      </c>
      <c r="S78" t="inlineStr">
        <is>
          <t>-</t>
        </is>
      </c>
      <c r="T78" t="inlineStr">
        <is>
          <t>-</t>
        </is>
      </c>
      <c r="U78" t="inlineStr">
        <is>
          <t>-</t>
        </is>
      </c>
      <c r="V78" t="inlineStr">
        <is>
          <t>-</t>
        </is>
      </c>
    </row>
    <row r="79">
      <c r="A79" s="5" t="inlineStr">
        <is>
          <t>PEG Ratio</t>
        </is>
      </c>
      <c r="B79" s="5" t="inlineStr">
        <is>
          <t>KGW Kurs/Gewinn/Wachstum</t>
        </is>
      </c>
      <c r="C79" t="n">
        <v>-0.46</v>
      </c>
      <c r="D79" t="n">
        <v>-0.01</v>
      </c>
      <c r="E79" t="n">
        <v>-0.02</v>
      </c>
      <c r="F79" t="n">
        <v>-0.02</v>
      </c>
      <c r="G79" t="n">
        <v>-0.02</v>
      </c>
      <c r="H79" t="inlineStr">
        <is>
          <t>-</t>
        </is>
      </c>
      <c r="I79" t="inlineStr">
        <is>
          <t>-</t>
        </is>
      </c>
      <c r="J79" t="n">
        <v>-0.4</v>
      </c>
      <c r="K79" t="inlineStr">
        <is>
          <t>-</t>
        </is>
      </c>
      <c r="L79" t="n">
        <v>1.58</v>
      </c>
      <c r="M79" t="n">
        <v>0.84</v>
      </c>
      <c r="N79" t="n">
        <v>0.26</v>
      </c>
      <c r="O79" t="n">
        <v>0.36</v>
      </c>
      <c r="P79" t="n">
        <v>0.55</v>
      </c>
      <c r="Q79" t="n">
        <v>0.52</v>
      </c>
      <c r="R79" t="n">
        <v>0.62</v>
      </c>
      <c r="S79" t="inlineStr">
        <is>
          <t>-</t>
        </is>
      </c>
      <c r="T79" t="inlineStr">
        <is>
          <t>-</t>
        </is>
      </c>
      <c r="U79" t="inlineStr">
        <is>
          <t>-</t>
        </is>
      </c>
      <c r="V79" t="inlineStr">
        <is>
          <t>-</t>
        </is>
      </c>
    </row>
    <row r="80">
      <c r="A80" s="5" t="inlineStr">
        <is>
          <t>EBIT-Wachstum 1J in %</t>
        </is>
      </c>
      <c r="B80" s="5" t="inlineStr">
        <is>
          <t>EBIT Growth 1Y in %</t>
        </is>
      </c>
      <c r="C80" t="n">
        <v>-6.61</v>
      </c>
      <c r="D80" t="n">
        <v>20.07</v>
      </c>
      <c r="E80" t="n">
        <v>6.56</v>
      </c>
      <c r="F80" t="n">
        <v>18.97</v>
      </c>
      <c r="G80" t="n">
        <v>-304.06</v>
      </c>
      <c r="H80" t="n">
        <v>-314.59</v>
      </c>
      <c r="I80" t="n">
        <v>-53.28</v>
      </c>
      <c r="J80" t="n">
        <v>-348.67</v>
      </c>
      <c r="K80" t="n">
        <v>-121.27</v>
      </c>
      <c r="L80" t="n">
        <v>20.14</v>
      </c>
      <c r="M80" t="n">
        <v>118.85</v>
      </c>
      <c r="N80" t="n">
        <v>-70.11</v>
      </c>
      <c r="O80" t="n">
        <v>26.68</v>
      </c>
      <c r="P80" t="n">
        <v>25.27</v>
      </c>
      <c r="Q80" t="n">
        <v>14.51</v>
      </c>
      <c r="R80" t="n">
        <v>39.31</v>
      </c>
      <c r="S80" t="n">
        <v>14.6</v>
      </c>
      <c r="T80" t="n">
        <v>63.82</v>
      </c>
      <c r="U80" t="n">
        <v>46.62</v>
      </c>
      <c r="V80" t="n">
        <v>14.53</v>
      </c>
    </row>
    <row r="81">
      <c r="A81" s="5" t="inlineStr">
        <is>
          <t>EBIT-Wachstum 3J in %</t>
        </is>
      </c>
      <c r="B81" s="5" t="inlineStr">
        <is>
          <t>EBIT Growth 3Y in %</t>
        </is>
      </c>
      <c r="C81" t="n">
        <v>6.67</v>
      </c>
      <c r="D81" t="n">
        <v>15.2</v>
      </c>
      <c r="E81" t="n">
        <v>-92.84</v>
      </c>
      <c r="F81" t="n">
        <v>-199.89</v>
      </c>
      <c r="G81" t="n">
        <v>-223.98</v>
      </c>
      <c r="H81" t="n">
        <v>-238.85</v>
      </c>
      <c r="I81" t="n">
        <v>-174.41</v>
      </c>
      <c r="J81" t="n">
        <v>-149.93</v>
      </c>
      <c r="K81" t="n">
        <v>5.91</v>
      </c>
      <c r="L81" t="n">
        <v>22.96</v>
      </c>
      <c r="M81" t="n">
        <v>25.14</v>
      </c>
      <c r="N81" t="n">
        <v>-6.05</v>
      </c>
      <c r="O81" t="n">
        <v>22.15</v>
      </c>
      <c r="P81" t="n">
        <v>26.36</v>
      </c>
      <c r="Q81" t="n">
        <v>22.81</v>
      </c>
      <c r="R81" t="n">
        <v>39.24</v>
      </c>
      <c r="S81" t="n">
        <v>41.68</v>
      </c>
      <c r="T81" t="n">
        <v>41.66</v>
      </c>
      <c r="U81" t="inlineStr">
        <is>
          <t>-</t>
        </is>
      </c>
      <c r="V81" t="inlineStr">
        <is>
          <t>-</t>
        </is>
      </c>
    </row>
    <row r="82">
      <c r="A82" s="5" t="inlineStr">
        <is>
          <t>EBIT-Wachstum 5J in %</t>
        </is>
      </c>
      <c r="B82" s="5" t="inlineStr">
        <is>
          <t>EBIT Growth 5Y in %</t>
        </is>
      </c>
      <c r="C82" t="n">
        <v>-53.01</v>
      </c>
      <c r="D82" t="n">
        <v>-114.61</v>
      </c>
      <c r="E82" t="n">
        <v>-129.28</v>
      </c>
      <c r="F82" t="n">
        <v>-200.33</v>
      </c>
      <c r="G82" t="n">
        <v>-228.37</v>
      </c>
      <c r="H82" t="n">
        <v>-163.53</v>
      </c>
      <c r="I82" t="n">
        <v>-76.84999999999999</v>
      </c>
      <c r="J82" t="n">
        <v>-80.20999999999999</v>
      </c>
      <c r="K82" t="n">
        <v>-5.14</v>
      </c>
      <c r="L82" t="n">
        <v>24.17</v>
      </c>
      <c r="M82" t="n">
        <v>23.04</v>
      </c>
      <c r="N82" t="n">
        <v>7.13</v>
      </c>
      <c r="O82" t="n">
        <v>24.07</v>
      </c>
      <c r="P82" t="n">
        <v>31.5</v>
      </c>
      <c r="Q82" t="n">
        <v>35.77</v>
      </c>
      <c r="R82" t="n">
        <v>35.78</v>
      </c>
      <c r="S82" t="inlineStr">
        <is>
          <t>-</t>
        </is>
      </c>
      <c r="T82" t="inlineStr">
        <is>
          <t>-</t>
        </is>
      </c>
      <c r="U82" t="inlineStr">
        <is>
          <t>-</t>
        </is>
      </c>
      <c r="V82" t="inlineStr">
        <is>
          <t>-</t>
        </is>
      </c>
    </row>
    <row r="83">
      <c r="A83" s="5" t="inlineStr">
        <is>
          <t>EBIT-Wachstum 10J in %</t>
        </is>
      </c>
      <c r="B83" s="5" t="inlineStr">
        <is>
          <t>EBIT Growth 10Y in %</t>
        </is>
      </c>
      <c r="C83" t="n">
        <v>-108.27</v>
      </c>
      <c r="D83" t="n">
        <v>-95.73</v>
      </c>
      <c r="E83" t="n">
        <v>-104.75</v>
      </c>
      <c r="F83" t="n">
        <v>-102.73</v>
      </c>
      <c r="G83" t="n">
        <v>-102.1</v>
      </c>
      <c r="H83" t="n">
        <v>-70.25</v>
      </c>
      <c r="I83" t="n">
        <v>-34.86</v>
      </c>
      <c r="J83" t="n">
        <v>-28.07</v>
      </c>
      <c r="K83" t="n">
        <v>13.18</v>
      </c>
      <c r="L83" t="n">
        <v>29.97</v>
      </c>
      <c r="M83" t="n">
        <v>29.41</v>
      </c>
      <c r="N83" t="inlineStr">
        <is>
          <t>-</t>
        </is>
      </c>
      <c r="O83" t="inlineStr">
        <is>
          <t>-</t>
        </is>
      </c>
      <c r="P83" t="inlineStr">
        <is>
          <t>-</t>
        </is>
      </c>
      <c r="Q83" t="inlineStr">
        <is>
          <t>-</t>
        </is>
      </c>
      <c r="R83" t="inlineStr">
        <is>
          <t>-</t>
        </is>
      </c>
      <c r="S83" t="inlineStr">
        <is>
          <t>-</t>
        </is>
      </c>
      <c r="T83" t="inlineStr">
        <is>
          <t>-</t>
        </is>
      </c>
      <c r="U83" t="inlineStr">
        <is>
          <t>-</t>
        </is>
      </c>
      <c r="V83" t="inlineStr">
        <is>
          <t>-</t>
        </is>
      </c>
    </row>
    <row r="84">
      <c r="A84" s="5" t="inlineStr">
        <is>
          <t>Op.Cashflow Wachstum 1J in %</t>
        </is>
      </c>
      <c r="B84" s="5" t="inlineStr">
        <is>
          <t>Op.Cashflow Wachstum 1Y in %</t>
        </is>
      </c>
      <c r="C84" t="n">
        <v>-45.81</v>
      </c>
      <c r="D84" t="n">
        <v>-196.41</v>
      </c>
      <c r="E84" t="n">
        <v>129.9</v>
      </c>
      <c r="F84" t="n">
        <v>-7.62</v>
      </c>
      <c r="G84" t="n">
        <v>-142.94</v>
      </c>
      <c r="H84" t="n">
        <v>-80.55</v>
      </c>
      <c r="I84" t="n">
        <v>-1151.88</v>
      </c>
      <c r="J84" t="n">
        <v>202.53</v>
      </c>
      <c r="K84" t="n">
        <v>-98.09999999999999</v>
      </c>
      <c r="L84" t="n">
        <v>-1503.04</v>
      </c>
      <c r="M84" t="n">
        <v>65.36</v>
      </c>
      <c r="N84" t="n">
        <v>-106.78</v>
      </c>
      <c r="O84" t="n">
        <v>403.82</v>
      </c>
      <c r="P84" t="n">
        <v>-23.05</v>
      </c>
      <c r="Q84" t="n">
        <v>115.51</v>
      </c>
      <c r="R84" t="n">
        <v>95.06</v>
      </c>
      <c r="S84" t="n">
        <v>39.66</v>
      </c>
      <c r="T84" t="n">
        <v>75.76000000000001</v>
      </c>
      <c r="U84" t="n">
        <v>-58.23</v>
      </c>
      <c r="V84" t="n">
        <v>49.06</v>
      </c>
    </row>
    <row r="85">
      <c r="A85" s="5" t="inlineStr">
        <is>
          <t>Op.Cashflow Wachstum 3J in %</t>
        </is>
      </c>
      <c r="B85" s="5" t="inlineStr">
        <is>
          <t>Op.Cashflow Wachstum 3Y in %</t>
        </is>
      </c>
      <c r="C85" t="n">
        <v>-37.44</v>
      </c>
      <c r="D85" t="n">
        <v>-24.71</v>
      </c>
      <c r="E85" t="n">
        <v>-6.89</v>
      </c>
      <c r="F85" t="n">
        <v>-77.04000000000001</v>
      </c>
      <c r="G85" t="n">
        <v>-458.46</v>
      </c>
      <c r="H85" t="n">
        <v>-343.3</v>
      </c>
      <c r="I85" t="n">
        <v>-349.15</v>
      </c>
      <c r="J85" t="n">
        <v>-466.2</v>
      </c>
      <c r="K85" t="n">
        <v>-511.93</v>
      </c>
      <c r="L85" t="n">
        <v>-514.8200000000001</v>
      </c>
      <c r="M85" t="n">
        <v>120.8</v>
      </c>
      <c r="N85" t="n">
        <v>91.33</v>
      </c>
      <c r="O85" t="n">
        <v>165.43</v>
      </c>
      <c r="P85" t="n">
        <v>62.51</v>
      </c>
      <c r="Q85" t="n">
        <v>83.41</v>
      </c>
      <c r="R85" t="n">
        <v>70.16</v>
      </c>
      <c r="S85" t="n">
        <v>19.06</v>
      </c>
      <c r="T85" t="n">
        <v>22.2</v>
      </c>
      <c r="U85" t="inlineStr">
        <is>
          <t>-</t>
        </is>
      </c>
      <c r="V85" t="inlineStr">
        <is>
          <t>-</t>
        </is>
      </c>
    </row>
    <row r="86">
      <c r="A86" s="5" t="inlineStr">
        <is>
          <t>Op.Cashflow Wachstum 5J in %</t>
        </is>
      </c>
      <c r="B86" s="5" t="inlineStr">
        <is>
          <t>Op.Cashflow Wachstum 5Y in %</t>
        </is>
      </c>
      <c r="C86" t="n">
        <v>-52.58</v>
      </c>
      <c r="D86" t="n">
        <v>-59.52</v>
      </c>
      <c r="E86" t="n">
        <v>-250.62</v>
      </c>
      <c r="F86" t="n">
        <v>-236.09</v>
      </c>
      <c r="G86" t="n">
        <v>-254.19</v>
      </c>
      <c r="H86" t="n">
        <v>-526.21</v>
      </c>
      <c r="I86" t="n">
        <v>-497.03</v>
      </c>
      <c r="J86" t="n">
        <v>-288.01</v>
      </c>
      <c r="K86" t="n">
        <v>-247.75</v>
      </c>
      <c r="L86" t="n">
        <v>-232.74</v>
      </c>
      <c r="M86" t="n">
        <v>90.97</v>
      </c>
      <c r="N86" t="n">
        <v>96.91</v>
      </c>
      <c r="O86" t="n">
        <v>126.2</v>
      </c>
      <c r="P86" t="n">
        <v>60.59</v>
      </c>
      <c r="Q86" t="n">
        <v>53.55</v>
      </c>
      <c r="R86" t="n">
        <v>40.26</v>
      </c>
      <c r="S86" t="inlineStr">
        <is>
          <t>-</t>
        </is>
      </c>
      <c r="T86" t="inlineStr">
        <is>
          <t>-</t>
        </is>
      </c>
      <c r="U86" t="inlineStr">
        <is>
          <t>-</t>
        </is>
      </c>
      <c r="V86" t="inlineStr">
        <is>
          <t>-</t>
        </is>
      </c>
    </row>
    <row r="87">
      <c r="A87" s="5" t="inlineStr">
        <is>
          <t>Op.Cashflow Wachstum 10J in %</t>
        </is>
      </c>
      <c r="B87" s="5" t="inlineStr">
        <is>
          <t>Op.Cashflow Wachstum 10Y in %</t>
        </is>
      </c>
      <c r="C87" t="n">
        <v>-289.39</v>
      </c>
      <c r="D87" t="n">
        <v>-278.27</v>
      </c>
      <c r="E87" t="n">
        <v>-269.31</v>
      </c>
      <c r="F87" t="n">
        <v>-241.92</v>
      </c>
      <c r="G87" t="n">
        <v>-243.46</v>
      </c>
      <c r="H87" t="n">
        <v>-217.62</v>
      </c>
      <c r="I87" t="n">
        <v>-200.06</v>
      </c>
      <c r="J87" t="n">
        <v>-80.90000000000001</v>
      </c>
      <c r="K87" t="n">
        <v>-93.58</v>
      </c>
      <c r="L87" t="n">
        <v>-89.59</v>
      </c>
      <c r="M87" t="n">
        <v>65.62</v>
      </c>
      <c r="N87" t="inlineStr">
        <is>
          <t>-</t>
        </is>
      </c>
      <c r="O87" t="inlineStr">
        <is>
          <t>-</t>
        </is>
      </c>
      <c r="P87" t="inlineStr">
        <is>
          <t>-</t>
        </is>
      </c>
      <c r="Q87" t="inlineStr">
        <is>
          <t>-</t>
        </is>
      </c>
      <c r="R87" t="inlineStr">
        <is>
          <t>-</t>
        </is>
      </c>
      <c r="S87" t="inlineStr">
        <is>
          <t>-</t>
        </is>
      </c>
      <c r="T87" t="inlineStr">
        <is>
          <t>-</t>
        </is>
      </c>
      <c r="U87" t="inlineStr">
        <is>
          <t>-</t>
        </is>
      </c>
      <c r="V87" t="inlineStr">
        <is>
          <t>-</t>
        </is>
      </c>
    </row>
    <row r="88">
      <c r="A88" s="5" t="inlineStr">
        <is>
          <t>Verschuldungsgrad in %</t>
        </is>
      </c>
      <c r="B88" s="5" t="inlineStr">
        <is>
          <t>Finance Gearing in %</t>
        </is>
      </c>
      <c r="C88" t="n">
        <v>1473</v>
      </c>
      <c r="D88" t="n">
        <v>1547</v>
      </c>
      <c r="E88" t="n">
        <v>1491</v>
      </c>
      <c r="F88" t="n">
        <v>1571</v>
      </c>
      <c r="G88" t="n">
        <v>1715</v>
      </c>
      <c r="H88" t="n">
        <v>1895</v>
      </c>
      <c r="I88" t="n">
        <v>1665</v>
      </c>
      <c r="J88" t="n">
        <v>1563</v>
      </c>
      <c r="K88" t="n">
        <v>1645</v>
      </c>
      <c r="L88" t="n">
        <v>1416</v>
      </c>
      <c r="M88" t="n">
        <v>1487</v>
      </c>
      <c r="N88" t="n">
        <v>2393</v>
      </c>
      <c r="O88" t="n">
        <v>2272</v>
      </c>
      <c r="P88" t="n">
        <v>2177</v>
      </c>
      <c r="Q88" t="n">
        <v>3597</v>
      </c>
      <c r="R88" t="n">
        <v>4073</v>
      </c>
      <c r="S88" t="n">
        <v>4507</v>
      </c>
      <c r="T88" t="n">
        <v>4786</v>
      </c>
      <c r="U88" t="n">
        <v>4419</v>
      </c>
      <c r="V88" t="n">
        <v>3735</v>
      </c>
      <c r="W88" t="n">
        <v>3552</v>
      </c>
    </row>
  </sheetData>
  <pageMargins bottom="1" footer="0.5" header="0.5" left="0.75" right="0.75" top="1"/>
</worksheet>
</file>

<file path=xl/worksheets/sheet7.xml><?xml version="1.0" encoding="utf-8"?>
<worksheet xmlns="http://schemas.openxmlformats.org/spreadsheetml/2006/main">
  <sheetPr>
    <outlinePr summaryBelow="1" summaryRight="1"/>
    <pageSetUpPr/>
  </sheetPr>
  <dimension ref="A1:V97"/>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10"/>
    <col customWidth="1" max="13" min="13" width="20"/>
    <col customWidth="1" max="14" min="14" width="10"/>
    <col customWidth="1" max="15" min="15" width="21"/>
    <col customWidth="1" max="16" min="16" width="12"/>
    <col customWidth="1" max="17" min="17" width="20"/>
    <col customWidth="1" max="18" min="18" width="19"/>
    <col customWidth="1" max="19" min="19" width="21"/>
    <col customWidth="1" max="20" min="20" width="21"/>
    <col customWidth="1" max="21" min="21" width="21"/>
    <col customWidth="1" max="22" min="22" width="8"/>
  </cols>
  <sheetData>
    <row r="1">
      <c r="A1" s="1" t="inlineStr">
        <is>
          <t xml:space="preserve">IMMOFINANZ IMMOBILIEN ANLAGEN </t>
        </is>
      </c>
      <c r="B1" s="2" t="inlineStr">
        <is>
          <t>WKN: A2JN9W  ISIN: AT0000A21KS2  US-Symbol:IMMZF  Typ: Aktie</t>
        </is>
      </c>
      <c r="C1" s="2" t="inlineStr"/>
      <c r="D1" s="2" t="inlineStr"/>
      <c r="E1" s="2" t="inlineStr"/>
      <c r="F1" s="2">
        <f>HYPERLINK("atx_Stock_Data_EUR.xlsx#INDEX!A1", "Back to INDEX")</f>
        <v/>
      </c>
      <c r="G1" s="2" t="inlineStr"/>
      <c r="H1" s="2" t="inlineStr"/>
      <c r="I1" s="2" t="inlineStr"/>
      <c r="J1" s="2" t="inlineStr"/>
      <c r="K1" s="2" t="inlineStr"/>
      <c r="L1" s="2" t="inlineStr"/>
      <c r="M1" s="2" t="inlineStr"/>
      <c r="N1" s="2" t="inlineStr"/>
      <c r="O1" s="2" t="inlineStr"/>
      <c r="P1" s="2" t="inlineStr"/>
      <c r="Q1" s="2" t="inlineStr"/>
      <c r="R1" s="2" t="inlineStr"/>
      <c r="S1" s="2" t="inlineStr"/>
      <c r="T1" s="2" t="inlineStr"/>
      <c r="U1" s="2" t="inlineStr"/>
      <c r="V1" s="2" t="inlineStr"/>
    </row>
    <row r="2">
      <c r="A2" s="3" t="inlineStr"/>
      <c r="B2" s="4" t="inlineStr"/>
      <c r="C2" s="4" t="inlineStr"/>
      <c r="D2" s="4" t="inlineStr"/>
      <c r="E2" s="4" t="inlineStr"/>
      <c r="F2" s="4" t="inlineStr"/>
      <c r="G2" s="4" t="inlineStr"/>
      <c r="H2" s="4" t="inlineStr"/>
      <c r="I2" s="4" t="inlineStr"/>
      <c r="J2" s="4" t="inlineStr"/>
      <c r="K2" s="4" t="inlineStr"/>
      <c r="L2" s="4" t="inlineStr"/>
      <c r="M2" s="4" t="inlineStr"/>
      <c r="N2" s="4" t="inlineStr"/>
      <c r="O2" s="4" t="inlineStr"/>
      <c r="P2" s="4" t="inlineStr"/>
      <c r="Q2" s="4" t="inlineStr"/>
      <c r="R2" s="4" t="inlineStr"/>
      <c r="S2" s="4" t="inlineStr"/>
      <c r="T2" s="4" t="inlineStr"/>
      <c r="U2" s="4" t="inlineStr"/>
      <c r="V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1990</t>
        </is>
      </c>
      <c r="C4" s="5" t="inlineStr">
        <is>
          <t>Telefon / Phone</t>
        </is>
      </c>
      <c r="D4" s="5" t="inlineStr"/>
      <c r="E4" t="inlineStr">
        <is>
          <t>+43-1-88-090</t>
        </is>
      </c>
      <c r="G4" t="inlineStr">
        <is>
          <t>22.04.2020</t>
        </is>
      </c>
      <c r="H4" t="inlineStr">
        <is>
          <t>Annual Press Conference</t>
        </is>
      </c>
      <c r="J4" t="inlineStr">
        <is>
          <t>FRIES Holding GmbH</t>
        </is>
      </c>
      <c r="L4" t="inlineStr">
        <is>
          <t>5,44%</t>
        </is>
      </c>
    </row>
    <row r="5">
      <c r="A5" s="5" t="inlineStr">
        <is>
          <t>Ticker</t>
        </is>
      </c>
      <c r="B5" t="inlineStr">
        <is>
          <t>IMO1</t>
        </is>
      </c>
      <c r="C5" s="5" t="inlineStr">
        <is>
          <t>Fax</t>
        </is>
      </c>
      <c r="D5" s="5" t="inlineStr"/>
      <c r="E5" t="inlineStr">
        <is>
          <t>-</t>
        </is>
      </c>
      <c r="G5" t="inlineStr">
        <is>
          <t>27.05.2020</t>
        </is>
      </c>
      <c r="H5" t="inlineStr">
        <is>
          <t>Result Q1</t>
        </is>
      </c>
      <c r="J5" t="inlineStr">
        <is>
          <t>S Immo AG</t>
        </is>
      </c>
      <c r="L5" t="inlineStr">
        <is>
          <t>10,65%</t>
        </is>
      </c>
    </row>
    <row r="6">
      <c r="A6" s="5" t="inlineStr">
        <is>
          <t>Gelistet Seit / Listed Since</t>
        </is>
      </c>
      <c r="B6" t="inlineStr">
        <is>
          <t>03.05.1999</t>
        </is>
      </c>
      <c r="C6" s="5" t="inlineStr">
        <is>
          <t>Internet</t>
        </is>
      </c>
      <c r="D6" s="5" t="inlineStr"/>
      <c r="E6" t="inlineStr">
        <is>
          <t>http://www.immofinanz.at</t>
        </is>
      </c>
      <c r="G6" t="inlineStr">
        <is>
          <t>27.08.2020</t>
        </is>
      </c>
      <c r="H6" t="inlineStr">
        <is>
          <t>Score Half Year</t>
        </is>
      </c>
      <c r="J6" t="inlineStr">
        <is>
          <t>Erste Asset Management GmbH</t>
        </is>
      </c>
      <c r="L6" t="inlineStr">
        <is>
          <t>3,92%</t>
        </is>
      </c>
    </row>
    <row r="7">
      <c r="A7" s="5" t="inlineStr">
        <is>
          <t>Nominalwert / Nominal Value</t>
        </is>
      </c>
      <c r="B7" t="inlineStr">
        <is>
          <t>-</t>
        </is>
      </c>
      <c r="C7" s="5" t="inlineStr">
        <is>
          <t>E-Mail</t>
        </is>
      </c>
      <c r="D7" s="5" t="inlineStr"/>
      <c r="E7" t="inlineStr">
        <is>
          <t>mail@immofinanz.com</t>
        </is>
      </c>
      <c r="G7" t="inlineStr">
        <is>
          <t>01.10.2020</t>
        </is>
      </c>
      <c r="H7" t="inlineStr">
        <is>
          <t>Annual General Meeting</t>
        </is>
      </c>
      <c r="J7" t="inlineStr">
        <is>
          <t>CARPINUS Holding GmbH (künftig RPPK Immo GmbH)</t>
        </is>
      </c>
      <c r="L7" t="inlineStr">
        <is>
          <t>10,71%</t>
        </is>
      </c>
    </row>
    <row r="8">
      <c r="A8" s="5" t="inlineStr">
        <is>
          <t>Land / Country</t>
        </is>
      </c>
      <c r="B8" t="inlineStr">
        <is>
          <t>Österreich</t>
        </is>
      </c>
      <c r="C8" s="5" t="inlineStr">
        <is>
          <t>Inv. Relations Telefon / Phone</t>
        </is>
      </c>
      <c r="D8" s="5" t="inlineStr"/>
      <c r="E8" t="inlineStr">
        <is>
          <t>+43-1-88-090-2290</t>
        </is>
      </c>
      <c r="G8" t="inlineStr">
        <is>
          <t>05.10.2020</t>
        </is>
      </c>
      <c r="H8" t="inlineStr">
        <is>
          <t>Ex Dividend</t>
        </is>
      </c>
      <c r="J8" t="inlineStr">
        <is>
          <t>Freefloat</t>
        </is>
      </c>
      <c r="L8" t="inlineStr">
        <is>
          <t>69,28%</t>
        </is>
      </c>
    </row>
    <row r="9">
      <c r="A9" s="5" t="inlineStr">
        <is>
          <t>Währung / Currency</t>
        </is>
      </c>
      <c r="B9" t="inlineStr">
        <is>
          <t>EUR</t>
        </is>
      </c>
      <c r="C9" s="5" t="inlineStr">
        <is>
          <t>Inv. Relations E-Mail</t>
        </is>
      </c>
      <c r="D9" s="5" t="inlineStr"/>
      <c r="E9" t="inlineStr">
        <is>
          <t>investor@immofinanz.com</t>
        </is>
      </c>
      <c r="G9" t="inlineStr">
        <is>
          <t>07.10.2020</t>
        </is>
      </c>
      <c r="H9" t="inlineStr">
        <is>
          <t>Dividend Payout</t>
        </is>
      </c>
    </row>
    <row r="10">
      <c r="A10" s="5" t="inlineStr">
        <is>
          <t>Branche / Industry</t>
        </is>
      </c>
      <c r="B10" t="inlineStr">
        <is>
          <t>Real Estate</t>
        </is>
      </c>
      <c r="C10" s="5" t="inlineStr">
        <is>
          <t>Kontaktperson / Contact Person</t>
        </is>
      </c>
      <c r="D10" s="5" t="inlineStr"/>
      <c r="E10" t="inlineStr">
        <is>
          <t>Bettina Schragl</t>
        </is>
      </c>
      <c r="G10" t="inlineStr">
        <is>
          <t>26.11.2020</t>
        </is>
      </c>
      <c r="H10" t="inlineStr">
        <is>
          <t>Q3 Earnings</t>
        </is>
      </c>
    </row>
    <row r="11">
      <c r="A11" s="5" t="inlineStr">
        <is>
          <t>Sektor / Sector</t>
        </is>
      </c>
      <c r="B11" t="inlineStr">
        <is>
          <t>Various</t>
        </is>
      </c>
    </row>
    <row r="12">
      <c r="A12" s="5" t="inlineStr">
        <is>
          <t>Typ / Genre</t>
        </is>
      </c>
      <c r="B12" t="inlineStr">
        <is>
          <t>Stammaktie</t>
        </is>
      </c>
    </row>
    <row r="13">
      <c r="A13" s="5" t="inlineStr">
        <is>
          <t>Adresse / Address</t>
        </is>
      </c>
      <c r="B13" t="inlineStr">
        <is>
          <t>IMMOFINANZ AGWienerbergstraße 11  A-1100 Wien</t>
        </is>
      </c>
    </row>
    <row r="14">
      <c r="A14" s="5" t="inlineStr">
        <is>
          <t>Management</t>
        </is>
      </c>
      <c r="B14" t="inlineStr">
        <is>
          <t>Ronny Pecik, Stefan Schönauer, Dietmar Reindl</t>
        </is>
      </c>
    </row>
    <row r="15">
      <c r="A15" s="5" t="inlineStr">
        <is>
          <t>Aufsichtsrat / Board</t>
        </is>
      </c>
      <c r="B15" t="inlineStr">
        <is>
          <t>Dr. Michael Knap, Bettina Breiteneder, Christian Böhm, Nick J.M. van Ommen, Sven Bienert, Philipp Amadeus Obermair, Maria Onitcanscaia</t>
        </is>
      </c>
    </row>
    <row r="16">
      <c r="A16" s="5" t="inlineStr">
        <is>
          <t>Beschreibung</t>
        </is>
      </c>
      <c r="B16" t="inlineStr">
        <is>
          <t>Die IMMOFINANZ Gruppe ist ein österreichischer Immobilieninvestor. Der Konzern konzentriert seine Aktivitäten in erster Linie auf den westeuropäischen Raum und investiert hier insbesondere in Immobilien in Deutschland, Österreich und der Schweiz. Zudem ist das Unternehmen in Mittel- und Osteuropa tätig und bietet seinen Kunden ein umfangreiches Portfolio in einer starken Wachstumsregion. Die Gesellschaft agiert in drei eigenständigen, aber abhängigen Geschäftszweigen: Residential, Commercial Standing &amp; Transactions sowie Commercial Developments. Innerhalb der einzelnen Zweige konzentriert sich der Konzern erstens auf allgemeine Controlling- und Verwaltungsaufgaben, zweitens auf Verkauf bzw. Vermietung von Objekten aus dem Portfolio und drittens auf Restrukturierung, Marketing und verschiedene Finanzbeteiligungen. Neben der Vermietung von Bestandsimmobilien ist die IMMOFINANZ Gruppe auch im Verkauf von Vermögenswerten sowie der Entwicklung von Immobilien tätig. Das Portfolio des Unternehmens umfasst Wohn- und Büroimmobilien sowie Immobilien aus den Bereichen Einzelhandel und Logistik. Copyright 2014 FINANCE BASE AG</t>
        </is>
      </c>
    </row>
    <row r="17">
      <c r="A17" s="5" t="inlineStr">
        <is>
          <t>Profile</t>
        </is>
      </c>
      <c r="B17" t="inlineStr">
        <is>
          <t>IMMOFINANZ Group is an Austrian real estate investor. The Group focuses its activities primarily on Western Europe and invested in particular in real estate in Germany, Austria and Switzerland. The company also operates in Central and Eastern Europe and offers its customers a comprehensive portfolio in a strong growth region. The Company operates in three separate but related lines of business: Residential, Commercial &amp; Standing Transactions and Commercial Developments. Within the individual sectors, the Group focuses, first, on general controlling and administrative tasks, secondly, the sale or rental of properties in the portfolio and, third, restructuring, marketing, and various financial investments. In addition to the rental of existing properties IMMOFINANZ Group is also active in the sale of assets and the development of real estate. The company's portfolio includes residential and office properties and real estate in the retail and logistics.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c r="M18" s="4" t="inlineStr"/>
      <c r="N18" s="4" t="inlineStr"/>
      <c r="O18" s="4" t="inlineStr"/>
      <c r="P18" s="4" t="inlineStr"/>
      <c r="Q18" s="4" t="inlineStr"/>
      <c r="R18" s="4" t="inlineStr"/>
      <c r="S18" s="4" t="inlineStr"/>
      <c r="T18" s="4" t="inlineStr"/>
      <c r="U18" s="4" t="inlineStr"/>
      <c r="V18" s="4" t="inlineStr"/>
    </row>
    <row r="19">
      <c r="A19" s="5" t="inlineStr">
        <is>
          <t>Bilanz in Mio.  EUR per  31.12</t>
        </is>
      </c>
      <c r="B19" s="5" t="inlineStr">
        <is>
          <t>Balance Sheet in M  EUR per  31.12</t>
        </is>
      </c>
      <c r="C19" s="5" t="n">
        <v>2019</v>
      </c>
      <c r="D19" s="5" t="n">
        <v>2018</v>
      </c>
      <c r="E19" s="5" t="n">
        <v>2017</v>
      </c>
      <c r="F19" s="5" t="n">
        <v>2016</v>
      </c>
      <c r="G19" s="5" t="n">
        <v>2015</v>
      </c>
      <c r="H19" s="5" t="n">
        <v>2014</v>
      </c>
      <c r="I19" s="5" t="n">
        <v>2013</v>
      </c>
      <c r="J19" s="5" t="n">
        <v>2012</v>
      </c>
      <c r="K19" s="5" t="n">
        <v>2011</v>
      </c>
      <c r="L19" s="5" t="n">
        <v>2010</v>
      </c>
      <c r="M19" s="5" t="n">
        <v>2009</v>
      </c>
      <c r="N19" s="5" t="n">
        <v>2008</v>
      </c>
      <c r="O19" s="5" t="n">
        <v>2007</v>
      </c>
      <c r="P19" s="5" t="n">
        <v>2006</v>
      </c>
      <c r="Q19" s="5" t="n">
        <v>2005</v>
      </c>
      <c r="R19" s="5" t="n">
        <v>2004</v>
      </c>
      <c r="S19" s="5" t="n">
        <v>2003</v>
      </c>
      <c r="T19" s="5" t="n">
        <v>2002</v>
      </c>
      <c r="U19" s="5" t="n">
        <v>2001</v>
      </c>
      <c r="V19" s="5" t="n">
        <v>2000</v>
      </c>
    </row>
    <row r="20">
      <c r="A20" s="5" t="inlineStr">
        <is>
          <t>Umsatz</t>
        </is>
      </c>
      <c r="B20" s="5" t="inlineStr">
        <is>
          <t>Revenue</t>
        </is>
      </c>
      <c r="C20" t="n">
        <v>279.9</v>
      </c>
      <c r="D20" t="n">
        <v>236.9</v>
      </c>
      <c r="E20" t="n">
        <v>234.5</v>
      </c>
      <c r="F20" t="n">
        <v>420.9</v>
      </c>
      <c r="G20" t="n">
        <v>546.6</v>
      </c>
      <c r="H20" t="n">
        <v>643.8</v>
      </c>
      <c r="I20" t="n">
        <v>869.2</v>
      </c>
      <c r="J20" t="n">
        <v>781.4</v>
      </c>
      <c r="K20" t="n">
        <v>763.4</v>
      </c>
      <c r="L20" t="n">
        <v>719.2</v>
      </c>
      <c r="M20" t="n">
        <v>763</v>
      </c>
      <c r="N20" t="n">
        <v>670.8</v>
      </c>
      <c r="O20" t="n">
        <v>518.9</v>
      </c>
      <c r="P20" t="n">
        <v>401.3</v>
      </c>
      <c r="Q20" t="n">
        <v>229.6</v>
      </c>
      <c r="R20" t="n">
        <v>102</v>
      </c>
      <c r="S20" t="n">
        <v>75.2</v>
      </c>
      <c r="T20" t="n">
        <v>60.8</v>
      </c>
      <c r="U20" t="n">
        <v>49.9</v>
      </c>
      <c r="V20" t="inlineStr">
        <is>
          <t>-</t>
        </is>
      </c>
    </row>
    <row r="21">
      <c r="A21" s="5" t="inlineStr">
        <is>
          <t>Operatives Ergebnis (EBIT)</t>
        </is>
      </c>
      <c r="B21" s="5" t="inlineStr">
        <is>
          <t>EBIT Earning Before Interest &amp; Tax</t>
        </is>
      </c>
      <c r="C21" t="n">
        <v>149.9</v>
      </c>
      <c r="D21" t="n">
        <v>159.1</v>
      </c>
      <c r="E21" t="n">
        <v>111.6</v>
      </c>
      <c r="F21" t="n">
        <v>-51.6</v>
      </c>
      <c r="G21" t="n">
        <v>216</v>
      </c>
      <c r="H21" t="n">
        <v>521.1</v>
      </c>
      <c r="I21" t="n">
        <v>508.9</v>
      </c>
      <c r="J21" t="n">
        <v>691</v>
      </c>
      <c r="K21" t="n">
        <v>424.1</v>
      </c>
      <c r="L21" t="n">
        <v>181.1</v>
      </c>
      <c r="M21" t="n">
        <v>-2071</v>
      </c>
      <c r="N21" t="n">
        <v>514.5</v>
      </c>
      <c r="O21" t="n">
        <v>887.7</v>
      </c>
      <c r="P21" t="n">
        <v>543.6</v>
      </c>
      <c r="Q21" t="n">
        <v>113.1</v>
      </c>
      <c r="R21" t="n">
        <v>26.9</v>
      </c>
      <c r="S21" t="n">
        <v>23.8</v>
      </c>
      <c r="T21" t="n">
        <v>16.5</v>
      </c>
      <c r="U21" t="n">
        <v>18.8</v>
      </c>
      <c r="V21" t="inlineStr">
        <is>
          <t>-</t>
        </is>
      </c>
    </row>
    <row r="22">
      <c r="A22" s="5" t="inlineStr">
        <is>
          <t>Finanzergebnis</t>
        </is>
      </c>
      <c r="B22" s="5" t="inlineStr">
        <is>
          <t>Financial Result</t>
        </is>
      </c>
      <c r="C22" t="n">
        <v>200.2</v>
      </c>
      <c r="D22" t="n">
        <v>45.2</v>
      </c>
      <c r="E22" t="n">
        <v>88.8</v>
      </c>
      <c r="F22" t="n">
        <v>-319.1</v>
      </c>
      <c r="G22" t="n">
        <v>-565.2</v>
      </c>
      <c r="H22" t="n">
        <v>-290.3</v>
      </c>
      <c r="I22" t="n">
        <v>-313.9</v>
      </c>
      <c r="J22" t="n">
        <v>-372.2</v>
      </c>
      <c r="K22" t="n">
        <v>-81.8</v>
      </c>
      <c r="L22" t="n">
        <v>27.1</v>
      </c>
      <c r="M22" t="n">
        <v>-1332</v>
      </c>
      <c r="N22" t="n">
        <v>40.8</v>
      </c>
      <c r="O22" t="n">
        <v>25.9</v>
      </c>
      <c r="P22" t="n">
        <v>-23.2</v>
      </c>
      <c r="Q22" t="n">
        <v>-23</v>
      </c>
      <c r="R22" t="n">
        <v>-10.7</v>
      </c>
      <c r="S22" t="n">
        <v>-9.5</v>
      </c>
      <c r="T22" t="n">
        <v>-15.1</v>
      </c>
      <c r="U22" t="n">
        <v>-12.3</v>
      </c>
      <c r="V22" t="inlineStr">
        <is>
          <t>-</t>
        </is>
      </c>
    </row>
    <row r="23">
      <c r="A23" s="5" t="inlineStr">
        <is>
          <t>Ergebnis vor Steuer (EBT)</t>
        </is>
      </c>
      <c r="B23" s="5" t="inlineStr">
        <is>
          <t>EBT Earning Before Tax</t>
        </is>
      </c>
      <c r="C23" t="n">
        <v>350.1</v>
      </c>
      <c r="D23" t="n">
        <v>204.3</v>
      </c>
      <c r="E23" t="n">
        <v>200.4</v>
      </c>
      <c r="F23" t="n">
        <v>-370.7</v>
      </c>
      <c r="G23" t="n">
        <v>-349.2</v>
      </c>
      <c r="H23" t="n">
        <v>230.8</v>
      </c>
      <c r="I23" t="n">
        <v>195</v>
      </c>
      <c r="J23" t="n">
        <v>318.8</v>
      </c>
      <c r="K23" t="n">
        <v>342.3</v>
      </c>
      <c r="L23" t="n">
        <v>208.2</v>
      </c>
      <c r="M23" t="n">
        <v>-3403</v>
      </c>
      <c r="N23" t="n">
        <v>555.3</v>
      </c>
      <c r="O23" t="n">
        <v>913.6</v>
      </c>
      <c r="P23" t="n">
        <v>520.4</v>
      </c>
      <c r="Q23" t="n">
        <v>90.09999999999999</v>
      </c>
      <c r="R23" t="n">
        <v>16.2</v>
      </c>
      <c r="S23" t="n">
        <v>14.3</v>
      </c>
      <c r="T23" t="n">
        <v>1.4</v>
      </c>
      <c r="U23" t="n">
        <v>6.5</v>
      </c>
      <c r="V23" t="inlineStr">
        <is>
          <t>-</t>
        </is>
      </c>
    </row>
    <row r="24">
      <c r="A24" s="5" t="inlineStr">
        <is>
          <t>Steuern auf Einkommen und Ertrag</t>
        </is>
      </c>
      <c r="B24" s="5" t="inlineStr">
        <is>
          <t>Taxes on income and earnings</t>
        </is>
      </c>
      <c r="C24" t="n">
        <v>8.6</v>
      </c>
      <c r="D24" t="n">
        <v>23.6</v>
      </c>
      <c r="E24" t="n">
        <v>11.9</v>
      </c>
      <c r="F24" t="n">
        <v>41.7</v>
      </c>
      <c r="G24" t="n">
        <v>40</v>
      </c>
      <c r="H24" t="n">
        <v>50</v>
      </c>
      <c r="I24" t="n">
        <v>23.7</v>
      </c>
      <c r="J24" t="n">
        <v>11.5</v>
      </c>
      <c r="K24" t="n">
        <v>16.1</v>
      </c>
      <c r="L24" t="n">
        <v>10.9</v>
      </c>
      <c r="M24" t="n">
        <v>-352.3</v>
      </c>
      <c r="N24" t="n">
        <v>180.2</v>
      </c>
      <c r="O24" t="n">
        <v>188.7</v>
      </c>
      <c r="P24" t="n">
        <v>124</v>
      </c>
      <c r="Q24" t="n">
        <v>32.2</v>
      </c>
      <c r="R24" t="n">
        <v>2.6</v>
      </c>
      <c r="S24" t="n">
        <v>1.8</v>
      </c>
      <c r="T24" t="n">
        <v>-4.2</v>
      </c>
      <c r="U24" t="n">
        <v>-0.2</v>
      </c>
      <c r="V24" t="inlineStr">
        <is>
          <t>-</t>
        </is>
      </c>
    </row>
    <row r="25">
      <c r="A25" s="5" t="inlineStr">
        <is>
          <t>Ergebnis nach Steuer</t>
        </is>
      </c>
      <c r="B25" s="5" t="inlineStr">
        <is>
          <t>Earnings after tax</t>
        </is>
      </c>
      <c r="C25" t="n">
        <v>347.5</v>
      </c>
      <c r="D25" t="n">
        <v>218.3</v>
      </c>
      <c r="E25" t="n">
        <v>181</v>
      </c>
      <c r="F25" t="n">
        <v>-380.7</v>
      </c>
      <c r="G25" t="n">
        <v>-361.4</v>
      </c>
      <c r="H25" t="n">
        <v>75.40000000000001</v>
      </c>
      <c r="I25" t="n">
        <v>110.8</v>
      </c>
      <c r="J25" t="n">
        <v>271.4</v>
      </c>
      <c r="K25" t="n">
        <v>313.5</v>
      </c>
      <c r="L25" t="n">
        <v>195.6</v>
      </c>
      <c r="M25" t="n">
        <v>-3051</v>
      </c>
      <c r="N25" t="n">
        <v>375</v>
      </c>
      <c r="O25" t="n">
        <v>724.9</v>
      </c>
      <c r="P25" t="n">
        <v>396.4</v>
      </c>
      <c r="Q25" t="n">
        <v>57.9</v>
      </c>
      <c r="R25" t="n">
        <v>13.6</v>
      </c>
      <c r="S25" t="n">
        <v>12.5</v>
      </c>
      <c r="T25" t="n">
        <v>5.6</v>
      </c>
      <c r="U25" t="n">
        <v>6.7</v>
      </c>
      <c r="V25" t="inlineStr">
        <is>
          <t>-</t>
        </is>
      </c>
    </row>
    <row r="26">
      <c r="A26" s="5" t="inlineStr">
        <is>
          <t>Minderheitenanteil</t>
        </is>
      </c>
      <c r="B26" s="5" t="inlineStr">
        <is>
          <t>Minority Share</t>
        </is>
      </c>
      <c r="C26" t="n">
        <v>6.8</v>
      </c>
      <c r="D26" t="n">
        <v>-0.3</v>
      </c>
      <c r="E26" t="n">
        <v>2.5</v>
      </c>
      <c r="F26" t="n">
        <v>2.5</v>
      </c>
      <c r="G26" t="n">
        <v>3.9</v>
      </c>
      <c r="H26" t="n">
        <v>-2.3</v>
      </c>
      <c r="I26" t="n">
        <v>0.3</v>
      </c>
      <c r="J26" t="n">
        <v>0.6</v>
      </c>
      <c r="K26" t="n">
        <v>2.3</v>
      </c>
      <c r="L26" t="n">
        <v>-114.8</v>
      </c>
      <c r="M26" t="n">
        <v>1968</v>
      </c>
      <c r="N26" t="n">
        <v>-70.2</v>
      </c>
      <c r="O26" t="n">
        <v>-267.3</v>
      </c>
      <c r="P26" t="n">
        <v>-70.7</v>
      </c>
      <c r="Q26" t="n">
        <v>-10.4</v>
      </c>
      <c r="R26" t="n">
        <v>-1.7</v>
      </c>
      <c r="S26" t="n">
        <v>-0.6</v>
      </c>
      <c r="T26" t="n">
        <v>0.8</v>
      </c>
      <c r="U26" t="n">
        <v>-1.8</v>
      </c>
      <c r="V26" t="inlineStr">
        <is>
          <t>-</t>
        </is>
      </c>
    </row>
    <row r="27">
      <c r="A27" s="5" t="inlineStr">
        <is>
          <t>Jahresüberschuss/-fehlbetrag</t>
        </is>
      </c>
      <c r="B27" s="5" t="inlineStr">
        <is>
          <t>Net Profit</t>
        </is>
      </c>
      <c r="C27" t="n">
        <v>358.9</v>
      </c>
      <c r="D27" t="n">
        <v>217.3</v>
      </c>
      <c r="E27" t="n">
        <v>-534.6</v>
      </c>
      <c r="F27" t="n">
        <v>-387.8</v>
      </c>
      <c r="G27" t="n">
        <v>-357.5</v>
      </c>
      <c r="H27" t="n">
        <v>178.1</v>
      </c>
      <c r="I27" t="n">
        <v>111.1</v>
      </c>
      <c r="J27" t="n">
        <v>272</v>
      </c>
      <c r="K27" t="n">
        <v>315.8</v>
      </c>
      <c r="L27" t="n">
        <v>80.8</v>
      </c>
      <c r="M27" t="n">
        <v>-1084</v>
      </c>
      <c r="N27" t="n">
        <v>304.9</v>
      </c>
      <c r="O27" t="n">
        <v>457.6</v>
      </c>
      <c r="P27" t="n">
        <v>325.7</v>
      </c>
      <c r="Q27" t="n">
        <v>47.5</v>
      </c>
      <c r="R27" t="n">
        <v>11.9</v>
      </c>
      <c r="S27" t="n">
        <v>11.8</v>
      </c>
      <c r="T27" t="n">
        <v>6.4</v>
      </c>
      <c r="U27" t="n">
        <v>4.9</v>
      </c>
      <c r="V27" t="inlineStr">
        <is>
          <t>-</t>
        </is>
      </c>
    </row>
    <row r="28">
      <c r="A28" s="5" t="inlineStr">
        <is>
          <t>Summe Umlaufvermögen</t>
        </is>
      </c>
      <c r="B28" s="5" t="inlineStr">
        <is>
          <t>Current Assets</t>
        </is>
      </c>
      <c r="C28" t="n">
        <v>614.4</v>
      </c>
      <c r="D28" t="n">
        <v>963.9</v>
      </c>
      <c r="E28" t="n">
        <v>1060</v>
      </c>
      <c r="F28" t="n">
        <v>1008</v>
      </c>
      <c r="G28" t="n">
        <v>1073</v>
      </c>
      <c r="H28" t="n">
        <v>1145</v>
      </c>
      <c r="I28" t="n">
        <v>1906</v>
      </c>
      <c r="J28" t="n">
        <v>1051</v>
      </c>
      <c r="K28" t="n">
        <v>1355</v>
      </c>
      <c r="L28" t="n">
        <v>1435</v>
      </c>
      <c r="M28" t="n">
        <v>1637</v>
      </c>
      <c r="N28" t="n">
        <v>2329</v>
      </c>
      <c r="O28" t="n">
        <v>2401</v>
      </c>
      <c r="P28" t="n">
        <v>925.2</v>
      </c>
      <c r="Q28" t="n">
        <v>479.4</v>
      </c>
      <c r="R28" t="n">
        <v>268.1</v>
      </c>
      <c r="S28" t="n">
        <v>231.6</v>
      </c>
      <c r="T28" t="n">
        <v>211.4</v>
      </c>
      <c r="U28" t="n">
        <v>84.3</v>
      </c>
      <c r="V28" t="inlineStr">
        <is>
          <t>-</t>
        </is>
      </c>
    </row>
    <row r="29">
      <c r="A29" s="5" t="inlineStr">
        <is>
          <t>Summe Anlagevermögen</t>
        </is>
      </c>
      <c r="B29" s="5" t="inlineStr">
        <is>
          <t>Fixed Assets</t>
        </is>
      </c>
      <c r="C29" t="n">
        <v>5768</v>
      </c>
      <c r="D29" t="n">
        <v>4815</v>
      </c>
      <c r="E29" t="n">
        <v>4997</v>
      </c>
      <c r="F29" t="n">
        <v>6233</v>
      </c>
      <c r="G29" t="n">
        <v>7766</v>
      </c>
      <c r="H29" t="n">
        <v>8408</v>
      </c>
      <c r="I29" t="n">
        <v>10630</v>
      </c>
      <c r="J29" t="n">
        <v>11137</v>
      </c>
      <c r="K29" t="n">
        <v>10339</v>
      </c>
      <c r="L29" t="n">
        <v>10263</v>
      </c>
      <c r="M29" t="n">
        <v>9847</v>
      </c>
      <c r="N29" t="n">
        <v>13239</v>
      </c>
      <c r="O29" t="n">
        <v>10321</v>
      </c>
      <c r="P29" t="n">
        <v>6531</v>
      </c>
      <c r="Q29" t="n">
        <v>3813</v>
      </c>
      <c r="R29" t="n">
        <v>1859</v>
      </c>
      <c r="S29" t="n">
        <v>1346</v>
      </c>
      <c r="T29" t="n">
        <v>1031</v>
      </c>
      <c r="U29" t="n">
        <v>809</v>
      </c>
      <c r="V29" t="inlineStr">
        <is>
          <t>-</t>
        </is>
      </c>
    </row>
    <row r="30">
      <c r="A30" s="5" t="inlineStr">
        <is>
          <t>Summe Aktiva</t>
        </is>
      </c>
      <c r="B30" s="5" t="inlineStr">
        <is>
          <t>Total Assets</t>
        </is>
      </c>
      <c r="C30" t="n">
        <v>6385</v>
      </c>
      <c r="D30" t="n">
        <v>5838</v>
      </c>
      <c r="E30" t="n">
        <v>6063</v>
      </c>
      <c r="F30" t="n">
        <v>7247</v>
      </c>
      <c r="G30" t="n">
        <v>8848</v>
      </c>
      <c r="H30" t="n">
        <v>9568</v>
      </c>
      <c r="I30" t="n">
        <v>12581</v>
      </c>
      <c r="J30" t="n">
        <v>12247</v>
      </c>
      <c r="K30" t="n">
        <v>11756</v>
      </c>
      <c r="L30" t="n">
        <v>11964</v>
      </c>
      <c r="M30" t="n">
        <v>11669</v>
      </c>
      <c r="N30" t="n">
        <v>15568</v>
      </c>
      <c r="O30" t="n">
        <v>12722</v>
      </c>
      <c r="P30" t="n">
        <v>7456</v>
      </c>
      <c r="Q30" t="n">
        <v>4301</v>
      </c>
      <c r="R30" t="n">
        <v>2128</v>
      </c>
      <c r="S30" t="n">
        <v>1583</v>
      </c>
      <c r="T30" t="n">
        <v>1258</v>
      </c>
      <c r="U30" t="n">
        <v>907.7</v>
      </c>
      <c r="V30" t="inlineStr">
        <is>
          <t>-</t>
        </is>
      </c>
    </row>
    <row r="31">
      <c r="A31" s="5" t="inlineStr">
        <is>
          <t>Summe kurzfristiges Fremdkapital</t>
        </is>
      </c>
      <c r="B31" s="5" t="inlineStr">
        <is>
          <t>Short-Term Debt</t>
        </is>
      </c>
      <c r="C31" t="n">
        <v>515.1</v>
      </c>
      <c r="D31" t="n">
        <v>558.4</v>
      </c>
      <c r="E31" t="n">
        <v>835.5</v>
      </c>
      <c r="F31" t="n">
        <v>934</v>
      </c>
      <c r="G31" t="n">
        <v>2215</v>
      </c>
      <c r="H31" t="n">
        <v>1680</v>
      </c>
      <c r="I31" t="n">
        <v>1747</v>
      </c>
      <c r="J31" t="n">
        <v>1404</v>
      </c>
      <c r="K31" t="n">
        <v>1457</v>
      </c>
      <c r="L31" t="n">
        <v>1447</v>
      </c>
      <c r="M31" t="n">
        <v>1345</v>
      </c>
      <c r="N31" t="n">
        <v>968.9</v>
      </c>
      <c r="O31" t="n">
        <v>760.2</v>
      </c>
      <c r="P31" t="n">
        <v>658.7</v>
      </c>
      <c r="Q31" t="n">
        <v>885.2</v>
      </c>
      <c r="R31" t="n">
        <v>290.2</v>
      </c>
      <c r="S31" t="n">
        <v>180.6</v>
      </c>
      <c r="T31" t="n">
        <v>127.8</v>
      </c>
      <c r="U31" t="n">
        <v>112</v>
      </c>
      <c r="V31" t="inlineStr">
        <is>
          <t>-</t>
        </is>
      </c>
    </row>
    <row r="32">
      <c r="A32" s="5" t="inlineStr">
        <is>
          <t>Summe langfristiges Fremdkapital</t>
        </is>
      </c>
      <c r="B32" s="5" t="inlineStr">
        <is>
          <t>Long-Term Debt</t>
        </is>
      </c>
      <c r="C32" t="n">
        <v>2933</v>
      </c>
      <c r="D32" t="n">
        <v>2479</v>
      </c>
      <c r="E32" t="n">
        <v>2419</v>
      </c>
      <c r="F32" t="n">
        <v>3427</v>
      </c>
      <c r="G32" t="n">
        <v>2933</v>
      </c>
      <c r="H32" t="n">
        <v>3628</v>
      </c>
      <c r="I32" t="n">
        <v>5507</v>
      </c>
      <c r="J32" t="n">
        <v>5292</v>
      </c>
      <c r="K32" t="n">
        <v>5128</v>
      </c>
      <c r="L32" t="n">
        <v>5643</v>
      </c>
      <c r="M32" t="n">
        <v>5759</v>
      </c>
      <c r="N32" t="n">
        <v>6722</v>
      </c>
      <c r="O32" t="n">
        <v>5446</v>
      </c>
      <c r="P32" t="n">
        <v>3361</v>
      </c>
      <c r="Q32" t="n">
        <v>1748</v>
      </c>
      <c r="R32" t="n">
        <v>725.5</v>
      </c>
      <c r="S32" t="n">
        <v>593.9</v>
      </c>
      <c r="T32" t="n">
        <v>530.5</v>
      </c>
      <c r="U32" t="n">
        <v>424.8</v>
      </c>
      <c r="V32" t="inlineStr">
        <is>
          <t>-</t>
        </is>
      </c>
    </row>
    <row r="33">
      <c r="A33" s="5" t="inlineStr">
        <is>
          <t>Summe Fremdkapital</t>
        </is>
      </c>
      <c r="B33" s="5" t="inlineStr">
        <is>
          <t>Total Liabilities</t>
        </is>
      </c>
      <c r="C33" t="n">
        <v>3448</v>
      </c>
      <c r="D33" t="n">
        <v>3037</v>
      </c>
      <c r="E33" t="n">
        <v>3255</v>
      </c>
      <c r="F33" t="n">
        <v>4361</v>
      </c>
      <c r="G33" t="n">
        <v>5148</v>
      </c>
      <c r="H33" t="n">
        <v>5308</v>
      </c>
      <c r="I33" t="n">
        <v>7254</v>
      </c>
      <c r="J33" t="n">
        <v>6696</v>
      </c>
      <c r="K33" t="n">
        <v>6586</v>
      </c>
      <c r="L33" t="n">
        <v>7091</v>
      </c>
      <c r="M33" t="n">
        <v>7103</v>
      </c>
      <c r="N33" t="n">
        <v>7691</v>
      </c>
      <c r="O33" t="n">
        <v>6206</v>
      </c>
      <c r="P33" t="n">
        <v>4019</v>
      </c>
      <c r="Q33" t="n">
        <v>2750</v>
      </c>
      <c r="R33" t="n">
        <v>1037</v>
      </c>
      <c r="S33" t="n">
        <v>793.2</v>
      </c>
      <c r="T33" t="n">
        <v>702.6</v>
      </c>
      <c r="U33" t="n">
        <v>582.5</v>
      </c>
      <c r="V33" t="inlineStr">
        <is>
          <t>-</t>
        </is>
      </c>
    </row>
    <row r="34">
      <c r="A34" s="5" t="inlineStr">
        <is>
          <t>Minderheitenanteil</t>
        </is>
      </c>
      <c r="B34" s="5" t="inlineStr">
        <is>
          <t>Minority Share</t>
        </is>
      </c>
      <c r="C34" t="n">
        <v>-22.9</v>
      </c>
      <c r="D34" t="n">
        <v>-16.6</v>
      </c>
      <c r="E34" t="n">
        <v>-13.5</v>
      </c>
      <c r="F34" t="n">
        <v>-5.5</v>
      </c>
      <c r="G34" t="n">
        <v>-2.3</v>
      </c>
      <c r="H34" t="n">
        <v>8.1</v>
      </c>
      <c r="I34" t="n">
        <v>10.8</v>
      </c>
      <c r="J34" t="n">
        <v>287.5</v>
      </c>
      <c r="K34" t="n">
        <v>14.3</v>
      </c>
      <c r="L34" t="n">
        <v>40.9</v>
      </c>
      <c r="M34" t="n">
        <v>2384</v>
      </c>
      <c r="N34" t="n">
        <v>3529</v>
      </c>
      <c r="O34" t="n">
        <v>2434</v>
      </c>
      <c r="P34" t="n">
        <v>833.5</v>
      </c>
      <c r="Q34" t="n">
        <v>202.2</v>
      </c>
      <c r="R34" t="n">
        <v>95.8</v>
      </c>
      <c r="S34" t="n">
        <v>80.40000000000001</v>
      </c>
      <c r="T34" t="n">
        <v>11.4</v>
      </c>
      <c r="U34" t="n">
        <v>29.8</v>
      </c>
      <c r="V34" t="inlineStr">
        <is>
          <t>-</t>
        </is>
      </c>
    </row>
    <row r="35">
      <c r="A35" s="5" t="inlineStr">
        <is>
          <t>Summe Eigenkapital</t>
        </is>
      </c>
      <c r="B35" s="5" t="inlineStr">
        <is>
          <t>Equity</t>
        </is>
      </c>
      <c r="C35" t="n">
        <v>2960</v>
      </c>
      <c r="D35" t="n">
        <v>2817</v>
      </c>
      <c r="E35" t="n">
        <v>2822</v>
      </c>
      <c r="F35" t="n">
        <v>2892</v>
      </c>
      <c r="G35" t="n">
        <v>3702</v>
      </c>
      <c r="H35" t="n">
        <v>4252</v>
      </c>
      <c r="I35" t="n">
        <v>5316</v>
      </c>
      <c r="J35" t="n">
        <v>5264</v>
      </c>
      <c r="K35" t="n">
        <v>5156</v>
      </c>
      <c r="L35" t="n">
        <v>4832</v>
      </c>
      <c r="M35" t="n">
        <v>2181</v>
      </c>
      <c r="N35" t="n">
        <v>4348</v>
      </c>
      <c r="O35" t="n">
        <v>4082</v>
      </c>
      <c r="P35" t="n">
        <v>2603</v>
      </c>
      <c r="Q35" t="n">
        <v>1349</v>
      </c>
      <c r="R35" t="n">
        <v>994.9</v>
      </c>
      <c r="S35" t="n">
        <v>709.5</v>
      </c>
      <c r="T35" t="n">
        <v>543.8</v>
      </c>
      <c r="U35" t="n">
        <v>295.4</v>
      </c>
      <c r="V35" t="inlineStr">
        <is>
          <t>-</t>
        </is>
      </c>
    </row>
    <row r="36">
      <c r="A36" s="5" t="inlineStr">
        <is>
          <t>Summe Passiva</t>
        </is>
      </c>
      <c r="B36" s="5" t="inlineStr">
        <is>
          <t>Liabilities &amp; Shareholder Equity</t>
        </is>
      </c>
      <c r="C36" t="n">
        <v>6385</v>
      </c>
      <c r="D36" t="n">
        <v>5838</v>
      </c>
      <c r="E36" t="n">
        <v>6063</v>
      </c>
      <c r="F36" t="n">
        <v>7247</v>
      </c>
      <c r="G36" t="n">
        <v>8848</v>
      </c>
      <c r="H36" t="n">
        <v>9568</v>
      </c>
      <c r="I36" t="n">
        <v>12581</v>
      </c>
      <c r="J36" t="n">
        <v>12247</v>
      </c>
      <c r="K36" t="n">
        <v>11756</v>
      </c>
      <c r="L36" t="n">
        <v>11964</v>
      </c>
      <c r="M36" t="n">
        <v>11669</v>
      </c>
      <c r="N36" t="n">
        <v>15568</v>
      </c>
      <c r="O36" t="n">
        <v>12722</v>
      </c>
      <c r="P36" t="n">
        <v>7456</v>
      </c>
      <c r="Q36" t="n">
        <v>4301</v>
      </c>
      <c r="R36" t="n">
        <v>2128</v>
      </c>
      <c r="S36" t="n">
        <v>1583</v>
      </c>
      <c r="T36" t="n">
        <v>1258</v>
      </c>
      <c r="U36" t="n">
        <v>907.7</v>
      </c>
      <c r="V36" t="inlineStr">
        <is>
          <t>-</t>
        </is>
      </c>
    </row>
    <row r="37">
      <c r="A37" s="5" t="inlineStr">
        <is>
          <t>Mio.Aktien im Umlauf</t>
        </is>
      </c>
      <c r="B37" s="5" t="inlineStr">
        <is>
          <t>Million shares outstanding</t>
        </is>
      </c>
      <c r="C37" t="n">
        <v>112.09</v>
      </c>
      <c r="D37" t="n">
        <v>112.09</v>
      </c>
      <c r="E37" t="n">
        <v>111.62</v>
      </c>
      <c r="F37" t="n">
        <v>97.59999999999999</v>
      </c>
      <c r="G37" t="n">
        <v>107.32</v>
      </c>
      <c r="H37" t="n">
        <v>112.9</v>
      </c>
      <c r="I37" t="n">
        <v>112.9</v>
      </c>
      <c r="J37" t="n">
        <v>114.05</v>
      </c>
      <c r="K37" t="n">
        <v>94.09999999999999</v>
      </c>
      <c r="L37" t="n">
        <v>104.42</v>
      </c>
      <c r="M37" t="n">
        <v>45.9</v>
      </c>
      <c r="N37" t="n">
        <v>45.9</v>
      </c>
      <c r="O37" t="n">
        <v>45.9</v>
      </c>
      <c r="P37" t="n">
        <v>33.56</v>
      </c>
      <c r="Q37" t="n">
        <v>25.17</v>
      </c>
      <c r="R37" t="n">
        <v>20.14</v>
      </c>
      <c r="S37" t="n">
        <v>15.38</v>
      </c>
      <c r="T37" t="n">
        <v>12.31</v>
      </c>
      <c r="U37" t="n">
        <v>7.46</v>
      </c>
      <c r="V37" t="n">
        <v>5.8</v>
      </c>
    </row>
    <row r="38">
      <c r="A38" s="5" t="inlineStr">
        <is>
          <t>Gezeichnetes Kapital (in Mio.)</t>
        </is>
      </c>
      <c r="B38" s="5" t="inlineStr">
        <is>
          <t>Subscribed Capital in M</t>
        </is>
      </c>
      <c r="C38" t="n">
        <v>112.09</v>
      </c>
      <c r="D38" t="n">
        <v>112.09</v>
      </c>
      <c r="E38" t="n">
        <v>111.62</v>
      </c>
      <c r="F38" t="n">
        <v>97.59999999999999</v>
      </c>
      <c r="G38" t="n">
        <v>111.42</v>
      </c>
      <c r="H38" t="n">
        <v>117.21</v>
      </c>
      <c r="I38" t="n">
        <v>117.21</v>
      </c>
      <c r="J38" t="n">
        <v>118.4</v>
      </c>
      <c r="K38" t="n">
        <v>108.53</v>
      </c>
      <c r="L38" t="n">
        <v>108.41</v>
      </c>
      <c r="M38" t="n">
        <v>47.66</v>
      </c>
      <c r="N38" t="n">
        <v>47.65</v>
      </c>
      <c r="O38" t="n">
        <v>47.65</v>
      </c>
      <c r="P38" t="n">
        <v>34.85</v>
      </c>
      <c r="Q38" t="n">
        <v>26.13</v>
      </c>
      <c r="R38" t="n">
        <v>20.91</v>
      </c>
      <c r="S38" t="n">
        <v>15.97</v>
      </c>
      <c r="T38" t="n">
        <v>12.78</v>
      </c>
      <c r="U38" t="n">
        <v>7.74</v>
      </c>
      <c r="V38" t="n">
        <v>6.02</v>
      </c>
    </row>
    <row r="39">
      <c r="A39" s="5" t="inlineStr">
        <is>
          <t>Ergebnis je Aktie (brutto)</t>
        </is>
      </c>
      <c r="B39" s="5" t="inlineStr">
        <is>
          <t>Earnings per share</t>
        </is>
      </c>
      <c r="C39" t="n">
        <v>3.12</v>
      </c>
      <c r="D39" t="n">
        <v>1.82</v>
      </c>
      <c r="E39" t="n">
        <v>1.8</v>
      </c>
      <c r="F39" t="n">
        <v>-3.8</v>
      </c>
      <c r="G39" t="n">
        <v>-3.25</v>
      </c>
      <c r="H39" t="n">
        <v>2.04</v>
      </c>
      <c r="I39" t="n">
        <v>1.73</v>
      </c>
      <c r="J39" t="n">
        <v>2.8</v>
      </c>
      <c r="K39" t="n">
        <v>3.64</v>
      </c>
      <c r="L39" t="n">
        <v>1.99</v>
      </c>
      <c r="M39" t="n">
        <v>-74.15000000000001</v>
      </c>
      <c r="N39" t="n">
        <v>12.1</v>
      </c>
      <c r="O39" t="n">
        <v>19.9</v>
      </c>
      <c r="P39" t="n">
        <v>15.51</v>
      </c>
      <c r="Q39" t="n">
        <v>3.58</v>
      </c>
      <c r="R39" t="n">
        <v>0.8</v>
      </c>
      <c r="S39" t="n">
        <v>0.93</v>
      </c>
      <c r="T39" t="n">
        <v>0.11</v>
      </c>
      <c r="U39" t="n">
        <v>0.87</v>
      </c>
      <c r="V39" t="inlineStr">
        <is>
          <t>-</t>
        </is>
      </c>
    </row>
    <row r="40">
      <c r="A40" s="5" t="inlineStr">
        <is>
          <t>Ergebnis je Aktie (unverwässert)</t>
        </is>
      </c>
      <c r="B40" s="5" t="inlineStr">
        <is>
          <t>Basic Earnings per share</t>
        </is>
      </c>
      <c r="C40" t="n">
        <v>3.37</v>
      </c>
      <c r="D40" t="n">
        <v>1.97</v>
      </c>
      <c r="E40" t="n">
        <v>-5.1</v>
      </c>
      <c r="F40" t="n">
        <v>-3.98</v>
      </c>
      <c r="G40" t="n">
        <v>-3.5</v>
      </c>
      <c r="H40" t="n">
        <v>1.8</v>
      </c>
      <c r="I40" t="n">
        <v>1.1</v>
      </c>
      <c r="J40" t="n">
        <v>2.7</v>
      </c>
      <c r="K40" t="n">
        <v>3.2</v>
      </c>
      <c r="L40" t="n">
        <v>1.7</v>
      </c>
      <c r="M40" t="n">
        <v>-42.9</v>
      </c>
      <c r="N40" t="n">
        <v>6.6</v>
      </c>
      <c r="O40" t="n">
        <v>10.3</v>
      </c>
      <c r="P40" t="n">
        <v>9.9</v>
      </c>
      <c r="Q40" t="n">
        <v>1.9</v>
      </c>
      <c r="R40" t="n">
        <v>0.6</v>
      </c>
      <c r="S40" t="n">
        <v>0.8</v>
      </c>
      <c r="T40" t="n">
        <v>0.6</v>
      </c>
      <c r="U40" t="n">
        <v>0.7</v>
      </c>
      <c r="V40" t="inlineStr">
        <is>
          <t>-</t>
        </is>
      </c>
    </row>
    <row r="41">
      <c r="A41" s="5" t="inlineStr">
        <is>
          <t>Ergebnis je Aktie (verwässert)</t>
        </is>
      </c>
      <c r="B41" s="5" t="inlineStr">
        <is>
          <t>Diluted Earnings per share</t>
        </is>
      </c>
      <c r="C41" t="n">
        <v>3.03</v>
      </c>
      <c r="D41" t="n">
        <v>1.8</v>
      </c>
      <c r="E41" t="n">
        <v>-5.1</v>
      </c>
      <c r="F41" t="n">
        <v>-3.98</v>
      </c>
      <c r="G41" t="n">
        <v>-3.5</v>
      </c>
      <c r="H41" t="n">
        <v>1.8</v>
      </c>
      <c r="I41" t="n">
        <v>1.1</v>
      </c>
      <c r="J41" t="n">
        <v>2.6</v>
      </c>
      <c r="K41" t="n">
        <v>3</v>
      </c>
      <c r="L41" t="n">
        <v>1.7</v>
      </c>
      <c r="M41" t="n">
        <v>-42.9</v>
      </c>
      <c r="N41" t="n">
        <v>6.2</v>
      </c>
      <c r="O41" t="n">
        <v>10</v>
      </c>
      <c r="P41" t="n">
        <v>9.6</v>
      </c>
      <c r="Q41" t="n">
        <v>1.9</v>
      </c>
      <c r="R41" t="n">
        <v>0.6</v>
      </c>
      <c r="S41" t="n">
        <v>0.8</v>
      </c>
      <c r="T41" t="n">
        <v>0.6</v>
      </c>
      <c r="U41" t="n">
        <v>0.7</v>
      </c>
      <c r="V41" t="inlineStr">
        <is>
          <t>-</t>
        </is>
      </c>
    </row>
    <row r="42">
      <c r="A42" s="5" t="inlineStr">
        <is>
          <t>Dividende je Aktie</t>
        </is>
      </c>
      <c r="B42" s="5" t="inlineStr">
        <is>
          <t>Dividend per share</t>
        </is>
      </c>
      <c r="C42" t="inlineStr">
        <is>
          <t>-</t>
        </is>
      </c>
      <c r="D42" t="n">
        <v>0.85</v>
      </c>
      <c r="E42" t="n">
        <v>0.7</v>
      </c>
      <c r="F42" t="n">
        <v>0.6</v>
      </c>
      <c r="G42" t="inlineStr">
        <is>
          <t>-</t>
        </is>
      </c>
      <c r="H42" t="inlineStr">
        <is>
          <t>-</t>
        </is>
      </c>
      <c r="I42" t="n">
        <v>1.5</v>
      </c>
      <c r="J42" t="n">
        <v>1.5</v>
      </c>
      <c r="K42" t="n">
        <v>1</v>
      </c>
      <c r="L42" t="inlineStr">
        <is>
          <t>-</t>
        </is>
      </c>
      <c r="M42" t="inlineStr">
        <is>
          <t>-</t>
        </is>
      </c>
      <c r="N42" t="inlineStr">
        <is>
          <t>-</t>
        </is>
      </c>
      <c r="O42" t="n">
        <v>3.3</v>
      </c>
      <c r="P42" t="inlineStr">
        <is>
          <t>-</t>
        </is>
      </c>
      <c r="Q42" t="inlineStr">
        <is>
          <t>-</t>
        </is>
      </c>
      <c r="R42" t="inlineStr">
        <is>
          <t>-</t>
        </is>
      </c>
      <c r="S42" t="inlineStr">
        <is>
          <t>-</t>
        </is>
      </c>
      <c r="T42" t="inlineStr">
        <is>
          <t>-</t>
        </is>
      </c>
      <c r="U42" t="inlineStr">
        <is>
          <t>-</t>
        </is>
      </c>
      <c r="V42" t="inlineStr">
        <is>
          <t>-</t>
        </is>
      </c>
    </row>
    <row r="43">
      <c r="A43" s="5" t="inlineStr">
        <is>
          <t>Dividendenausschüttung in Mio</t>
        </is>
      </c>
      <c r="B43" s="5" t="inlineStr">
        <is>
          <t>Dividend Payment in M</t>
        </is>
      </c>
      <c r="C43" t="inlineStr">
        <is>
          <t>-</t>
        </is>
      </c>
      <c r="D43" t="n">
        <v>88.09999999999999</v>
      </c>
      <c r="E43" t="n">
        <v>77.90000000000001</v>
      </c>
      <c r="F43" t="n">
        <v>58.56</v>
      </c>
      <c r="G43" t="inlineStr">
        <is>
          <t>-</t>
        </is>
      </c>
      <c r="H43" t="inlineStr">
        <is>
          <t>-</t>
        </is>
      </c>
      <c r="I43" t="n">
        <v>169.34</v>
      </c>
      <c r="J43" t="n">
        <v>163.97</v>
      </c>
      <c r="K43" t="n">
        <v>101.67</v>
      </c>
      <c r="L43" t="inlineStr">
        <is>
          <t>-</t>
        </is>
      </c>
      <c r="M43" t="inlineStr">
        <is>
          <t>-</t>
        </is>
      </c>
      <c r="N43" t="inlineStr">
        <is>
          <t>-</t>
        </is>
      </c>
      <c r="O43" t="n">
        <v>154.66</v>
      </c>
      <c r="P43" t="inlineStr">
        <is>
          <t>-</t>
        </is>
      </c>
      <c r="Q43" t="inlineStr">
        <is>
          <t>-</t>
        </is>
      </c>
      <c r="R43" t="inlineStr">
        <is>
          <t>-</t>
        </is>
      </c>
      <c r="S43" t="inlineStr">
        <is>
          <t>-</t>
        </is>
      </c>
      <c r="T43" t="inlineStr">
        <is>
          <t>-</t>
        </is>
      </c>
      <c r="U43" t="inlineStr">
        <is>
          <t>-</t>
        </is>
      </c>
      <c r="V43" t="inlineStr">
        <is>
          <t>-</t>
        </is>
      </c>
    </row>
    <row r="44">
      <c r="A44" s="5" t="inlineStr">
        <is>
          <t>Umsatz</t>
        </is>
      </c>
      <c r="B44" s="5" t="inlineStr">
        <is>
          <t>Revenue</t>
        </is>
      </c>
      <c r="C44" t="n">
        <v>2.5</v>
      </c>
      <c r="D44" t="n">
        <v>2.11</v>
      </c>
      <c r="E44" t="n">
        <v>2.1</v>
      </c>
      <c r="F44" t="n">
        <v>4.31</v>
      </c>
      <c r="G44" t="n">
        <v>5.09</v>
      </c>
      <c r="H44" t="n">
        <v>5.7</v>
      </c>
      <c r="I44" t="n">
        <v>7.7</v>
      </c>
      <c r="J44" t="n">
        <v>6.85</v>
      </c>
      <c r="K44" t="n">
        <v>8.109999999999999</v>
      </c>
      <c r="L44" t="n">
        <v>6.89</v>
      </c>
      <c r="M44" t="n">
        <v>16.62</v>
      </c>
      <c r="N44" t="n">
        <v>14.61</v>
      </c>
      <c r="O44" t="n">
        <v>11.31</v>
      </c>
      <c r="P44" t="n">
        <v>11.96</v>
      </c>
      <c r="Q44" t="n">
        <v>9.119999999999999</v>
      </c>
      <c r="R44" t="n">
        <v>5.06</v>
      </c>
      <c r="S44" t="n">
        <v>4.89</v>
      </c>
      <c r="T44" t="n">
        <v>4.94</v>
      </c>
      <c r="U44" t="n">
        <v>6.69</v>
      </c>
      <c r="V44" t="inlineStr">
        <is>
          <t>-</t>
        </is>
      </c>
    </row>
    <row r="45">
      <c r="A45" s="5" t="inlineStr">
        <is>
          <t>Buchwert je Aktie</t>
        </is>
      </c>
      <c r="B45" s="5" t="inlineStr">
        <is>
          <t>Book value per share</t>
        </is>
      </c>
      <c r="C45" t="n">
        <v>26.41</v>
      </c>
      <c r="D45" t="n">
        <v>25.13</v>
      </c>
      <c r="E45" t="n">
        <v>25.28</v>
      </c>
      <c r="F45" t="n">
        <v>29.63</v>
      </c>
      <c r="G45" t="n">
        <v>34.49</v>
      </c>
      <c r="H45" t="n">
        <v>37.66</v>
      </c>
      <c r="I45" t="n">
        <v>47.09</v>
      </c>
      <c r="J45" t="n">
        <v>46.15</v>
      </c>
      <c r="K45" t="n">
        <v>54.79</v>
      </c>
      <c r="L45" t="n">
        <v>46.27</v>
      </c>
      <c r="M45" t="n">
        <v>47.53</v>
      </c>
      <c r="N45" t="n">
        <v>94.73</v>
      </c>
      <c r="O45" t="n">
        <v>88.93000000000001</v>
      </c>
      <c r="P45" t="n">
        <v>77.56999999999999</v>
      </c>
      <c r="Q45" t="n">
        <v>53.6</v>
      </c>
      <c r="R45" t="n">
        <v>49.4</v>
      </c>
      <c r="S45" t="n">
        <v>46.13</v>
      </c>
      <c r="T45" t="n">
        <v>44.18</v>
      </c>
      <c r="U45" t="n">
        <v>39.6</v>
      </c>
      <c r="V45" t="inlineStr">
        <is>
          <t>-</t>
        </is>
      </c>
    </row>
    <row r="46">
      <c r="A46" s="5" t="inlineStr">
        <is>
          <t>Cashflow je Aktie</t>
        </is>
      </c>
      <c r="B46" s="5" t="inlineStr">
        <is>
          <t>Cashflow per share</t>
        </is>
      </c>
      <c r="C46" t="n">
        <v>1.83</v>
      </c>
      <c r="D46" t="n">
        <v>0.76</v>
      </c>
      <c r="E46" t="n">
        <v>0.76</v>
      </c>
      <c r="F46" t="n">
        <v>0.66</v>
      </c>
      <c r="G46" t="n">
        <v>1.43</v>
      </c>
      <c r="H46" t="n">
        <v>2.55</v>
      </c>
      <c r="I46" t="n">
        <v>3.51</v>
      </c>
      <c r="J46" t="n">
        <v>2.98</v>
      </c>
      <c r="K46" t="n">
        <v>3.37</v>
      </c>
      <c r="L46" t="n">
        <v>3.85</v>
      </c>
      <c r="M46" t="n">
        <v>2.35</v>
      </c>
      <c r="N46" t="n">
        <v>6.82</v>
      </c>
      <c r="O46" t="n">
        <v>-0.78</v>
      </c>
      <c r="P46" t="n">
        <v>-0.67</v>
      </c>
      <c r="Q46" t="n">
        <v>4.35</v>
      </c>
      <c r="R46" t="n">
        <v>1.54</v>
      </c>
      <c r="S46" t="n">
        <v>3.19</v>
      </c>
      <c r="T46" t="n">
        <v>-1.57</v>
      </c>
      <c r="U46" t="n">
        <v>0.16</v>
      </c>
      <c r="V46" t="inlineStr">
        <is>
          <t>-</t>
        </is>
      </c>
    </row>
    <row r="47">
      <c r="A47" s="5" t="inlineStr">
        <is>
          <t>Bilanzsumme je Aktie</t>
        </is>
      </c>
      <c r="B47" s="5" t="inlineStr">
        <is>
          <t>Total assets per share</t>
        </is>
      </c>
      <c r="C47" t="n">
        <v>56.97</v>
      </c>
      <c r="D47" t="n">
        <v>52.08</v>
      </c>
      <c r="E47" t="n">
        <v>54.32</v>
      </c>
      <c r="F47" t="n">
        <v>74.25</v>
      </c>
      <c r="G47" t="n">
        <v>82.44</v>
      </c>
      <c r="H47" t="n">
        <v>84.75</v>
      </c>
      <c r="I47" t="n">
        <v>111.44</v>
      </c>
      <c r="J47" t="n">
        <v>107.39</v>
      </c>
      <c r="K47" t="n">
        <v>124.93</v>
      </c>
      <c r="L47" t="n">
        <v>114.57</v>
      </c>
      <c r="M47" t="n">
        <v>254.22</v>
      </c>
      <c r="N47" t="n">
        <v>339.18</v>
      </c>
      <c r="O47" t="n">
        <v>277.16</v>
      </c>
      <c r="P47" t="n">
        <v>222.17</v>
      </c>
      <c r="Q47" t="n">
        <v>170.89</v>
      </c>
      <c r="R47" t="n">
        <v>105.65</v>
      </c>
      <c r="S47" t="n">
        <v>102.93</v>
      </c>
      <c r="T47" t="n">
        <v>102.18</v>
      </c>
      <c r="U47" t="n">
        <v>121.68</v>
      </c>
      <c r="V47" t="inlineStr">
        <is>
          <t>-</t>
        </is>
      </c>
    </row>
    <row r="48">
      <c r="A48" s="5" t="inlineStr">
        <is>
          <t>Personal am Ende des Jahres</t>
        </is>
      </c>
      <c r="B48" s="5" t="inlineStr">
        <is>
          <t>Staff at the end of year</t>
        </is>
      </c>
      <c r="C48" t="n">
        <v>311</v>
      </c>
      <c r="D48" t="n">
        <v>345</v>
      </c>
      <c r="E48" t="n">
        <v>470</v>
      </c>
      <c r="F48" t="n">
        <v>705</v>
      </c>
      <c r="G48" t="n">
        <v>853</v>
      </c>
      <c r="H48" t="n">
        <v>790</v>
      </c>
      <c r="I48" t="n">
        <v>1132</v>
      </c>
      <c r="J48" t="n">
        <v>1072</v>
      </c>
      <c r="K48" t="n">
        <v>937</v>
      </c>
      <c r="L48" t="n">
        <v>658</v>
      </c>
      <c r="M48" t="n">
        <v>639</v>
      </c>
      <c r="N48" t="n">
        <v>708</v>
      </c>
      <c r="O48" t="n">
        <v>512</v>
      </c>
      <c r="P48" t="n">
        <v>471</v>
      </c>
      <c r="Q48" t="n">
        <v>459</v>
      </c>
      <c r="R48" t="n">
        <v>58</v>
      </c>
      <c r="S48" t="n">
        <v>70</v>
      </c>
      <c r="T48" t="n">
        <v>66</v>
      </c>
      <c r="U48" t="n">
        <v>56</v>
      </c>
      <c r="V48" t="inlineStr">
        <is>
          <t>-</t>
        </is>
      </c>
    </row>
    <row r="49">
      <c r="A49" s="5" t="inlineStr">
        <is>
          <t>Personalaufwand in Mio. EUR</t>
        </is>
      </c>
      <c r="B49" s="5" t="inlineStr">
        <is>
          <t>Personnel expenses in M</t>
        </is>
      </c>
      <c r="C49" t="n">
        <v>28.4</v>
      </c>
      <c r="D49" t="n">
        <v>34.2</v>
      </c>
      <c r="E49" t="n">
        <v>40</v>
      </c>
      <c r="F49" t="n">
        <v>50</v>
      </c>
      <c r="G49" t="n">
        <v>48</v>
      </c>
      <c r="H49" t="n">
        <v>46.6</v>
      </c>
      <c r="I49" t="n">
        <v>68</v>
      </c>
      <c r="J49" t="n">
        <v>59</v>
      </c>
      <c r="K49" t="n">
        <v>38.3</v>
      </c>
      <c r="L49" t="n">
        <v>24.7</v>
      </c>
      <c r="M49" t="n">
        <v>24.9</v>
      </c>
      <c r="N49" t="n">
        <v>17.4</v>
      </c>
      <c r="O49" t="n">
        <v>14.4</v>
      </c>
      <c r="P49" t="n">
        <v>13.5</v>
      </c>
      <c r="Q49" t="n">
        <v>11.4</v>
      </c>
      <c r="R49" t="n">
        <v>2.9</v>
      </c>
      <c r="S49" t="n">
        <v>2.8</v>
      </c>
      <c r="T49" t="n">
        <v>2.1</v>
      </c>
      <c r="U49" t="n">
        <v>2</v>
      </c>
      <c r="V49" t="inlineStr">
        <is>
          <t>-</t>
        </is>
      </c>
    </row>
    <row r="50">
      <c r="A50" s="5" t="inlineStr">
        <is>
          <t>Aufwand je Mitarbeiter in EUR</t>
        </is>
      </c>
      <c r="B50" s="5" t="inlineStr">
        <is>
          <t>Effort per employee</t>
        </is>
      </c>
      <c r="C50" t="n">
        <v>91318</v>
      </c>
      <c r="D50" t="n">
        <v>99130</v>
      </c>
      <c r="E50" t="n">
        <v>85106</v>
      </c>
      <c r="F50" t="n">
        <v>70922</v>
      </c>
      <c r="G50" t="n">
        <v>56272</v>
      </c>
      <c r="H50" t="n">
        <v>58987</v>
      </c>
      <c r="I50" t="n">
        <v>60071</v>
      </c>
      <c r="J50" t="n">
        <v>55037</v>
      </c>
      <c r="K50" t="n">
        <v>40875</v>
      </c>
      <c r="L50" t="n">
        <v>37538</v>
      </c>
      <c r="M50" t="n">
        <v>38967</v>
      </c>
      <c r="N50" t="n">
        <v>24576</v>
      </c>
      <c r="O50" t="n">
        <v>28125</v>
      </c>
      <c r="P50" t="n">
        <v>28662</v>
      </c>
      <c r="Q50" t="n">
        <v>24837</v>
      </c>
      <c r="R50" t="n">
        <v>50000</v>
      </c>
      <c r="S50" t="n">
        <v>40000</v>
      </c>
      <c r="T50" t="n">
        <v>31818</v>
      </c>
      <c r="U50" t="n">
        <v>35714</v>
      </c>
      <c r="V50" t="inlineStr">
        <is>
          <t>-</t>
        </is>
      </c>
    </row>
    <row r="51">
      <c r="A51" s="5" t="inlineStr">
        <is>
          <t>Umsatz je Aktie</t>
        </is>
      </c>
      <c r="B51" s="5" t="inlineStr">
        <is>
          <t>Revenue per share</t>
        </is>
      </c>
      <c r="C51" t="n">
        <v>1180000</v>
      </c>
      <c r="D51" t="n">
        <v>967470</v>
      </c>
      <c r="E51" t="n">
        <v>690219</v>
      </c>
      <c r="F51" t="n">
        <v>597040</v>
      </c>
      <c r="G51" t="n">
        <v>640805</v>
      </c>
      <c r="H51" t="n">
        <v>814883</v>
      </c>
      <c r="I51" t="n">
        <v>767859</v>
      </c>
      <c r="J51" t="n">
        <v>728958</v>
      </c>
      <c r="K51" t="n">
        <v>814707</v>
      </c>
      <c r="L51" t="n">
        <v>808966</v>
      </c>
      <c r="M51" t="n">
        <v>1190000</v>
      </c>
      <c r="N51" t="n">
        <v>947457</v>
      </c>
      <c r="O51" t="n">
        <v>1010000</v>
      </c>
      <c r="P51" t="n">
        <v>852016</v>
      </c>
      <c r="Q51" t="n">
        <v>500217</v>
      </c>
      <c r="R51" t="n">
        <v>1760000</v>
      </c>
      <c r="S51" t="n">
        <v>1070000</v>
      </c>
      <c r="T51" t="n">
        <v>921212</v>
      </c>
      <c r="U51" t="n">
        <v>891071</v>
      </c>
      <c r="V51" t="inlineStr">
        <is>
          <t>-</t>
        </is>
      </c>
    </row>
    <row r="52">
      <c r="A52" s="5" t="inlineStr">
        <is>
          <t>Bruttoergebnis je Mitarbeiter in EUR</t>
        </is>
      </c>
      <c r="B52" s="5" t="inlineStr">
        <is>
          <t>Gross Profit per employee</t>
        </is>
      </c>
      <c r="C52" t="inlineStr">
        <is>
          <t>-</t>
        </is>
      </c>
      <c r="D52" t="inlineStr">
        <is>
          <t>-</t>
        </is>
      </c>
      <c r="E52" t="inlineStr">
        <is>
          <t>-</t>
        </is>
      </c>
      <c r="F52" t="inlineStr">
        <is>
          <t>-</t>
        </is>
      </c>
      <c r="G52" t="inlineStr">
        <is>
          <t>-</t>
        </is>
      </c>
      <c r="H52" t="inlineStr">
        <is>
          <t>-</t>
        </is>
      </c>
      <c r="I52" t="inlineStr">
        <is>
          <t>-</t>
        </is>
      </c>
      <c r="J52" t="inlineStr">
        <is>
          <t>-</t>
        </is>
      </c>
      <c r="K52" t="inlineStr">
        <is>
          <t>-</t>
        </is>
      </c>
      <c r="L52" t="inlineStr">
        <is>
          <t>-</t>
        </is>
      </c>
      <c r="M52" t="inlineStr">
        <is>
          <t>-</t>
        </is>
      </c>
      <c r="N52" t="inlineStr">
        <is>
          <t>-</t>
        </is>
      </c>
      <c r="O52" t="inlineStr">
        <is>
          <t>-</t>
        </is>
      </c>
      <c r="P52" t="inlineStr">
        <is>
          <t>-</t>
        </is>
      </c>
      <c r="Q52" t="inlineStr">
        <is>
          <t>-</t>
        </is>
      </c>
      <c r="R52" t="inlineStr">
        <is>
          <t>-</t>
        </is>
      </c>
      <c r="S52" t="inlineStr">
        <is>
          <t>-</t>
        </is>
      </c>
      <c r="T52" t="inlineStr">
        <is>
          <t>-</t>
        </is>
      </c>
      <c r="U52" t="inlineStr">
        <is>
          <t>-</t>
        </is>
      </c>
      <c r="V52" t="inlineStr">
        <is>
          <t>-</t>
        </is>
      </c>
    </row>
    <row r="53">
      <c r="A53" s="5" t="inlineStr">
        <is>
          <t>Gewinn je Mitarbeiter in EUR</t>
        </is>
      </c>
      <c r="B53" s="5" t="inlineStr">
        <is>
          <t>Earnings per employee</t>
        </is>
      </c>
      <c r="C53" t="n">
        <v>1150000</v>
      </c>
      <c r="D53" t="n">
        <v>629855</v>
      </c>
      <c r="E53" t="n">
        <v>-1140000</v>
      </c>
      <c r="F53" t="n">
        <v>-550071</v>
      </c>
      <c r="G53" t="n">
        <v>-419109</v>
      </c>
      <c r="H53" t="n">
        <v>225443</v>
      </c>
      <c r="I53" t="n">
        <v>98145</v>
      </c>
      <c r="J53" t="n">
        <v>253731</v>
      </c>
      <c r="K53" t="n">
        <v>337033</v>
      </c>
      <c r="L53" t="n">
        <v>122796</v>
      </c>
      <c r="M53" t="n">
        <v>-1700000</v>
      </c>
      <c r="N53" t="n">
        <v>430650</v>
      </c>
      <c r="O53" t="n">
        <v>893750</v>
      </c>
      <c r="P53" t="n">
        <v>691507</v>
      </c>
      <c r="Q53" t="n">
        <v>103486</v>
      </c>
      <c r="R53" t="n">
        <v>205172</v>
      </c>
      <c r="S53" t="n">
        <v>168571</v>
      </c>
      <c r="T53" t="n">
        <v>96970</v>
      </c>
      <c r="U53" t="n">
        <v>87500</v>
      </c>
      <c r="V53" t="inlineStr">
        <is>
          <t>-</t>
        </is>
      </c>
    </row>
    <row r="54">
      <c r="A54" s="5" t="inlineStr">
        <is>
          <t>KGV (Kurs/Gewinn)</t>
        </is>
      </c>
      <c r="B54" s="5" t="inlineStr">
        <is>
          <t>PE (price/earnings)</t>
        </is>
      </c>
      <c r="C54" t="n">
        <v>7.1</v>
      </c>
      <c r="D54" t="n">
        <v>10.6</v>
      </c>
      <c r="E54" t="inlineStr">
        <is>
          <t>-</t>
        </is>
      </c>
      <c r="F54" t="inlineStr">
        <is>
          <t>-</t>
        </is>
      </c>
      <c r="G54" t="inlineStr">
        <is>
          <t>-</t>
        </is>
      </c>
      <c r="H54" t="n">
        <v>14.8</v>
      </c>
      <c r="I54" t="n">
        <v>28.3</v>
      </c>
      <c r="J54" t="n">
        <v>9.9</v>
      </c>
      <c r="K54" t="n">
        <v>10</v>
      </c>
      <c r="L54" t="n">
        <v>13.4</v>
      </c>
      <c r="M54" t="inlineStr">
        <is>
          <t>-</t>
        </is>
      </c>
      <c r="N54" t="n">
        <v>10.7</v>
      </c>
      <c r="O54" t="n">
        <v>11.6</v>
      </c>
      <c r="P54" t="n">
        <v>8.800000000000001</v>
      </c>
      <c r="Q54" t="n">
        <v>37.2</v>
      </c>
      <c r="R54" t="n">
        <v>108.2</v>
      </c>
      <c r="S54" t="n">
        <v>75.09999999999999</v>
      </c>
      <c r="T54" t="n">
        <v>92</v>
      </c>
      <c r="U54" t="n">
        <v>73.7</v>
      </c>
      <c r="V54" t="inlineStr">
        <is>
          <t>-</t>
        </is>
      </c>
    </row>
    <row r="55">
      <c r="A55" s="5" t="inlineStr">
        <is>
          <t>KUV (Kurs/Umsatz)</t>
        </is>
      </c>
      <c r="B55" s="5" t="inlineStr">
        <is>
          <t>PS (price/sales)</t>
        </is>
      </c>
      <c r="C55" t="n">
        <v>9.57</v>
      </c>
      <c r="D55" t="n">
        <v>9.890000000000001</v>
      </c>
      <c r="E55" t="n">
        <v>10.23</v>
      </c>
      <c r="F55" t="n">
        <v>4.78</v>
      </c>
      <c r="G55" t="n">
        <v>4.1</v>
      </c>
      <c r="H55" t="n">
        <v>4.68</v>
      </c>
      <c r="I55" t="n">
        <v>4.04</v>
      </c>
      <c r="J55" t="n">
        <v>3.88</v>
      </c>
      <c r="K55" t="n">
        <v>3.96</v>
      </c>
      <c r="L55" t="n">
        <v>3.31</v>
      </c>
      <c r="M55" t="n">
        <v>0.89</v>
      </c>
      <c r="N55" t="n">
        <v>4.85</v>
      </c>
      <c r="O55" t="n">
        <v>10.58</v>
      </c>
      <c r="P55" t="n">
        <v>7.26</v>
      </c>
      <c r="Q55" t="n">
        <v>7.74</v>
      </c>
      <c r="R55" t="n">
        <v>12.81</v>
      </c>
      <c r="S55" t="n">
        <v>12.29</v>
      </c>
      <c r="T55" t="n">
        <v>11.18</v>
      </c>
      <c r="U55" t="n">
        <v>7.71</v>
      </c>
      <c r="V55" t="inlineStr">
        <is>
          <t>-</t>
        </is>
      </c>
    </row>
    <row r="56">
      <c r="A56" s="5" t="inlineStr">
        <is>
          <t>KBV (Kurs/Buchwert)</t>
        </is>
      </c>
      <c r="B56" s="5" t="inlineStr">
        <is>
          <t>PB (price/book value)</t>
        </is>
      </c>
      <c r="C56" t="n">
        <v>0.9</v>
      </c>
      <c r="D56" t="n">
        <v>0.83</v>
      </c>
      <c r="E56" t="n">
        <v>0.85</v>
      </c>
      <c r="F56" t="n">
        <v>0.7</v>
      </c>
      <c r="G56" t="n">
        <v>0.61</v>
      </c>
      <c r="H56" t="n">
        <v>0.71</v>
      </c>
      <c r="I56" t="n">
        <v>0.66</v>
      </c>
      <c r="J56" t="n">
        <v>0.58</v>
      </c>
      <c r="K56" t="n">
        <v>0.59</v>
      </c>
      <c r="L56" t="n">
        <v>0.49</v>
      </c>
      <c r="M56" t="n">
        <v>0.31</v>
      </c>
      <c r="N56" t="n">
        <v>0.75</v>
      </c>
      <c r="O56" t="n">
        <v>1.34</v>
      </c>
      <c r="P56" t="n">
        <v>1.12</v>
      </c>
      <c r="Q56" t="n">
        <v>1.32</v>
      </c>
      <c r="R56" t="n">
        <v>1.31</v>
      </c>
      <c r="S56" t="n">
        <v>1.3</v>
      </c>
      <c r="T56" t="n">
        <v>1.25</v>
      </c>
      <c r="U56" t="n">
        <v>1.3</v>
      </c>
      <c r="V56" t="inlineStr">
        <is>
          <t>-</t>
        </is>
      </c>
    </row>
    <row r="57">
      <c r="A57" s="5" t="inlineStr">
        <is>
          <t>KCV (Kurs/Cashflow)</t>
        </is>
      </c>
      <c r="B57" s="5" t="inlineStr">
        <is>
          <t>PC (price/cashflow)</t>
        </is>
      </c>
      <c r="C57" t="n">
        <v>13.03</v>
      </c>
      <c r="D57" t="n">
        <v>27.46</v>
      </c>
      <c r="E57" t="n">
        <v>28.3</v>
      </c>
      <c r="F57" t="n">
        <v>30.98</v>
      </c>
      <c r="G57" t="n">
        <v>14.59</v>
      </c>
      <c r="H57" t="n">
        <v>10.47</v>
      </c>
      <c r="I57" t="n">
        <v>8.859999999999999</v>
      </c>
      <c r="J57" t="n">
        <v>8.93</v>
      </c>
      <c r="K57" t="n">
        <v>9.529999999999999</v>
      </c>
      <c r="L57" t="n">
        <v>5.93</v>
      </c>
      <c r="M57" t="n">
        <v>6.31</v>
      </c>
      <c r="N57" t="n">
        <v>10.39</v>
      </c>
      <c r="O57" t="n">
        <v>-153.34</v>
      </c>
      <c r="P57" t="n">
        <v>-129.47</v>
      </c>
      <c r="Q57" t="n">
        <v>16.23</v>
      </c>
      <c r="R57" t="n">
        <v>42.03</v>
      </c>
      <c r="S57" t="n">
        <v>18.83</v>
      </c>
      <c r="T57" t="n">
        <v>-35.21</v>
      </c>
      <c r="U57" t="n">
        <v>320.78</v>
      </c>
      <c r="V57" t="inlineStr">
        <is>
          <t>-</t>
        </is>
      </c>
    </row>
    <row r="58">
      <c r="A58" s="5" t="inlineStr">
        <is>
          <t>Dividendenrendite in %</t>
        </is>
      </c>
      <c r="B58" s="5" t="inlineStr">
        <is>
          <t>Dividend Yield in %</t>
        </is>
      </c>
      <c r="C58" t="inlineStr">
        <is>
          <t>-</t>
        </is>
      </c>
      <c r="D58" t="n">
        <v>4.07</v>
      </c>
      <c r="E58" t="n">
        <v>3.26</v>
      </c>
      <c r="F58" t="n">
        <v>2.91</v>
      </c>
      <c r="G58" t="inlineStr">
        <is>
          <t>-</t>
        </is>
      </c>
      <c r="H58" t="inlineStr">
        <is>
          <t>-</t>
        </is>
      </c>
      <c r="I58" t="n">
        <v>4.82</v>
      </c>
      <c r="J58" t="n">
        <v>5.64</v>
      </c>
      <c r="K58" t="n">
        <v>3.12</v>
      </c>
      <c r="L58" t="inlineStr">
        <is>
          <t>-</t>
        </is>
      </c>
      <c r="M58" t="inlineStr">
        <is>
          <t>-</t>
        </is>
      </c>
      <c r="N58" t="inlineStr">
        <is>
          <t>-</t>
        </is>
      </c>
      <c r="O58" t="n">
        <v>2.76</v>
      </c>
      <c r="P58" t="inlineStr">
        <is>
          <t>-</t>
        </is>
      </c>
      <c r="Q58" t="inlineStr">
        <is>
          <t>-</t>
        </is>
      </c>
      <c r="R58" t="inlineStr">
        <is>
          <t>-</t>
        </is>
      </c>
      <c r="S58" t="inlineStr">
        <is>
          <t>-</t>
        </is>
      </c>
      <c r="T58" t="inlineStr">
        <is>
          <t>-</t>
        </is>
      </c>
      <c r="U58" t="inlineStr">
        <is>
          <t>-</t>
        </is>
      </c>
      <c r="V58" t="inlineStr">
        <is>
          <t>-</t>
        </is>
      </c>
    </row>
    <row r="59">
      <c r="A59" s="5" t="inlineStr">
        <is>
          <t>Gewinnrendite in %</t>
        </is>
      </c>
      <c r="B59" s="5" t="inlineStr">
        <is>
          <t>Return on profit in %</t>
        </is>
      </c>
      <c r="C59" t="n">
        <v>14.1</v>
      </c>
      <c r="D59" t="n">
        <v>9.4</v>
      </c>
      <c r="E59" t="n">
        <v>-23.7</v>
      </c>
      <c r="F59" t="n">
        <v>-19.3</v>
      </c>
      <c r="G59" t="n">
        <v>-16.7</v>
      </c>
      <c r="H59" t="n">
        <v>6.7</v>
      </c>
      <c r="I59" t="n">
        <v>3.5</v>
      </c>
      <c r="J59" t="n">
        <v>10.2</v>
      </c>
      <c r="K59" t="n">
        <v>10</v>
      </c>
      <c r="L59" t="n">
        <v>7.5</v>
      </c>
      <c r="M59" t="n">
        <v>-289.9</v>
      </c>
      <c r="N59" t="n">
        <v>9.300000000000001</v>
      </c>
      <c r="O59" t="n">
        <v>8.6</v>
      </c>
      <c r="P59" t="n">
        <v>11.4</v>
      </c>
      <c r="Q59" t="n">
        <v>2.7</v>
      </c>
      <c r="R59" t="n">
        <v>0.9</v>
      </c>
      <c r="S59" t="n">
        <v>1.3</v>
      </c>
      <c r="T59" t="n">
        <v>1.1</v>
      </c>
      <c r="U59" t="n">
        <v>1.4</v>
      </c>
      <c r="V59" t="inlineStr">
        <is>
          <t>-</t>
        </is>
      </c>
    </row>
    <row r="60">
      <c r="A60" s="5" t="inlineStr">
        <is>
          <t>Eigenkapitalrendite in %</t>
        </is>
      </c>
      <c r="B60" s="5" t="inlineStr">
        <is>
          <t>Return on Equity in %</t>
        </is>
      </c>
      <c r="C60" t="n">
        <v>12.12</v>
      </c>
      <c r="D60" t="n">
        <v>7.71</v>
      </c>
      <c r="E60" t="n">
        <v>-18.95</v>
      </c>
      <c r="F60" t="n">
        <v>-13.41</v>
      </c>
      <c r="G60" t="n">
        <v>-9.66</v>
      </c>
      <c r="H60" t="n">
        <v>4.19</v>
      </c>
      <c r="I60" t="n">
        <v>2.09</v>
      </c>
      <c r="J60" t="n">
        <v>5.17</v>
      </c>
      <c r="K60" t="n">
        <v>6.13</v>
      </c>
      <c r="L60" t="n">
        <v>1.67</v>
      </c>
      <c r="M60" t="n">
        <v>-49.67</v>
      </c>
      <c r="N60" t="n">
        <v>7.01</v>
      </c>
      <c r="O60" t="n">
        <v>11.21</v>
      </c>
      <c r="P60" t="n">
        <v>12.51</v>
      </c>
      <c r="Q60" t="n">
        <v>3.52</v>
      </c>
      <c r="R60" t="n">
        <v>1.2</v>
      </c>
      <c r="S60" t="n">
        <v>1.66</v>
      </c>
      <c r="T60" t="n">
        <v>1.18</v>
      </c>
      <c r="U60" t="n">
        <v>1.66</v>
      </c>
      <c r="V60" t="inlineStr">
        <is>
          <t>-</t>
        </is>
      </c>
    </row>
    <row r="61">
      <c r="A61" s="5" t="inlineStr">
        <is>
          <t>Umsatzrendite in %</t>
        </is>
      </c>
      <c r="B61" s="5" t="inlineStr">
        <is>
          <t>Return on sales in %</t>
        </is>
      </c>
      <c r="C61" t="n">
        <v>128.22</v>
      </c>
      <c r="D61" t="n">
        <v>91.73</v>
      </c>
      <c r="E61" t="n">
        <v>-227.97</v>
      </c>
      <c r="F61" t="n">
        <v>-92.14</v>
      </c>
      <c r="G61" t="n">
        <v>-65.40000000000001</v>
      </c>
      <c r="H61" t="n">
        <v>27.66</v>
      </c>
      <c r="I61" t="n">
        <v>12.78</v>
      </c>
      <c r="J61" t="n">
        <v>34.81</v>
      </c>
      <c r="K61" t="n">
        <v>41.37</v>
      </c>
      <c r="L61" t="n">
        <v>11.23</v>
      </c>
      <c r="M61" t="n">
        <v>-142.01</v>
      </c>
      <c r="N61" t="n">
        <v>45.45</v>
      </c>
      <c r="O61" t="n">
        <v>88.19</v>
      </c>
      <c r="P61" t="n">
        <v>81.16</v>
      </c>
      <c r="Q61" t="n">
        <v>20.69</v>
      </c>
      <c r="R61" t="n">
        <v>11.67</v>
      </c>
      <c r="S61" t="n">
        <v>15.69</v>
      </c>
      <c r="T61" t="n">
        <v>10.53</v>
      </c>
      <c r="U61" t="n">
        <v>9.82</v>
      </c>
      <c r="V61" t="inlineStr">
        <is>
          <t>-</t>
        </is>
      </c>
    </row>
    <row r="62">
      <c r="A62" s="5" t="inlineStr">
        <is>
          <t>Gesamtkapitalrendite in %</t>
        </is>
      </c>
      <c r="B62" s="5" t="inlineStr">
        <is>
          <t>Total Return on Investment in %</t>
        </is>
      </c>
      <c r="C62" t="n">
        <v>6.63</v>
      </c>
      <c r="D62" t="n">
        <v>4.89</v>
      </c>
      <c r="E62" t="n">
        <v>-7.25</v>
      </c>
      <c r="F62" t="n">
        <v>-2.98</v>
      </c>
      <c r="G62" t="n">
        <v>-1.78</v>
      </c>
      <c r="H62" t="n">
        <v>3.99</v>
      </c>
      <c r="I62" t="n">
        <v>2.94</v>
      </c>
      <c r="J62" t="n">
        <v>4.15</v>
      </c>
      <c r="K62" t="n">
        <v>2.69</v>
      </c>
      <c r="L62" t="n">
        <v>0.68</v>
      </c>
      <c r="M62" t="n">
        <v>-9.289999999999999</v>
      </c>
      <c r="N62" t="n">
        <v>1.96</v>
      </c>
      <c r="O62" t="n">
        <v>3.6</v>
      </c>
      <c r="P62" t="n">
        <v>4.37</v>
      </c>
      <c r="Q62" t="n">
        <v>1.1</v>
      </c>
      <c r="R62" t="n">
        <v>0.5600000000000001</v>
      </c>
      <c r="S62" t="n">
        <v>0.75</v>
      </c>
      <c r="T62" t="n">
        <v>0.51</v>
      </c>
      <c r="U62" t="n">
        <v>0.54</v>
      </c>
      <c r="V62" t="inlineStr">
        <is>
          <t>-</t>
        </is>
      </c>
    </row>
    <row r="63">
      <c r="A63" s="5" t="inlineStr">
        <is>
          <t>Return on Investment in %</t>
        </is>
      </c>
      <c r="B63" s="5" t="inlineStr">
        <is>
          <t>Return on Investment in %</t>
        </is>
      </c>
      <c r="C63" t="n">
        <v>5.62</v>
      </c>
      <c r="D63" t="n">
        <v>3.72</v>
      </c>
      <c r="E63" t="n">
        <v>-8.82</v>
      </c>
      <c r="F63" t="n">
        <v>-5.35</v>
      </c>
      <c r="G63" t="n">
        <v>-4.04</v>
      </c>
      <c r="H63" t="n">
        <v>1.86</v>
      </c>
      <c r="I63" t="n">
        <v>0.88</v>
      </c>
      <c r="J63" t="n">
        <v>2.22</v>
      </c>
      <c r="K63" t="n">
        <v>2.69</v>
      </c>
      <c r="L63" t="n">
        <v>0.68</v>
      </c>
      <c r="M63" t="n">
        <v>-9.289999999999999</v>
      </c>
      <c r="N63" t="n">
        <v>1.96</v>
      </c>
      <c r="O63" t="n">
        <v>3.6</v>
      </c>
      <c r="P63" t="n">
        <v>4.37</v>
      </c>
      <c r="Q63" t="n">
        <v>1.1</v>
      </c>
      <c r="R63" t="n">
        <v>0.5600000000000001</v>
      </c>
      <c r="S63" t="n">
        <v>0.75</v>
      </c>
      <c r="T63" t="n">
        <v>0.51</v>
      </c>
      <c r="U63" t="n">
        <v>0.54</v>
      </c>
      <c r="V63" t="inlineStr">
        <is>
          <t>-</t>
        </is>
      </c>
    </row>
    <row r="64">
      <c r="A64" s="5" t="inlineStr">
        <is>
          <t>Arbeitsintensität in %</t>
        </is>
      </c>
      <c r="B64" s="5" t="inlineStr">
        <is>
          <t>Work Intensity in %</t>
        </is>
      </c>
      <c r="C64" t="n">
        <v>9.619999999999999</v>
      </c>
      <c r="D64" t="n">
        <v>16.51</v>
      </c>
      <c r="E64" t="n">
        <v>17.49</v>
      </c>
      <c r="F64" t="n">
        <v>13.9</v>
      </c>
      <c r="G64" t="n">
        <v>12.12</v>
      </c>
      <c r="H64" t="n">
        <v>11.96</v>
      </c>
      <c r="I64" t="n">
        <v>15.15</v>
      </c>
      <c r="J64" t="n">
        <v>8.58</v>
      </c>
      <c r="K64" t="n">
        <v>11.52</v>
      </c>
      <c r="L64" t="n">
        <v>11.99</v>
      </c>
      <c r="M64" t="n">
        <v>14.03</v>
      </c>
      <c r="N64" t="n">
        <v>14.96</v>
      </c>
      <c r="O64" t="n">
        <v>18.87</v>
      </c>
      <c r="P64" t="n">
        <v>12.41</v>
      </c>
      <c r="Q64" t="n">
        <v>11.15</v>
      </c>
      <c r="R64" t="n">
        <v>12.6</v>
      </c>
      <c r="S64" t="n">
        <v>14.63</v>
      </c>
      <c r="T64" t="n">
        <v>16.81</v>
      </c>
      <c r="U64" t="n">
        <v>9.289999999999999</v>
      </c>
      <c r="V64" t="inlineStr">
        <is>
          <t>-</t>
        </is>
      </c>
    </row>
    <row r="65">
      <c r="A65" s="5" t="inlineStr">
        <is>
          <t>Eigenkapitalquote in %</t>
        </is>
      </c>
      <c r="B65" s="5" t="inlineStr">
        <is>
          <t>Equity Ratio in %</t>
        </is>
      </c>
      <c r="C65" t="n">
        <v>46.36</v>
      </c>
      <c r="D65" t="n">
        <v>48.25</v>
      </c>
      <c r="E65" t="n">
        <v>46.54</v>
      </c>
      <c r="F65" t="n">
        <v>39.9</v>
      </c>
      <c r="G65" t="n">
        <v>41.84</v>
      </c>
      <c r="H65" t="n">
        <v>44.44</v>
      </c>
      <c r="I65" t="n">
        <v>42.26</v>
      </c>
      <c r="J65" t="n">
        <v>42.98</v>
      </c>
      <c r="K65" t="n">
        <v>43.86</v>
      </c>
      <c r="L65" t="n">
        <v>40.39</v>
      </c>
      <c r="M65" t="n">
        <v>18.69</v>
      </c>
      <c r="N65" t="n">
        <v>27.93</v>
      </c>
      <c r="O65" t="n">
        <v>32.08</v>
      </c>
      <c r="P65" t="n">
        <v>34.92</v>
      </c>
      <c r="Q65" t="n">
        <v>31.36</v>
      </c>
      <c r="R65" t="n">
        <v>46.76</v>
      </c>
      <c r="S65" t="n">
        <v>44.82</v>
      </c>
      <c r="T65" t="n">
        <v>43.23</v>
      </c>
      <c r="U65" t="n">
        <v>32.54</v>
      </c>
      <c r="V65" t="inlineStr">
        <is>
          <t>-</t>
        </is>
      </c>
    </row>
    <row r="66">
      <c r="A66" s="5" t="inlineStr">
        <is>
          <t>Fremdkapitalquote in %</t>
        </is>
      </c>
      <c r="B66" s="5" t="inlineStr">
        <is>
          <t>Debt Ratio in %</t>
        </is>
      </c>
      <c r="C66" t="n">
        <v>53.64</v>
      </c>
      <c r="D66" t="n">
        <v>51.75</v>
      </c>
      <c r="E66" t="n">
        <v>53.46</v>
      </c>
      <c r="F66" t="n">
        <v>60.1</v>
      </c>
      <c r="G66" t="n">
        <v>58.16</v>
      </c>
      <c r="H66" t="n">
        <v>55.56</v>
      </c>
      <c r="I66" t="n">
        <v>57.74</v>
      </c>
      <c r="J66" t="n">
        <v>57.02</v>
      </c>
      <c r="K66" t="n">
        <v>56.14</v>
      </c>
      <c r="L66" t="n">
        <v>59.61</v>
      </c>
      <c r="M66" t="n">
        <v>81.31</v>
      </c>
      <c r="N66" t="n">
        <v>72.06999999999999</v>
      </c>
      <c r="O66" t="n">
        <v>67.92</v>
      </c>
      <c r="P66" t="n">
        <v>65.08</v>
      </c>
      <c r="Q66" t="n">
        <v>68.64</v>
      </c>
      <c r="R66" t="n">
        <v>53.24</v>
      </c>
      <c r="S66" t="n">
        <v>55.18</v>
      </c>
      <c r="T66" t="n">
        <v>56.77</v>
      </c>
      <c r="U66" t="n">
        <v>67.45999999999999</v>
      </c>
      <c r="V66" t="inlineStr">
        <is>
          <t>-</t>
        </is>
      </c>
    </row>
    <row r="67">
      <c r="A67" s="5" t="inlineStr">
        <is>
          <t>Verschuldungsgrad in %</t>
        </is>
      </c>
      <c r="B67" s="5" t="inlineStr">
        <is>
          <t>Finance Gearing in %</t>
        </is>
      </c>
      <c r="C67" t="n">
        <v>115.71</v>
      </c>
      <c r="D67" t="n">
        <v>107.24</v>
      </c>
      <c r="E67" t="n">
        <v>114.88</v>
      </c>
      <c r="F67" t="n">
        <v>150.62</v>
      </c>
      <c r="G67" t="n">
        <v>139.01</v>
      </c>
      <c r="H67" t="n">
        <v>125.03</v>
      </c>
      <c r="I67" t="n">
        <v>136.64</v>
      </c>
      <c r="J67" t="n">
        <v>132.68</v>
      </c>
      <c r="K67" t="n">
        <v>128.01</v>
      </c>
      <c r="L67" t="n">
        <v>147.59</v>
      </c>
      <c r="M67" t="n">
        <v>434.92</v>
      </c>
      <c r="N67" t="n">
        <v>258.04</v>
      </c>
      <c r="O67" t="n">
        <v>211.67</v>
      </c>
      <c r="P67" t="n">
        <v>186.41</v>
      </c>
      <c r="Q67" t="n">
        <v>218.85</v>
      </c>
      <c r="R67" t="n">
        <v>113.87</v>
      </c>
      <c r="S67" t="n">
        <v>123.13</v>
      </c>
      <c r="T67" t="n">
        <v>131.3</v>
      </c>
      <c r="U67" t="n">
        <v>207.28</v>
      </c>
      <c r="V67" t="inlineStr">
        <is>
          <t>-</t>
        </is>
      </c>
    </row>
    <row r="68">
      <c r="A68" s="5" t="inlineStr"/>
      <c r="B68" s="5" t="inlineStr"/>
    </row>
    <row r="69">
      <c r="A69" s="5" t="inlineStr">
        <is>
          <t>Kurzfristige Vermögensquote in %</t>
        </is>
      </c>
      <c r="B69" s="5" t="inlineStr">
        <is>
          <t>Current Assets Ratio in %</t>
        </is>
      </c>
      <c r="C69" t="n">
        <v>9.619999999999999</v>
      </c>
      <c r="D69" t="n">
        <v>16.51</v>
      </c>
      <c r="E69" t="n">
        <v>17.48</v>
      </c>
      <c r="F69" t="n">
        <v>13.91</v>
      </c>
      <c r="G69" t="n">
        <v>12.13</v>
      </c>
      <c r="H69" t="n">
        <v>11.97</v>
      </c>
      <c r="I69" t="n">
        <v>15.15</v>
      </c>
      <c r="J69" t="n">
        <v>8.58</v>
      </c>
      <c r="K69" t="n">
        <v>11.53</v>
      </c>
      <c r="L69" t="n">
        <v>11.99</v>
      </c>
      <c r="M69" t="n">
        <v>14.03</v>
      </c>
      <c r="N69" t="n">
        <v>14.96</v>
      </c>
      <c r="O69" t="n">
        <v>18.87</v>
      </c>
      <c r="P69" t="n">
        <v>12.41</v>
      </c>
      <c r="Q69" t="n">
        <v>11.15</v>
      </c>
      <c r="R69" t="n">
        <v>12.6</v>
      </c>
      <c r="S69" t="n">
        <v>14.63</v>
      </c>
      <c r="T69" t="n">
        <v>16.8</v>
      </c>
      <c r="U69" t="n">
        <v>9.289999999999999</v>
      </c>
    </row>
    <row r="70">
      <c r="A70" s="5" t="inlineStr">
        <is>
          <t>Nettogewinn Marge in %</t>
        </is>
      </c>
      <c r="B70" s="5" t="inlineStr">
        <is>
          <t>Net Profit Marge in %</t>
        </is>
      </c>
      <c r="C70" t="n">
        <v>14356</v>
      </c>
      <c r="D70" t="n">
        <v>10298.58</v>
      </c>
      <c r="E70" t="n">
        <v>-25457.14</v>
      </c>
      <c r="F70" t="n">
        <v>-8997.68</v>
      </c>
      <c r="G70" t="n">
        <v>-7023.58</v>
      </c>
      <c r="H70" t="n">
        <v>3124.56</v>
      </c>
      <c r="I70" t="n">
        <v>1442.86</v>
      </c>
      <c r="J70" t="n">
        <v>3970.8</v>
      </c>
      <c r="K70" t="n">
        <v>3893.96</v>
      </c>
      <c r="L70" t="n">
        <v>1172.71</v>
      </c>
      <c r="M70" t="n">
        <v>-6522.26</v>
      </c>
      <c r="N70" t="n">
        <v>2086.93</v>
      </c>
      <c r="O70" t="n">
        <v>4045.98</v>
      </c>
      <c r="P70" t="n">
        <v>2723.24</v>
      </c>
      <c r="Q70" t="n">
        <v>520.83</v>
      </c>
      <c r="R70" t="n">
        <v>235.18</v>
      </c>
      <c r="S70" t="n">
        <v>241.31</v>
      </c>
      <c r="T70" t="n">
        <v>129.55</v>
      </c>
      <c r="U70" t="n">
        <v>73.23999999999999</v>
      </c>
    </row>
    <row r="71">
      <c r="A71" s="5" t="inlineStr">
        <is>
          <t>Operative Ergebnis Marge in %</t>
        </is>
      </c>
      <c r="B71" s="5" t="inlineStr">
        <is>
          <t>EBIT Marge in %</t>
        </is>
      </c>
      <c r="C71" t="n">
        <v>5996</v>
      </c>
      <c r="D71" t="n">
        <v>7540.28</v>
      </c>
      <c r="E71" t="n">
        <v>5314.29</v>
      </c>
      <c r="F71" t="n">
        <v>-1197.22</v>
      </c>
      <c r="G71" t="n">
        <v>4243.61</v>
      </c>
      <c r="H71" t="n">
        <v>9142.110000000001</v>
      </c>
      <c r="I71" t="n">
        <v>6609.09</v>
      </c>
      <c r="J71" t="n">
        <v>10087.59</v>
      </c>
      <c r="K71" t="n">
        <v>5229.35</v>
      </c>
      <c r="L71" t="n">
        <v>2628.45</v>
      </c>
      <c r="M71" t="n">
        <v>-12460.89</v>
      </c>
      <c r="N71" t="n">
        <v>3521.56</v>
      </c>
      <c r="O71" t="n">
        <v>7848.81</v>
      </c>
      <c r="P71" t="n">
        <v>4545.15</v>
      </c>
      <c r="Q71" t="n">
        <v>1240.13</v>
      </c>
      <c r="R71" t="n">
        <v>531.62</v>
      </c>
      <c r="S71" t="n">
        <v>486.71</v>
      </c>
      <c r="T71" t="n">
        <v>334.01</v>
      </c>
      <c r="U71" t="n">
        <v>281.02</v>
      </c>
    </row>
    <row r="72">
      <c r="A72" s="5" t="inlineStr">
        <is>
          <t>Vermögensumsschlag in %</t>
        </is>
      </c>
      <c r="B72" s="5" t="inlineStr">
        <is>
          <t>Asset Turnover in %</t>
        </is>
      </c>
      <c r="C72" t="n">
        <v>0.04</v>
      </c>
      <c r="D72" t="n">
        <v>0.04</v>
      </c>
      <c r="E72" t="n">
        <v>0.03</v>
      </c>
      <c r="F72" t="n">
        <v>0.06</v>
      </c>
      <c r="G72" t="n">
        <v>0.06</v>
      </c>
      <c r="H72" t="n">
        <v>0.06</v>
      </c>
      <c r="I72" t="n">
        <v>0.06</v>
      </c>
      <c r="J72" t="n">
        <v>0.06</v>
      </c>
      <c r="K72" t="n">
        <v>0.07000000000000001</v>
      </c>
      <c r="L72" t="n">
        <v>0.06</v>
      </c>
      <c r="M72" t="n">
        <v>0.14</v>
      </c>
      <c r="N72" t="n">
        <v>0.09</v>
      </c>
      <c r="O72" t="n">
        <v>0.09</v>
      </c>
      <c r="P72" t="n">
        <v>0.16</v>
      </c>
      <c r="Q72" t="n">
        <v>0.21</v>
      </c>
      <c r="R72" t="n">
        <v>0.24</v>
      </c>
      <c r="S72" t="n">
        <v>0.31</v>
      </c>
      <c r="T72" t="n">
        <v>0.39</v>
      </c>
      <c r="U72" t="n">
        <v>0.74</v>
      </c>
    </row>
    <row r="73">
      <c r="A73" s="5" t="inlineStr">
        <is>
          <t>Langfristige Vermögensquote in %</t>
        </is>
      </c>
      <c r="B73" s="5" t="inlineStr">
        <is>
          <t>Non-Current Assets Ratio in %</t>
        </is>
      </c>
      <c r="C73" t="n">
        <v>90.34</v>
      </c>
      <c r="D73" t="n">
        <v>82.48</v>
      </c>
      <c r="E73" t="n">
        <v>82.42</v>
      </c>
      <c r="F73" t="n">
        <v>86.01000000000001</v>
      </c>
      <c r="G73" t="n">
        <v>87.77</v>
      </c>
      <c r="H73" t="n">
        <v>87.88</v>
      </c>
      <c r="I73" t="n">
        <v>84.48999999999999</v>
      </c>
      <c r="J73" t="n">
        <v>90.94</v>
      </c>
      <c r="K73" t="n">
        <v>87.95</v>
      </c>
      <c r="L73" t="n">
        <v>85.78</v>
      </c>
      <c r="M73" t="n">
        <v>84.39</v>
      </c>
      <c r="N73" t="n">
        <v>85.04000000000001</v>
      </c>
      <c r="O73" t="n">
        <v>81.13</v>
      </c>
      <c r="P73" t="n">
        <v>87.59</v>
      </c>
      <c r="Q73" t="n">
        <v>88.65000000000001</v>
      </c>
      <c r="R73" t="n">
        <v>87.36</v>
      </c>
      <c r="S73" t="n">
        <v>85.03</v>
      </c>
      <c r="T73" t="n">
        <v>81.95999999999999</v>
      </c>
      <c r="U73" t="n">
        <v>89.13</v>
      </c>
    </row>
    <row r="74">
      <c r="A74" s="5" t="inlineStr">
        <is>
          <t>Gesamtkapitalrentabilität</t>
        </is>
      </c>
      <c r="B74" s="5" t="inlineStr">
        <is>
          <t>ROA Return on Assets in %</t>
        </is>
      </c>
      <c r="C74" t="n">
        <v>5.62</v>
      </c>
      <c r="D74" t="n">
        <v>3.72</v>
      </c>
      <c r="E74" t="n">
        <v>-8.82</v>
      </c>
      <c r="F74" t="n">
        <v>-5.35</v>
      </c>
      <c r="G74" t="n">
        <v>-4.04</v>
      </c>
      <c r="H74" t="n">
        <v>1.86</v>
      </c>
      <c r="I74" t="n">
        <v>0.88</v>
      </c>
      <c r="J74" t="n">
        <v>2.22</v>
      </c>
      <c r="K74" t="n">
        <v>2.69</v>
      </c>
      <c r="L74" t="n">
        <v>0.68</v>
      </c>
      <c r="M74" t="n">
        <v>-9.289999999999999</v>
      </c>
      <c r="N74" t="n">
        <v>1.96</v>
      </c>
      <c r="O74" t="n">
        <v>3.6</v>
      </c>
      <c r="P74" t="n">
        <v>4.37</v>
      </c>
      <c r="Q74" t="n">
        <v>1.1</v>
      </c>
      <c r="R74" t="n">
        <v>0.5600000000000001</v>
      </c>
      <c r="S74" t="n">
        <v>0.75</v>
      </c>
      <c r="T74" t="n">
        <v>0.51</v>
      </c>
      <c r="U74" t="n">
        <v>0.54</v>
      </c>
    </row>
    <row r="75">
      <c r="A75" s="5" t="inlineStr">
        <is>
          <t>Ertrag des eingesetzten Kapitals</t>
        </is>
      </c>
      <c r="B75" s="5" t="inlineStr">
        <is>
          <t>ROCE Return on Cap. Empl. in %</t>
        </is>
      </c>
      <c r="C75" t="n">
        <v>2.55</v>
      </c>
      <c r="D75" t="n">
        <v>3.01</v>
      </c>
      <c r="E75" t="n">
        <v>2.13</v>
      </c>
      <c r="F75" t="n">
        <v>-0.82</v>
      </c>
      <c r="G75" t="n">
        <v>3.26</v>
      </c>
      <c r="H75" t="n">
        <v>6.61</v>
      </c>
      <c r="I75" t="n">
        <v>4.7</v>
      </c>
      <c r="J75" t="n">
        <v>6.37</v>
      </c>
      <c r="K75" t="n">
        <v>4.12</v>
      </c>
      <c r="L75" t="n">
        <v>1.72</v>
      </c>
      <c r="M75" t="n">
        <v>-20.06</v>
      </c>
      <c r="N75" t="n">
        <v>3.52</v>
      </c>
      <c r="O75" t="n">
        <v>7.42</v>
      </c>
      <c r="P75" t="n">
        <v>8</v>
      </c>
      <c r="Q75" t="n">
        <v>3.31</v>
      </c>
      <c r="R75" t="n">
        <v>1.46</v>
      </c>
      <c r="S75" t="n">
        <v>1.7</v>
      </c>
      <c r="T75" t="n">
        <v>1.46</v>
      </c>
      <c r="U75" t="n">
        <v>2.36</v>
      </c>
    </row>
    <row r="76">
      <c r="A76" s="5" t="inlineStr">
        <is>
          <t>Eigenkapital zu Anlagevermögen</t>
        </is>
      </c>
      <c r="B76" s="5" t="inlineStr">
        <is>
          <t>Equity to Fixed Assets in %</t>
        </is>
      </c>
      <c r="C76" t="n">
        <v>51.32</v>
      </c>
      <c r="D76" t="n">
        <v>58.5</v>
      </c>
      <c r="E76" t="n">
        <v>56.47</v>
      </c>
      <c r="F76" t="n">
        <v>46.4</v>
      </c>
      <c r="G76" t="n">
        <v>47.67</v>
      </c>
      <c r="H76" t="n">
        <v>50.57</v>
      </c>
      <c r="I76" t="n">
        <v>50.01</v>
      </c>
      <c r="J76" t="n">
        <v>47.27</v>
      </c>
      <c r="K76" t="n">
        <v>49.87</v>
      </c>
      <c r="L76" t="n">
        <v>47.08</v>
      </c>
      <c r="M76" t="n">
        <v>22.15</v>
      </c>
      <c r="N76" t="n">
        <v>32.84</v>
      </c>
      <c r="O76" t="n">
        <v>39.55</v>
      </c>
      <c r="P76" t="n">
        <v>39.86</v>
      </c>
      <c r="Q76" t="n">
        <v>35.38</v>
      </c>
      <c r="R76" t="n">
        <v>53.52</v>
      </c>
      <c r="S76" t="n">
        <v>52.71</v>
      </c>
      <c r="T76" t="n">
        <v>52.74</v>
      </c>
      <c r="U76" t="n">
        <v>36.51</v>
      </c>
    </row>
    <row r="77">
      <c r="A77" s="5" t="inlineStr">
        <is>
          <t>Liquidität Dritten Grades</t>
        </is>
      </c>
      <c r="B77" s="5" t="inlineStr">
        <is>
          <t>Current Ratio in %</t>
        </is>
      </c>
      <c r="C77" t="n">
        <v>119.28</v>
      </c>
      <c r="D77" t="n">
        <v>172.62</v>
      </c>
      <c r="E77" t="n">
        <v>126.87</v>
      </c>
      <c r="F77" t="n">
        <v>107.92</v>
      </c>
      <c r="G77" t="n">
        <v>48.44</v>
      </c>
      <c r="H77" t="n">
        <v>68.15000000000001</v>
      </c>
      <c r="I77" t="n">
        <v>109.1</v>
      </c>
      <c r="J77" t="n">
        <v>74.86</v>
      </c>
      <c r="K77" t="n">
        <v>93</v>
      </c>
      <c r="L77" t="n">
        <v>99.17</v>
      </c>
      <c r="M77" t="n">
        <v>121.71</v>
      </c>
      <c r="N77" t="n">
        <v>240.38</v>
      </c>
      <c r="O77" t="n">
        <v>315.84</v>
      </c>
      <c r="P77" t="n">
        <v>140.46</v>
      </c>
      <c r="Q77" t="n">
        <v>54.16</v>
      </c>
      <c r="R77" t="n">
        <v>92.38</v>
      </c>
      <c r="S77" t="n">
        <v>128.24</v>
      </c>
      <c r="T77" t="n">
        <v>165.41</v>
      </c>
      <c r="U77" t="n">
        <v>75.27</v>
      </c>
    </row>
    <row r="78">
      <c r="A78" s="5" t="inlineStr">
        <is>
          <t>Operativer Cashflow</t>
        </is>
      </c>
      <c r="B78" s="5" t="inlineStr">
        <is>
          <t>Operating Cashflow in M</t>
        </is>
      </c>
      <c r="C78" t="n">
        <v>1460.5327</v>
      </c>
      <c r="D78" t="n">
        <v>3077.9914</v>
      </c>
      <c r="E78" t="n">
        <v>3158.846</v>
      </c>
      <c r="F78" t="n">
        <v>3023.648</v>
      </c>
      <c r="G78" t="n">
        <v>1565.7988</v>
      </c>
      <c r="H78" t="n">
        <v>1182.063</v>
      </c>
      <c r="I78" t="n">
        <v>1000.294</v>
      </c>
      <c r="J78" t="n">
        <v>1018.4665</v>
      </c>
      <c r="K78" t="n">
        <v>896.7729999999999</v>
      </c>
      <c r="L78" t="n">
        <v>619.2106</v>
      </c>
      <c r="M78" t="n">
        <v>289.629</v>
      </c>
      <c r="N78" t="n">
        <v>476.901</v>
      </c>
      <c r="O78" t="n">
        <v>-7038.306</v>
      </c>
      <c r="P78" t="n">
        <v>-4345.0132</v>
      </c>
      <c r="Q78" t="n">
        <v>408.5091</v>
      </c>
      <c r="R78" t="n">
        <v>846.4842000000001</v>
      </c>
      <c r="S78" t="n">
        <v>289.6054</v>
      </c>
      <c r="T78" t="n">
        <v>-433.4351</v>
      </c>
      <c r="U78" t="n">
        <v>2393.0188</v>
      </c>
    </row>
    <row r="79">
      <c r="A79" s="5" t="inlineStr">
        <is>
          <t>Aktienrückkauf</t>
        </is>
      </c>
      <c r="B79" s="5" t="inlineStr">
        <is>
          <t>Share Buyback in M</t>
        </is>
      </c>
      <c r="C79" t="n">
        <v>0</v>
      </c>
      <c r="D79" t="n">
        <v>-0.4699999999999989</v>
      </c>
      <c r="E79" t="n">
        <v>-14.02000000000001</v>
      </c>
      <c r="F79" t="n">
        <v>9.719999999999999</v>
      </c>
      <c r="G79" t="n">
        <v>5.580000000000013</v>
      </c>
      <c r="H79" t="n">
        <v>0</v>
      </c>
      <c r="I79" t="n">
        <v>1.149999999999991</v>
      </c>
      <c r="J79" t="n">
        <v>-19.95</v>
      </c>
      <c r="K79" t="n">
        <v>10.32000000000001</v>
      </c>
      <c r="L79" t="n">
        <v>-58.52</v>
      </c>
      <c r="M79" t="n">
        <v>0</v>
      </c>
      <c r="N79" t="n">
        <v>0</v>
      </c>
      <c r="O79" t="n">
        <v>-12.34</v>
      </c>
      <c r="P79" t="n">
        <v>-8.390000000000001</v>
      </c>
      <c r="Q79" t="n">
        <v>-5.030000000000001</v>
      </c>
      <c r="R79" t="n">
        <v>-4.76</v>
      </c>
      <c r="S79" t="n">
        <v>-3.07</v>
      </c>
      <c r="T79" t="n">
        <v>-4.850000000000001</v>
      </c>
      <c r="U79" t="n">
        <v>-1.66</v>
      </c>
    </row>
    <row r="80">
      <c r="A80" s="5" t="inlineStr">
        <is>
          <t>Umsatzwachstum 1J in %</t>
        </is>
      </c>
      <c r="B80" s="5" t="inlineStr">
        <is>
          <t>Revenue Growth 1Y in %</t>
        </is>
      </c>
      <c r="C80" t="n">
        <v>18.48</v>
      </c>
      <c r="D80" t="n">
        <v>0.48</v>
      </c>
      <c r="E80" t="n">
        <v>-51.28</v>
      </c>
      <c r="F80" t="n">
        <v>-15.32</v>
      </c>
      <c r="G80" t="n">
        <v>-10.7</v>
      </c>
      <c r="H80" t="n">
        <v>-25.97</v>
      </c>
      <c r="I80" t="n">
        <v>12.41</v>
      </c>
      <c r="J80" t="n">
        <v>-15.54</v>
      </c>
      <c r="K80" t="n">
        <v>17.71</v>
      </c>
      <c r="L80" t="n">
        <v>-58.54</v>
      </c>
      <c r="M80" t="n">
        <v>13.76</v>
      </c>
      <c r="N80" t="n">
        <v>29.18</v>
      </c>
      <c r="O80" t="n">
        <v>-5.43</v>
      </c>
      <c r="P80" t="n">
        <v>31.14</v>
      </c>
      <c r="Q80" t="n">
        <v>80.23999999999999</v>
      </c>
      <c r="R80" t="n">
        <v>3.48</v>
      </c>
      <c r="S80" t="n">
        <v>-1.01</v>
      </c>
      <c r="T80" t="n">
        <v>-26.16</v>
      </c>
      <c r="U80" t="inlineStr">
        <is>
          <t>-</t>
        </is>
      </c>
    </row>
    <row r="81">
      <c r="A81" s="5" t="inlineStr">
        <is>
          <t>Umsatzwachstum 3J in %</t>
        </is>
      </c>
      <c r="B81" s="5" t="inlineStr">
        <is>
          <t>Revenue Growth 3Y in %</t>
        </is>
      </c>
      <c r="C81" t="n">
        <v>-10.77</v>
      </c>
      <c r="D81" t="n">
        <v>-22.04</v>
      </c>
      <c r="E81" t="n">
        <v>-25.77</v>
      </c>
      <c r="F81" t="n">
        <v>-17.33</v>
      </c>
      <c r="G81" t="n">
        <v>-8.09</v>
      </c>
      <c r="H81" t="n">
        <v>-9.699999999999999</v>
      </c>
      <c r="I81" t="n">
        <v>4.86</v>
      </c>
      <c r="J81" t="n">
        <v>-18.79</v>
      </c>
      <c r="K81" t="n">
        <v>-9.02</v>
      </c>
      <c r="L81" t="n">
        <v>-5.2</v>
      </c>
      <c r="M81" t="n">
        <v>12.5</v>
      </c>
      <c r="N81" t="n">
        <v>18.3</v>
      </c>
      <c r="O81" t="n">
        <v>35.32</v>
      </c>
      <c r="P81" t="n">
        <v>38.29</v>
      </c>
      <c r="Q81" t="n">
        <v>27.57</v>
      </c>
      <c r="R81" t="n">
        <v>-7.9</v>
      </c>
      <c r="S81" t="inlineStr">
        <is>
          <t>-</t>
        </is>
      </c>
      <c r="T81" t="inlineStr">
        <is>
          <t>-</t>
        </is>
      </c>
      <c r="U81" t="inlineStr">
        <is>
          <t>-</t>
        </is>
      </c>
    </row>
    <row r="82">
      <c r="A82" s="5" t="inlineStr">
        <is>
          <t>Umsatzwachstum 5J in %</t>
        </is>
      </c>
      <c r="B82" s="5" t="inlineStr">
        <is>
          <t>Revenue Growth 5Y in %</t>
        </is>
      </c>
      <c r="C82" t="n">
        <v>-11.67</v>
      </c>
      <c r="D82" t="n">
        <v>-20.56</v>
      </c>
      <c r="E82" t="n">
        <v>-18.17</v>
      </c>
      <c r="F82" t="n">
        <v>-11.02</v>
      </c>
      <c r="G82" t="n">
        <v>-4.42</v>
      </c>
      <c r="H82" t="n">
        <v>-13.99</v>
      </c>
      <c r="I82" t="n">
        <v>-6.04</v>
      </c>
      <c r="J82" t="n">
        <v>-2.69</v>
      </c>
      <c r="K82" t="n">
        <v>-0.66</v>
      </c>
      <c r="L82" t="n">
        <v>2.02</v>
      </c>
      <c r="M82" t="n">
        <v>29.78</v>
      </c>
      <c r="N82" t="n">
        <v>27.72</v>
      </c>
      <c r="O82" t="n">
        <v>21.68</v>
      </c>
      <c r="P82" t="n">
        <v>17.54</v>
      </c>
      <c r="Q82" t="inlineStr">
        <is>
          <t>-</t>
        </is>
      </c>
      <c r="R82" t="inlineStr">
        <is>
          <t>-</t>
        </is>
      </c>
      <c r="S82" t="inlineStr">
        <is>
          <t>-</t>
        </is>
      </c>
      <c r="T82" t="inlineStr">
        <is>
          <t>-</t>
        </is>
      </c>
      <c r="U82" t="inlineStr">
        <is>
          <t>-</t>
        </is>
      </c>
    </row>
    <row r="83">
      <c r="A83" s="5" t="inlineStr">
        <is>
          <t>Umsatzwachstum 10J in %</t>
        </is>
      </c>
      <c r="B83" s="5" t="inlineStr">
        <is>
          <t>Revenue Growth 10Y in %</t>
        </is>
      </c>
      <c r="C83" t="n">
        <v>-12.83</v>
      </c>
      <c r="D83" t="n">
        <v>-13.3</v>
      </c>
      <c r="E83" t="n">
        <v>-10.43</v>
      </c>
      <c r="F83" t="n">
        <v>-5.84</v>
      </c>
      <c r="G83" t="n">
        <v>-1.2</v>
      </c>
      <c r="H83" t="n">
        <v>7.9</v>
      </c>
      <c r="I83" t="n">
        <v>10.84</v>
      </c>
      <c r="J83" t="n">
        <v>9.5</v>
      </c>
      <c r="K83" t="n">
        <v>8.44</v>
      </c>
      <c r="L83" t="inlineStr">
        <is>
          <t>-</t>
        </is>
      </c>
      <c r="M83" t="inlineStr">
        <is>
          <t>-</t>
        </is>
      </c>
      <c r="N83" t="inlineStr">
        <is>
          <t>-</t>
        </is>
      </c>
      <c r="O83" t="inlineStr">
        <is>
          <t>-</t>
        </is>
      </c>
      <c r="P83" t="inlineStr">
        <is>
          <t>-</t>
        </is>
      </c>
      <c r="Q83" t="inlineStr">
        <is>
          <t>-</t>
        </is>
      </c>
      <c r="R83" t="inlineStr">
        <is>
          <t>-</t>
        </is>
      </c>
      <c r="S83" t="inlineStr">
        <is>
          <t>-</t>
        </is>
      </c>
      <c r="T83" t="inlineStr">
        <is>
          <t>-</t>
        </is>
      </c>
      <c r="U83" t="inlineStr">
        <is>
          <t>-</t>
        </is>
      </c>
    </row>
    <row r="84">
      <c r="A84" s="5" t="inlineStr">
        <is>
          <t>Gewinnwachstum 1J in %</t>
        </is>
      </c>
      <c r="B84" s="5" t="inlineStr">
        <is>
          <t>Earnings Growth 1Y in %</t>
        </is>
      </c>
      <c r="C84" t="n">
        <v>65.16</v>
      </c>
      <c r="D84" t="n">
        <v>-140.65</v>
      </c>
      <c r="E84" t="n">
        <v>37.85</v>
      </c>
      <c r="F84" t="n">
        <v>8.48</v>
      </c>
      <c r="G84" t="n">
        <v>-300.73</v>
      </c>
      <c r="H84" t="n">
        <v>60.31</v>
      </c>
      <c r="I84" t="n">
        <v>-59.15</v>
      </c>
      <c r="J84" t="n">
        <v>-13.87</v>
      </c>
      <c r="K84" t="n">
        <v>290.84</v>
      </c>
      <c r="L84" t="n">
        <v>-107.45</v>
      </c>
      <c r="M84" t="n">
        <v>-455.53</v>
      </c>
      <c r="N84" t="n">
        <v>-33.37</v>
      </c>
      <c r="O84" t="n">
        <v>40.5</v>
      </c>
      <c r="P84" t="n">
        <v>585.6799999999999</v>
      </c>
      <c r="Q84" t="n">
        <v>299.16</v>
      </c>
      <c r="R84" t="n">
        <v>0.85</v>
      </c>
      <c r="S84" t="n">
        <v>84.38</v>
      </c>
      <c r="T84" t="n">
        <v>30.61</v>
      </c>
      <c r="U84" t="inlineStr">
        <is>
          <t>-</t>
        </is>
      </c>
    </row>
    <row r="85">
      <c r="A85" s="5" t="inlineStr">
        <is>
          <t>Gewinnwachstum 3J in %</t>
        </is>
      </c>
      <c r="B85" s="5" t="inlineStr">
        <is>
          <t>Earnings Growth 3Y in %</t>
        </is>
      </c>
      <c r="C85" t="n">
        <v>-12.55</v>
      </c>
      <c r="D85" t="n">
        <v>-31.44</v>
      </c>
      <c r="E85" t="n">
        <v>-84.8</v>
      </c>
      <c r="F85" t="n">
        <v>-77.31</v>
      </c>
      <c r="G85" t="n">
        <v>-99.86</v>
      </c>
      <c r="H85" t="n">
        <v>-4.24</v>
      </c>
      <c r="I85" t="n">
        <v>72.61</v>
      </c>
      <c r="J85" t="n">
        <v>56.51</v>
      </c>
      <c r="K85" t="n">
        <v>-90.70999999999999</v>
      </c>
      <c r="L85" t="n">
        <v>-198.78</v>
      </c>
      <c r="M85" t="n">
        <v>-149.47</v>
      </c>
      <c r="N85" t="n">
        <v>197.6</v>
      </c>
      <c r="O85" t="n">
        <v>308.45</v>
      </c>
      <c r="P85" t="n">
        <v>295.23</v>
      </c>
      <c r="Q85" t="n">
        <v>128.13</v>
      </c>
      <c r="R85" t="n">
        <v>38.61</v>
      </c>
      <c r="S85" t="inlineStr">
        <is>
          <t>-</t>
        </is>
      </c>
      <c r="T85" t="inlineStr">
        <is>
          <t>-</t>
        </is>
      </c>
      <c r="U85" t="inlineStr">
        <is>
          <t>-</t>
        </is>
      </c>
    </row>
    <row r="86">
      <c r="A86" s="5" t="inlineStr">
        <is>
          <t>Gewinnwachstum 5J in %</t>
        </is>
      </c>
      <c r="B86" s="5" t="inlineStr">
        <is>
          <t>Earnings Growth 5Y in %</t>
        </is>
      </c>
      <c r="C86" t="n">
        <v>-65.98</v>
      </c>
      <c r="D86" t="n">
        <v>-66.95</v>
      </c>
      <c r="E86" t="n">
        <v>-50.65</v>
      </c>
      <c r="F86" t="n">
        <v>-60.99</v>
      </c>
      <c r="G86" t="n">
        <v>-4.52</v>
      </c>
      <c r="H86" t="n">
        <v>34.14</v>
      </c>
      <c r="I86" t="n">
        <v>-69.03</v>
      </c>
      <c r="J86" t="n">
        <v>-63.88</v>
      </c>
      <c r="K86" t="n">
        <v>-53</v>
      </c>
      <c r="L86" t="n">
        <v>5.97</v>
      </c>
      <c r="M86" t="n">
        <v>87.29000000000001</v>
      </c>
      <c r="N86" t="n">
        <v>178.56</v>
      </c>
      <c r="O86" t="n">
        <v>202.11</v>
      </c>
      <c r="P86" t="n">
        <v>200.14</v>
      </c>
      <c r="Q86" t="inlineStr">
        <is>
          <t>-</t>
        </is>
      </c>
      <c r="R86" t="inlineStr">
        <is>
          <t>-</t>
        </is>
      </c>
      <c r="S86" t="inlineStr">
        <is>
          <t>-</t>
        </is>
      </c>
      <c r="T86" t="inlineStr">
        <is>
          <t>-</t>
        </is>
      </c>
      <c r="U86" t="inlineStr">
        <is>
          <t>-</t>
        </is>
      </c>
    </row>
    <row r="87">
      <c r="A87" s="5" t="inlineStr">
        <is>
          <t>Gewinnwachstum 10J in %</t>
        </is>
      </c>
      <c r="B87" s="5" t="inlineStr">
        <is>
          <t>Earnings Growth 10Y in %</t>
        </is>
      </c>
      <c r="C87" t="n">
        <v>-15.92</v>
      </c>
      <c r="D87" t="n">
        <v>-67.98999999999999</v>
      </c>
      <c r="E87" t="n">
        <v>-57.26</v>
      </c>
      <c r="F87" t="n">
        <v>-57</v>
      </c>
      <c r="G87" t="n">
        <v>0.72</v>
      </c>
      <c r="H87" t="n">
        <v>60.71</v>
      </c>
      <c r="I87" t="n">
        <v>54.77</v>
      </c>
      <c r="J87" t="n">
        <v>69.12</v>
      </c>
      <c r="K87" t="n">
        <v>73.56999999999999</v>
      </c>
      <c r="L87" t="inlineStr">
        <is>
          <t>-</t>
        </is>
      </c>
      <c r="M87" t="inlineStr">
        <is>
          <t>-</t>
        </is>
      </c>
      <c r="N87" t="inlineStr">
        <is>
          <t>-</t>
        </is>
      </c>
      <c r="O87" t="inlineStr">
        <is>
          <t>-</t>
        </is>
      </c>
      <c r="P87" t="inlineStr">
        <is>
          <t>-</t>
        </is>
      </c>
      <c r="Q87" t="inlineStr">
        <is>
          <t>-</t>
        </is>
      </c>
      <c r="R87" t="inlineStr">
        <is>
          <t>-</t>
        </is>
      </c>
      <c r="S87" t="inlineStr">
        <is>
          <t>-</t>
        </is>
      </c>
      <c r="T87" t="inlineStr">
        <is>
          <t>-</t>
        </is>
      </c>
      <c r="U87" t="inlineStr">
        <is>
          <t>-</t>
        </is>
      </c>
    </row>
    <row r="88">
      <c r="A88" s="5" t="inlineStr">
        <is>
          <t>PEG Ratio</t>
        </is>
      </c>
      <c r="B88" s="5" t="inlineStr">
        <is>
          <t>KGW Kurs/Gewinn/Wachstum</t>
        </is>
      </c>
      <c r="C88" t="n">
        <v>-0.11</v>
      </c>
      <c r="D88" t="n">
        <v>-0.16</v>
      </c>
      <c r="E88" t="inlineStr">
        <is>
          <t>-</t>
        </is>
      </c>
      <c r="F88" t="inlineStr">
        <is>
          <t>-</t>
        </is>
      </c>
      <c r="G88" t="inlineStr">
        <is>
          <t>-</t>
        </is>
      </c>
      <c r="H88" t="n">
        <v>0.43</v>
      </c>
      <c r="I88" t="n">
        <v>-0.41</v>
      </c>
      <c r="J88" t="n">
        <v>-0.15</v>
      </c>
      <c r="K88" t="n">
        <v>-0.19</v>
      </c>
      <c r="L88" t="n">
        <v>2.24</v>
      </c>
      <c r="M88" t="inlineStr">
        <is>
          <t>-</t>
        </is>
      </c>
      <c r="N88" t="n">
        <v>0.06</v>
      </c>
      <c r="O88" t="n">
        <v>0.06</v>
      </c>
      <c r="P88" t="n">
        <v>0.04</v>
      </c>
      <c r="Q88" t="inlineStr">
        <is>
          <t>-</t>
        </is>
      </c>
      <c r="R88" t="inlineStr">
        <is>
          <t>-</t>
        </is>
      </c>
      <c r="S88" t="inlineStr">
        <is>
          <t>-</t>
        </is>
      </c>
      <c r="T88" t="inlineStr">
        <is>
          <t>-</t>
        </is>
      </c>
      <c r="U88" t="inlineStr">
        <is>
          <t>-</t>
        </is>
      </c>
    </row>
    <row r="89">
      <c r="A89" s="5" t="inlineStr">
        <is>
          <t>EBIT-Wachstum 1J in %</t>
        </is>
      </c>
      <c r="B89" s="5" t="inlineStr">
        <is>
          <t>EBIT Growth 1Y in %</t>
        </is>
      </c>
      <c r="C89" t="n">
        <v>-5.78</v>
      </c>
      <c r="D89" t="n">
        <v>42.56</v>
      </c>
      <c r="E89" t="n">
        <v>-316.28</v>
      </c>
      <c r="F89" t="n">
        <v>-123.89</v>
      </c>
      <c r="G89" t="n">
        <v>-58.55</v>
      </c>
      <c r="H89" t="n">
        <v>2.4</v>
      </c>
      <c r="I89" t="n">
        <v>-26.35</v>
      </c>
      <c r="J89" t="n">
        <v>62.93</v>
      </c>
      <c r="K89" t="n">
        <v>134.18</v>
      </c>
      <c r="L89" t="n">
        <v>-108.74</v>
      </c>
      <c r="M89" t="n">
        <v>-502.53</v>
      </c>
      <c r="N89" t="n">
        <v>-42.04</v>
      </c>
      <c r="O89" t="n">
        <v>63.3</v>
      </c>
      <c r="P89" t="n">
        <v>380.64</v>
      </c>
      <c r="Q89" t="n">
        <v>320.45</v>
      </c>
      <c r="R89" t="n">
        <v>13.03</v>
      </c>
      <c r="S89" t="n">
        <v>44.24</v>
      </c>
      <c r="T89" t="n">
        <v>-12.23</v>
      </c>
      <c r="U89" t="inlineStr">
        <is>
          <t>-</t>
        </is>
      </c>
    </row>
    <row r="90">
      <c r="A90" s="5" t="inlineStr">
        <is>
          <t>EBIT-Wachstum 3J in %</t>
        </is>
      </c>
      <c r="B90" s="5" t="inlineStr">
        <is>
          <t>EBIT Growth 3Y in %</t>
        </is>
      </c>
      <c r="C90" t="n">
        <v>-93.17</v>
      </c>
      <c r="D90" t="n">
        <v>-132.54</v>
      </c>
      <c r="E90" t="n">
        <v>-166.24</v>
      </c>
      <c r="F90" t="n">
        <v>-60.01</v>
      </c>
      <c r="G90" t="n">
        <v>-27.5</v>
      </c>
      <c r="H90" t="n">
        <v>12.99</v>
      </c>
      <c r="I90" t="n">
        <v>56.92</v>
      </c>
      <c r="J90" t="n">
        <v>29.46</v>
      </c>
      <c r="K90" t="n">
        <v>-159.03</v>
      </c>
      <c r="L90" t="n">
        <v>-217.77</v>
      </c>
      <c r="M90" t="n">
        <v>-160.42</v>
      </c>
      <c r="N90" t="n">
        <v>133.97</v>
      </c>
      <c r="O90" t="n">
        <v>254.8</v>
      </c>
      <c r="P90" t="n">
        <v>238.04</v>
      </c>
      <c r="Q90" t="n">
        <v>125.91</v>
      </c>
      <c r="R90" t="n">
        <v>15.01</v>
      </c>
      <c r="S90" t="inlineStr">
        <is>
          <t>-</t>
        </is>
      </c>
      <c r="T90" t="inlineStr">
        <is>
          <t>-</t>
        </is>
      </c>
      <c r="U90" t="inlineStr">
        <is>
          <t>-</t>
        </is>
      </c>
    </row>
    <row r="91">
      <c r="A91" s="5" t="inlineStr">
        <is>
          <t>EBIT-Wachstum 5J in %</t>
        </is>
      </c>
      <c r="B91" s="5" t="inlineStr">
        <is>
          <t>EBIT Growth 5Y in %</t>
        </is>
      </c>
      <c r="C91" t="n">
        <v>-92.39</v>
      </c>
      <c r="D91" t="n">
        <v>-90.75</v>
      </c>
      <c r="E91" t="n">
        <v>-104.53</v>
      </c>
      <c r="F91" t="n">
        <v>-28.69</v>
      </c>
      <c r="G91" t="n">
        <v>22.92</v>
      </c>
      <c r="H91" t="n">
        <v>12.88</v>
      </c>
      <c r="I91" t="n">
        <v>-88.09999999999999</v>
      </c>
      <c r="J91" t="n">
        <v>-91.23999999999999</v>
      </c>
      <c r="K91" t="n">
        <v>-91.17</v>
      </c>
      <c r="L91" t="n">
        <v>-41.87</v>
      </c>
      <c r="M91" t="n">
        <v>43.96</v>
      </c>
      <c r="N91" t="n">
        <v>147.08</v>
      </c>
      <c r="O91" t="n">
        <v>164.33</v>
      </c>
      <c r="P91" t="n">
        <v>149.23</v>
      </c>
      <c r="Q91" t="inlineStr">
        <is>
          <t>-</t>
        </is>
      </c>
      <c r="R91" t="inlineStr">
        <is>
          <t>-</t>
        </is>
      </c>
      <c r="S91" t="inlineStr">
        <is>
          <t>-</t>
        </is>
      </c>
      <c r="T91" t="inlineStr">
        <is>
          <t>-</t>
        </is>
      </c>
      <c r="U91" t="inlineStr">
        <is>
          <t>-</t>
        </is>
      </c>
    </row>
    <row r="92">
      <c r="A92" s="5" t="inlineStr">
        <is>
          <t>EBIT-Wachstum 10J in %</t>
        </is>
      </c>
      <c r="B92" s="5" t="inlineStr">
        <is>
          <t>EBIT Growth 10Y in %</t>
        </is>
      </c>
      <c r="C92" t="n">
        <v>-39.75</v>
      </c>
      <c r="D92" t="n">
        <v>-89.43000000000001</v>
      </c>
      <c r="E92" t="n">
        <v>-97.89</v>
      </c>
      <c r="F92" t="n">
        <v>-59.93</v>
      </c>
      <c r="G92" t="n">
        <v>-9.48</v>
      </c>
      <c r="H92" t="n">
        <v>28.42</v>
      </c>
      <c r="I92" t="n">
        <v>29.49</v>
      </c>
      <c r="J92" t="n">
        <v>36.55</v>
      </c>
      <c r="K92" t="n">
        <v>29.03</v>
      </c>
      <c r="L92" t="inlineStr">
        <is>
          <t>-</t>
        </is>
      </c>
      <c r="M92" t="inlineStr">
        <is>
          <t>-</t>
        </is>
      </c>
      <c r="N92" t="inlineStr">
        <is>
          <t>-</t>
        </is>
      </c>
      <c r="O92" t="inlineStr">
        <is>
          <t>-</t>
        </is>
      </c>
      <c r="P92" t="inlineStr">
        <is>
          <t>-</t>
        </is>
      </c>
      <c r="Q92" t="inlineStr">
        <is>
          <t>-</t>
        </is>
      </c>
      <c r="R92" t="inlineStr">
        <is>
          <t>-</t>
        </is>
      </c>
      <c r="S92" t="inlineStr">
        <is>
          <t>-</t>
        </is>
      </c>
      <c r="T92" t="inlineStr">
        <is>
          <t>-</t>
        </is>
      </c>
      <c r="U92" t="inlineStr">
        <is>
          <t>-</t>
        </is>
      </c>
    </row>
    <row r="93">
      <c r="A93" s="5" t="inlineStr">
        <is>
          <t>Op.Cashflow Wachstum 1J in %</t>
        </is>
      </c>
      <c r="B93" s="5" t="inlineStr">
        <is>
          <t>Op.Cashflow Wachstum 1Y in %</t>
        </is>
      </c>
      <c r="C93" t="n">
        <v>-52.55</v>
      </c>
      <c r="D93" t="n">
        <v>-2.97</v>
      </c>
      <c r="E93" t="n">
        <v>-8.65</v>
      </c>
      <c r="F93" t="n">
        <v>112.34</v>
      </c>
      <c r="G93" t="n">
        <v>39.35</v>
      </c>
      <c r="H93" t="n">
        <v>18.17</v>
      </c>
      <c r="I93" t="n">
        <v>-0.78</v>
      </c>
      <c r="J93" t="n">
        <v>-6.3</v>
      </c>
      <c r="K93" t="n">
        <v>60.71</v>
      </c>
      <c r="L93" t="n">
        <v>-6.02</v>
      </c>
      <c r="M93" t="n">
        <v>-39.27</v>
      </c>
      <c r="N93" t="n">
        <v>-106.78</v>
      </c>
      <c r="O93" t="n">
        <v>18.44</v>
      </c>
      <c r="P93" t="n">
        <v>-897.72</v>
      </c>
      <c r="Q93" t="n">
        <v>-61.38</v>
      </c>
      <c r="R93" t="n">
        <v>123.21</v>
      </c>
      <c r="S93" t="n">
        <v>-153.48</v>
      </c>
      <c r="T93" t="n">
        <v>-110.98</v>
      </c>
      <c r="U93" t="inlineStr">
        <is>
          <t>-</t>
        </is>
      </c>
    </row>
    <row r="94">
      <c r="A94" s="5" t="inlineStr">
        <is>
          <t>Op.Cashflow Wachstum 3J in %</t>
        </is>
      </c>
      <c r="B94" s="5" t="inlineStr">
        <is>
          <t>Op.Cashflow Wachstum 3Y in %</t>
        </is>
      </c>
      <c r="C94" t="n">
        <v>-21.39</v>
      </c>
      <c r="D94" t="n">
        <v>33.57</v>
      </c>
      <c r="E94" t="n">
        <v>47.68</v>
      </c>
      <c r="F94" t="n">
        <v>56.62</v>
      </c>
      <c r="G94" t="n">
        <v>18.91</v>
      </c>
      <c r="H94" t="n">
        <v>3.7</v>
      </c>
      <c r="I94" t="n">
        <v>17.88</v>
      </c>
      <c r="J94" t="n">
        <v>16.13</v>
      </c>
      <c r="K94" t="n">
        <v>5.14</v>
      </c>
      <c r="L94" t="n">
        <v>-50.69</v>
      </c>
      <c r="M94" t="n">
        <v>-42.54</v>
      </c>
      <c r="N94" t="n">
        <v>-328.69</v>
      </c>
      <c r="O94" t="n">
        <v>-313.55</v>
      </c>
      <c r="P94" t="n">
        <v>-278.63</v>
      </c>
      <c r="Q94" t="n">
        <v>-30.55</v>
      </c>
      <c r="R94" t="n">
        <v>-47.08</v>
      </c>
      <c r="S94" t="inlineStr">
        <is>
          <t>-</t>
        </is>
      </c>
      <c r="T94" t="inlineStr">
        <is>
          <t>-</t>
        </is>
      </c>
      <c r="U94" t="inlineStr">
        <is>
          <t>-</t>
        </is>
      </c>
    </row>
    <row r="95">
      <c r="A95" s="5" t="inlineStr">
        <is>
          <t>Op.Cashflow Wachstum 5J in %</t>
        </is>
      </c>
      <c r="B95" s="5" t="inlineStr">
        <is>
          <t>Op.Cashflow Wachstum 5Y in %</t>
        </is>
      </c>
      <c r="C95" t="n">
        <v>17.5</v>
      </c>
      <c r="D95" t="n">
        <v>31.65</v>
      </c>
      <c r="E95" t="n">
        <v>32.09</v>
      </c>
      <c r="F95" t="n">
        <v>32.56</v>
      </c>
      <c r="G95" t="n">
        <v>22.23</v>
      </c>
      <c r="H95" t="n">
        <v>13.16</v>
      </c>
      <c r="I95" t="n">
        <v>1.67</v>
      </c>
      <c r="J95" t="n">
        <v>-19.53</v>
      </c>
      <c r="K95" t="n">
        <v>-14.58</v>
      </c>
      <c r="L95" t="n">
        <v>-206.27</v>
      </c>
      <c r="M95" t="n">
        <v>-217.34</v>
      </c>
      <c r="N95" t="n">
        <v>-184.85</v>
      </c>
      <c r="O95" t="n">
        <v>-194.19</v>
      </c>
      <c r="P95" t="n">
        <v>-220.07</v>
      </c>
      <c r="Q95" t="inlineStr">
        <is>
          <t>-</t>
        </is>
      </c>
      <c r="R95" t="inlineStr">
        <is>
          <t>-</t>
        </is>
      </c>
      <c r="S95" t="inlineStr">
        <is>
          <t>-</t>
        </is>
      </c>
      <c r="T95" t="inlineStr">
        <is>
          <t>-</t>
        </is>
      </c>
      <c r="U95" t="inlineStr">
        <is>
          <t>-</t>
        </is>
      </c>
    </row>
    <row r="96">
      <c r="A96" s="5" t="inlineStr">
        <is>
          <t>Op.Cashflow Wachstum 10J in %</t>
        </is>
      </c>
      <c r="B96" s="5" t="inlineStr">
        <is>
          <t>Op.Cashflow Wachstum 10Y in %</t>
        </is>
      </c>
      <c r="C96" t="n">
        <v>15.33</v>
      </c>
      <c r="D96" t="n">
        <v>16.66</v>
      </c>
      <c r="E96" t="n">
        <v>6.28</v>
      </c>
      <c r="F96" t="n">
        <v>8.99</v>
      </c>
      <c r="G96" t="n">
        <v>-92.02</v>
      </c>
      <c r="H96" t="n">
        <v>-102.09</v>
      </c>
      <c r="I96" t="n">
        <v>-91.59</v>
      </c>
      <c r="J96" t="n">
        <v>-106.86</v>
      </c>
      <c r="K96" t="n">
        <v>-117.33</v>
      </c>
      <c r="L96" t="inlineStr">
        <is>
          <t>-</t>
        </is>
      </c>
      <c r="M96" t="inlineStr">
        <is>
          <t>-</t>
        </is>
      </c>
      <c r="N96" t="inlineStr">
        <is>
          <t>-</t>
        </is>
      </c>
      <c r="O96" t="inlineStr">
        <is>
          <t>-</t>
        </is>
      </c>
      <c r="P96" t="inlineStr">
        <is>
          <t>-</t>
        </is>
      </c>
      <c r="Q96" t="inlineStr">
        <is>
          <t>-</t>
        </is>
      </c>
      <c r="R96" t="inlineStr">
        <is>
          <t>-</t>
        </is>
      </c>
      <c r="S96" t="inlineStr">
        <is>
          <t>-</t>
        </is>
      </c>
      <c r="T96" t="inlineStr">
        <is>
          <t>-</t>
        </is>
      </c>
      <c r="U96" t="inlineStr">
        <is>
          <t>-</t>
        </is>
      </c>
    </row>
    <row r="97">
      <c r="A97" s="5" t="inlineStr">
        <is>
          <t>Working Capital in Mio</t>
        </is>
      </c>
      <c r="B97" s="5" t="inlineStr">
        <is>
          <t>Working Capital in M</t>
        </is>
      </c>
      <c r="C97" t="n">
        <v>99.3</v>
      </c>
      <c r="D97" t="n">
        <v>405.5</v>
      </c>
      <c r="E97" t="n">
        <v>224.7</v>
      </c>
      <c r="F97" t="n">
        <v>73.5</v>
      </c>
      <c r="G97" t="n">
        <v>-1142</v>
      </c>
      <c r="H97" t="n">
        <v>-534.9</v>
      </c>
      <c r="I97" t="n">
        <v>159</v>
      </c>
      <c r="J97" t="n">
        <v>-352.9</v>
      </c>
      <c r="K97" t="n">
        <v>-102.7</v>
      </c>
      <c r="L97" t="n">
        <v>-12.4</v>
      </c>
      <c r="M97" t="n">
        <v>292.4</v>
      </c>
      <c r="N97" t="n">
        <v>1360</v>
      </c>
      <c r="O97" t="n">
        <v>1641</v>
      </c>
      <c r="P97" t="n">
        <v>266.5</v>
      </c>
      <c r="Q97" t="n">
        <v>-405.8</v>
      </c>
      <c r="R97" t="n">
        <v>-22.1</v>
      </c>
      <c r="S97" t="n">
        <v>51</v>
      </c>
      <c r="T97" t="n">
        <v>83.59999999999999</v>
      </c>
      <c r="U97" t="n">
        <v>-27.7</v>
      </c>
      <c r="V97" t="inlineStr">
        <is>
          <t>-</t>
        </is>
      </c>
    </row>
  </sheetData>
  <pageMargins bottom="1" footer="0.5" header="0.5" left="0.75" right="0.75" top="1"/>
</worksheet>
</file>

<file path=xl/worksheets/sheet8.xml><?xml version="1.0" encoding="utf-8"?>
<worksheet xmlns="http://schemas.openxmlformats.org/spreadsheetml/2006/main">
  <sheetPr>
    <outlinePr summaryBelow="1" summaryRight="1"/>
    <pageSetUpPr/>
  </sheetPr>
  <dimension ref="A1:A22"/>
  <sheetViews>
    <sheetView workbookViewId="0">
      <pane activePane="bottomRight" state="frozen" topLeftCell="C2" xSplit="2" ySplit="1"/>
      <selection activeCell="A1" pane="topRight" sqref="A1"/>
      <selection activeCell="A1" pane="bottomLeft" sqref="A1"/>
      <selection activeCell="A1" pane="bottomRight" sqref="A1"/>
    </sheetView>
  </sheetViews>
  <sheetFormatPr baseColWidth="8" defaultRowHeight="15"/>
  <cols>
    <col customWidth="1" max="1" min="1" width="34"/>
  </cols>
  <sheetData>
    <row r="1">
      <c r="A1" s="1" t="inlineStr">
        <is>
          <t>INDEX</t>
        </is>
      </c>
    </row>
    <row r="2">
      <c r="A2" s="3" t="n"/>
    </row>
    <row r="3">
      <c r="A3" s="5">
        <f>HYPERLINK("atx_Stock_Data_EUR.xlsx#'ANDRITZ'!A1", "ANDRITZ")</f>
        <v/>
      </c>
    </row>
    <row r="4">
      <c r="A4" s="5">
        <f>HYPERLINK("atx_Stock_Data_EUR.xlsx#'AT &amp; S'!A1", "AT &amp; S")</f>
        <v/>
      </c>
    </row>
    <row r="5">
      <c r="A5" s="5">
        <f>HYPERLINK("atx_Stock_Data_EUR.xlsx#'BAWAG GROUP AG'!A1", "BAWAG GROUP AG")</f>
        <v/>
      </c>
    </row>
    <row r="6">
      <c r="A6" s="5">
        <f>HYPERLINK("atx_Stock_Data_EUR.xlsx#'CA IMMOBILIEN ANLAGEN'!A1", "CA IMMOBILIEN ANLAGEN")</f>
        <v/>
      </c>
    </row>
    <row r="7">
      <c r="A7" s="5">
        <f>HYPERLINK("atx_Stock_Data_EUR.xlsx#'DO&amp;CO REST.&amp;CATERING'!A1", "DO&amp;CO REST.&amp;CATERING")</f>
        <v/>
      </c>
    </row>
    <row r="8">
      <c r="A8" s="5">
        <f>HYPERLINK("atx_Stock_Data_EUR.xlsx#'ERSTE GROUP'!A1", "ERSTE GROUP")</f>
        <v/>
      </c>
    </row>
    <row r="9">
      <c r="A9" s="5">
        <f>HYPERLINK("atx_Stock_Data_EUR.xlsx#'IMMOFINANZ IMMOBILIEN ANLAGEN'!A1", "IMMOFINANZ IMMOBILIEN ANLAGEN")</f>
        <v/>
      </c>
    </row>
    <row r="10">
      <c r="A10" s="5">
        <f>HYPERLINK("atx_Stock_Data_EUR.xlsx#'LENZING'!A1", "LENZING")</f>
        <v/>
      </c>
    </row>
    <row r="11">
      <c r="A11" s="5">
        <f>HYPERLINK("atx_Stock_Data_EUR.xlsx#'MAYR-MELNHOF'!A1", "MAYR-MELNHOF")</f>
        <v/>
      </c>
    </row>
    <row r="12">
      <c r="A12" s="5">
        <f>HYPERLINK("atx_Stock_Data_EUR.xlsx#'OMV'!A1", "OMV")</f>
        <v/>
      </c>
    </row>
    <row r="13">
      <c r="A13" s="5">
        <f>HYPERLINK("atx_Stock_Data_EUR.xlsx#'RAIFFEISEN BANK'!A1", "RAIFFEISEN BANK")</f>
        <v/>
      </c>
    </row>
    <row r="14">
      <c r="A14" s="5">
        <f>HYPERLINK("atx_Stock_Data_EUR.xlsx#'S IMMO'!A1", "S IMMO")</f>
        <v/>
      </c>
    </row>
    <row r="15">
      <c r="A15" s="5">
        <f>HYPERLINK("atx_Stock_Data_EUR.xlsx#'SCHOELLER-BLECKMANN OILFIELD'!A1", "SCHOELLER-BLECKMANN OILFIELD")</f>
        <v/>
      </c>
    </row>
    <row r="16">
      <c r="A16" s="5">
        <f>HYPERLINK("atx_Stock_Data_EUR.xlsx#'TELEKOM AUSTRIA'!A1", "TELEKOM AUSTRIA")</f>
        <v/>
      </c>
    </row>
    <row r="17">
      <c r="A17" s="5">
        <f>HYPERLINK("atx_Stock_Data_EUR.xlsx#'UNIQA VERSICHERUNGEN'!A1", "UNIQA VERSICHERUNGEN")</f>
        <v/>
      </c>
    </row>
    <row r="18">
      <c r="A18" s="5">
        <f>HYPERLINK("atx_Stock_Data_EUR.xlsx#'VERBUND'!A1", "VERBUND")</f>
        <v/>
      </c>
    </row>
    <row r="19">
      <c r="A19" s="5">
        <f>HYPERLINK("atx_Stock_Data_EUR.xlsx#'VIENNA INSURANCE'!A1", "VIENNA INSURANCE")</f>
        <v/>
      </c>
    </row>
    <row r="20">
      <c r="A20" s="5">
        <f>HYPERLINK("atx_Stock_Data_EUR.xlsx#'VOESTALPINE'!A1", "VOESTALPINE")</f>
        <v/>
      </c>
    </row>
    <row r="21">
      <c r="A21" s="5">
        <f>HYPERLINK("atx_Stock_Data_EUR.xlsx#'WIENERBERGER'!A1", "WIENERBERGER")</f>
        <v/>
      </c>
    </row>
    <row r="22">
      <c r="A22" s="5">
        <f>HYPERLINK("atx_Stock_Data_EUR.xlsx#'ÖSTERREICHISCHE POST'!A1", "ÖSTERREICHISCHE POST")</f>
        <v/>
      </c>
    </row>
  </sheetData>
  <pageMargins bottom="1" footer="0.5" header="0.5" left="0.75" right="0.75" top="1"/>
</worksheet>
</file>

<file path=xl/worksheets/sheet9.xml><?xml version="1.0" encoding="utf-8"?>
<worksheet xmlns="http://schemas.openxmlformats.org/spreadsheetml/2006/main">
  <sheetPr>
    <outlinePr summaryBelow="1" summaryRight="1"/>
    <pageSetUpPr/>
  </sheetPr>
  <dimension ref="A1:W98"/>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20"/>
    <col customWidth="1" max="13" min="13" width="10"/>
    <col customWidth="1" max="14" min="14" width="10"/>
    <col customWidth="1" max="15" min="15" width="10"/>
    <col customWidth="1" max="16" min="16" width="10"/>
    <col customWidth="1" max="17" min="17" width="10"/>
    <col customWidth="1" max="18" min="18" width="10"/>
    <col customWidth="1" max="19" min="19" width="10"/>
    <col customWidth="1" max="20" min="20" width="10"/>
    <col customWidth="1" max="21" min="21" width="10"/>
    <col customWidth="1" max="22" min="22" width="10"/>
    <col customWidth="1" max="23" min="23" width="8"/>
  </cols>
  <sheetData>
    <row r="1">
      <c r="A1" s="1" t="inlineStr">
        <is>
          <t xml:space="preserve">LENZING </t>
        </is>
      </c>
      <c r="B1" s="2" t="inlineStr">
        <is>
          <t>WKN: 852927  ISIN: AT0000644505  US-Symbol:LNZNF  Typ: Aktie</t>
        </is>
      </c>
      <c r="C1" s="2" t="inlineStr"/>
      <c r="D1" s="2" t="inlineStr"/>
      <c r="E1" s="2" t="inlineStr"/>
      <c r="F1" s="2">
        <f>HYPERLINK("atx_Stock_Data_EUR.xlsx#INDEX!A1", "Back to INDEX")</f>
        <v/>
      </c>
      <c r="G1" s="2" t="inlineStr"/>
      <c r="H1" s="2" t="inlineStr"/>
      <c r="I1" s="2" t="inlineStr"/>
      <c r="J1" s="2" t="inlineStr"/>
      <c r="K1" s="2" t="inlineStr"/>
      <c r="L1" s="2" t="inlineStr"/>
      <c r="M1" s="2" t="inlineStr"/>
      <c r="N1" s="2" t="inlineStr"/>
      <c r="O1" s="2" t="inlineStr"/>
      <c r="P1" s="2" t="inlineStr"/>
      <c r="Q1" s="2" t="inlineStr"/>
      <c r="R1" s="2" t="inlineStr"/>
      <c r="S1" s="2" t="inlineStr"/>
      <c r="T1" s="2" t="inlineStr"/>
      <c r="U1" s="2" t="inlineStr"/>
      <c r="V1" s="2" t="inlineStr"/>
      <c r="W1" s="2" t="inlineStr"/>
    </row>
    <row r="2">
      <c r="A2" s="3" t="inlineStr"/>
      <c r="B2" s="4" t="inlineStr"/>
      <c r="C2" s="4" t="inlineStr"/>
      <c r="D2" s="4" t="inlineStr"/>
      <c r="E2" s="4" t="inlineStr"/>
      <c r="F2" s="4" t="inlineStr"/>
      <c r="G2" s="4" t="inlineStr"/>
      <c r="H2" s="4" t="inlineStr"/>
      <c r="I2" s="4" t="inlineStr"/>
      <c r="J2" s="4" t="inlineStr"/>
      <c r="K2" s="4" t="inlineStr"/>
      <c r="L2" s="4" t="inlineStr"/>
      <c r="M2" s="4" t="inlineStr"/>
      <c r="N2" s="4" t="inlineStr"/>
      <c r="O2" s="4" t="inlineStr"/>
      <c r="P2" s="4" t="inlineStr"/>
      <c r="Q2" s="4" t="inlineStr"/>
      <c r="R2" s="4" t="inlineStr"/>
      <c r="S2" s="4" t="inlineStr"/>
      <c r="T2" s="4" t="inlineStr"/>
      <c r="U2" s="4" t="inlineStr"/>
      <c r="V2" s="4" t="inlineStr"/>
      <c r="W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1892</t>
        </is>
      </c>
      <c r="C4" s="5" t="inlineStr">
        <is>
          <t>Telefon / Phone</t>
        </is>
      </c>
      <c r="D4" s="5" t="inlineStr"/>
      <c r="E4" t="inlineStr">
        <is>
          <t>+43-7672-701-0</t>
        </is>
      </c>
      <c r="G4" t="inlineStr">
        <is>
          <t>12.03.2020</t>
        </is>
      </c>
      <c r="H4" t="inlineStr">
        <is>
          <t>Publication Of Annual Report</t>
        </is>
      </c>
      <c r="J4" t="inlineStr">
        <is>
          <t>B&amp;C Privatstiftung</t>
        </is>
      </c>
      <c r="L4" t="inlineStr">
        <is>
          <t>50,00%</t>
        </is>
      </c>
    </row>
    <row r="5">
      <c r="A5" s="5" t="inlineStr">
        <is>
          <t>Ticker</t>
        </is>
      </c>
      <c r="B5" t="inlineStr">
        <is>
          <t>LEN</t>
        </is>
      </c>
      <c r="C5" s="5" t="inlineStr">
        <is>
          <t>Fax</t>
        </is>
      </c>
      <c r="D5" s="5" t="inlineStr"/>
      <c r="E5" t="inlineStr">
        <is>
          <t>+43-7672-701-3880</t>
        </is>
      </c>
      <c r="G5" t="inlineStr">
        <is>
          <t>16.04.2020</t>
        </is>
      </c>
      <c r="H5" t="inlineStr">
        <is>
          <t>Annual General Meeting (Postponed)</t>
        </is>
      </c>
      <c r="J5" t="inlineStr">
        <is>
          <t>Bank of Montreal</t>
        </is>
      </c>
      <c r="L5" t="inlineStr">
        <is>
          <t>4,00%</t>
        </is>
      </c>
    </row>
    <row r="6">
      <c r="A6" s="5" t="inlineStr">
        <is>
          <t>Gelistet Seit / Listed Since</t>
        </is>
      </c>
      <c r="B6" t="inlineStr">
        <is>
          <t>19.09.1985</t>
        </is>
      </c>
      <c r="C6" s="5" t="inlineStr">
        <is>
          <t>Internet</t>
        </is>
      </c>
      <c r="D6" s="5" t="inlineStr"/>
      <c r="E6" t="inlineStr">
        <is>
          <t>http://www.lenzing.com</t>
        </is>
      </c>
      <c r="G6" t="inlineStr">
        <is>
          <t>06.05.2020</t>
        </is>
      </c>
      <c r="H6" t="inlineStr">
        <is>
          <t>Result Q1</t>
        </is>
      </c>
      <c r="J6" t="inlineStr">
        <is>
          <t>Freefloat</t>
        </is>
      </c>
      <c r="L6" t="inlineStr">
        <is>
          <t>46,00%</t>
        </is>
      </c>
    </row>
    <row r="7">
      <c r="A7" s="5" t="inlineStr">
        <is>
          <t>Nominalwert / Nominal Value</t>
        </is>
      </c>
      <c r="B7" t="inlineStr">
        <is>
          <t>1,04</t>
        </is>
      </c>
      <c r="C7" s="5" t="inlineStr">
        <is>
          <t>E-Mail</t>
        </is>
      </c>
      <c r="D7" s="5" t="inlineStr"/>
      <c r="E7" t="inlineStr">
        <is>
          <t>office@lenzing.com</t>
        </is>
      </c>
      <c r="G7" t="inlineStr">
        <is>
          <t>05.08.2020</t>
        </is>
      </c>
      <c r="H7" t="inlineStr">
        <is>
          <t>Score Half Year</t>
        </is>
      </c>
    </row>
    <row r="8">
      <c r="A8" s="5" t="inlineStr">
        <is>
          <t>Land / Country</t>
        </is>
      </c>
      <c r="B8" t="inlineStr">
        <is>
          <t>Österreich</t>
        </is>
      </c>
      <c r="C8" s="5" t="inlineStr">
        <is>
          <t>Inv. Relations Telefon / Phone</t>
        </is>
      </c>
      <c r="D8" s="5" t="inlineStr"/>
      <c r="E8" t="inlineStr">
        <is>
          <t>+43-7672-701-4032</t>
        </is>
      </c>
      <c r="G8" t="inlineStr">
        <is>
          <t>04.11.2020</t>
        </is>
      </c>
      <c r="H8" t="inlineStr">
        <is>
          <t>Q3 Earnings</t>
        </is>
      </c>
    </row>
    <row r="9">
      <c r="A9" s="5" t="inlineStr">
        <is>
          <t>Währung / Currency</t>
        </is>
      </c>
      <c r="B9" t="inlineStr">
        <is>
          <t>EUR</t>
        </is>
      </c>
      <c r="C9" s="5" t="inlineStr">
        <is>
          <t>Inv. Relations E-Mail</t>
        </is>
      </c>
      <c r="D9" s="5" t="inlineStr"/>
      <c r="E9" t="inlineStr">
        <is>
          <t>s.kniep@lenzing.com</t>
        </is>
      </c>
    </row>
    <row r="10">
      <c r="A10" s="5" t="inlineStr">
        <is>
          <t>Branche / Industry</t>
        </is>
      </c>
      <c r="B10" t="inlineStr">
        <is>
          <t>Textile Industry</t>
        </is>
      </c>
      <c r="C10" s="5" t="inlineStr">
        <is>
          <t>Kontaktperson / Contact Person</t>
        </is>
      </c>
      <c r="D10" s="5" t="inlineStr"/>
      <c r="E10" t="inlineStr">
        <is>
          <t>Stephanie Kniep</t>
        </is>
      </c>
    </row>
    <row r="11">
      <c r="A11" s="5" t="inlineStr">
        <is>
          <t>Sektor / Sector</t>
        </is>
      </c>
      <c r="B11" t="inlineStr">
        <is>
          <t>Industry</t>
        </is>
      </c>
    </row>
    <row r="12">
      <c r="A12" s="5" t="inlineStr">
        <is>
          <t>Typ / Genre</t>
        </is>
      </c>
      <c r="B12" t="inlineStr">
        <is>
          <t>Vorzugsaktie</t>
        </is>
      </c>
    </row>
    <row r="13">
      <c r="A13" s="5" t="inlineStr">
        <is>
          <t>Adresse / Address</t>
        </is>
      </c>
      <c r="B13" t="inlineStr">
        <is>
          <t>Lenzing AGWerkstraße 2  A-4860 Lenzing</t>
        </is>
      </c>
    </row>
    <row r="14">
      <c r="A14" s="5" t="inlineStr">
        <is>
          <t>Management</t>
        </is>
      </c>
      <c r="B14" t="inlineStr">
        <is>
          <t>Dr. Stefan Doboczky, Robert van de Kerkhof, Thomas Obendrauf</t>
        </is>
      </c>
    </row>
    <row r="15">
      <c r="A15" s="5" t="inlineStr">
        <is>
          <t>Aufsichtsrat / Board</t>
        </is>
      </c>
      <c r="B15" t="inlineStr">
        <is>
          <t>Peter Edelmann, Dr. Veit Sorger, Helmut Bernkopf, Dr. Christian Bruch, Dr. Stefan Fida, Dr. Felix Fremerey, Dr. Franz Gasselsberger, Patrick Prügger, Dr. Astrid Skala-Kuhmann, Johann Schernberger, Georg Liftinger, Daniela Födinger, Helmut Kirchmair, Herbert Brauneis</t>
        </is>
      </c>
    </row>
    <row r="16">
      <c r="A16" s="5" t="inlineStr">
        <is>
          <t>Beschreibung</t>
        </is>
      </c>
      <c r="B16" t="inlineStr">
        <is>
          <t>Die Lenzing AG gehört zu den führenden Unternehmen in der Produktion von man-made Zellulosefasern. Die Gruppe ist weltweit der einzige Hersteller, der in großindustriellem Maßstab alle drei Generationen von man-made Cellulosefasern - Viskose, Modal- und Lyocell-Fasern, unter einem Dach vereint. Copyright 2014 FINANCE BASE AG</t>
        </is>
      </c>
    </row>
    <row r="17">
      <c r="A17" s="5" t="inlineStr">
        <is>
          <t>Profile</t>
        </is>
      </c>
      <c r="B17" t="inlineStr">
        <is>
          <t>Lenzing AG is one of the leading companies in the production of man-made cellulose fibers. The group is the world's only manufacturer of large industrial scale all three generations of man-made cellulose fibers - which combines viscose, modal and lyocell fibers under one roof.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c r="M18" s="4" t="inlineStr"/>
      <c r="N18" s="4" t="inlineStr"/>
      <c r="O18" s="4" t="inlineStr"/>
      <c r="P18" s="4" t="inlineStr"/>
      <c r="Q18" s="4" t="inlineStr"/>
      <c r="R18" s="4" t="inlineStr"/>
      <c r="S18" s="4" t="inlineStr"/>
      <c r="T18" s="4" t="inlineStr"/>
      <c r="U18" s="4" t="inlineStr"/>
      <c r="V18" s="4" t="inlineStr"/>
      <c r="W18" s="4" t="inlineStr"/>
    </row>
    <row r="19">
      <c r="A19" s="5" t="inlineStr">
        <is>
          <t>Bilanz in Mio.  EUR per  31.12</t>
        </is>
      </c>
      <c r="B19" s="5" t="inlineStr">
        <is>
          <t>Balance Sheet in M  EUR per  31.12</t>
        </is>
      </c>
      <c r="C19" s="5" t="n">
        <v>2019</v>
      </c>
      <c r="D19" s="5" t="n">
        <v>2018</v>
      </c>
      <c r="E19" s="5" t="n">
        <v>2017</v>
      </c>
      <c r="F19" s="5" t="n">
        <v>2016</v>
      </c>
      <c r="G19" s="5" t="n">
        <v>2015</v>
      </c>
      <c r="H19" s="5" t="n">
        <v>2014</v>
      </c>
      <c r="I19" s="5" t="n">
        <v>2013</v>
      </c>
      <c r="J19" s="5" t="n">
        <v>2012</v>
      </c>
      <c r="K19" s="5" t="n">
        <v>2011</v>
      </c>
      <c r="L19" s="5" t="n">
        <v>2010</v>
      </c>
      <c r="M19" s="5" t="n">
        <v>2009</v>
      </c>
      <c r="N19" s="5" t="n">
        <v>2008</v>
      </c>
      <c r="O19" s="5" t="n">
        <v>2007</v>
      </c>
      <c r="P19" s="5" t="n">
        <v>2006</v>
      </c>
      <c r="Q19" s="5" t="n">
        <v>2005</v>
      </c>
      <c r="R19" s="5" t="n">
        <v>2004</v>
      </c>
      <c r="S19" s="5" t="n">
        <v>2003</v>
      </c>
      <c r="T19" s="5" t="n">
        <v>2002</v>
      </c>
      <c r="U19" s="5" t="n">
        <v>2001</v>
      </c>
      <c r="V19" s="5" t="n">
        <v>2000</v>
      </c>
      <c r="W19" s="5" t="n">
        <v>1999</v>
      </c>
    </row>
    <row r="20">
      <c r="A20" s="5" t="inlineStr">
        <is>
          <t>Umsatz</t>
        </is>
      </c>
      <c r="B20" s="5" t="inlineStr">
        <is>
          <t>Revenue</t>
        </is>
      </c>
      <c r="C20" t="n">
        <v>2105</v>
      </c>
      <c r="D20" t="n">
        <v>2176</v>
      </c>
      <c r="E20" t="n">
        <v>2259</v>
      </c>
      <c r="F20" t="n">
        <v>2134</v>
      </c>
      <c r="G20" t="n">
        <v>1977</v>
      </c>
      <c r="H20" t="n">
        <v>1864</v>
      </c>
      <c r="I20" t="n">
        <v>1909</v>
      </c>
      <c r="J20" t="n">
        <v>2090</v>
      </c>
      <c r="K20" t="n">
        <v>2140</v>
      </c>
      <c r="L20" t="n">
        <v>1766</v>
      </c>
      <c r="M20" t="n">
        <v>1255</v>
      </c>
      <c r="N20" t="n">
        <v>1329</v>
      </c>
      <c r="O20" t="n">
        <v>1261</v>
      </c>
      <c r="P20" t="n">
        <v>1101</v>
      </c>
      <c r="Q20" t="n">
        <v>942.6</v>
      </c>
      <c r="R20" t="n">
        <v>871.1</v>
      </c>
      <c r="S20" t="n">
        <v>621.9</v>
      </c>
      <c r="T20" t="n">
        <v>625.6</v>
      </c>
      <c r="U20" t="n">
        <v>622.7</v>
      </c>
      <c r="V20" t="n">
        <v>664.1</v>
      </c>
      <c r="W20" t="n">
        <v>550.2</v>
      </c>
    </row>
    <row r="21">
      <c r="A21" s="5" t="inlineStr">
        <is>
          <t>Bruttoergebnis vom Umsatz</t>
        </is>
      </c>
      <c r="B21" s="5" t="inlineStr">
        <is>
          <t>Gross Profit</t>
        </is>
      </c>
      <c r="C21" t="n">
        <v>847.9</v>
      </c>
      <c r="D21" t="n">
        <v>878.7</v>
      </c>
      <c r="E21" t="n">
        <v>1001</v>
      </c>
      <c r="F21" t="n">
        <v>910.3</v>
      </c>
      <c r="G21" t="n">
        <v>758.5</v>
      </c>
      <c r="H21" t="n">
        <v>665</v>
      </c>
      <c r="I21" t="n">
        <v>655.5</v>
      </c>
      <c r="J21" t="n">
        <v>787.2</v>
      </c>
      <c r="K21" t="n">
        <v>864.3</v>
      </c>
      <c r="L21" t="n">
        <v>737.8</v>
      </c>
      <c r="M21" t="n">
        <v>550.4</v>
      </c>
      <c r="N21" t="n">
        <v>506.1</v>
      </c>
      <c r="O21" t="n">
        <v>550.7</v>
      </c>
      <c r="P21" t="n">
        <v>466.8</v>
      </c>
      <c r="Q21" t="n">
        <v>411.6</v>
      </c>
      <c r="R21" t="n">
        <v>403.7</v>
      </c>
      <c r="S21" t="n">
        <v>179</v>
      </c>
      <c r="T21" t="n">
        <v>176.5</v>
      </c>
      <c r="U21" t="n">
        <v>160</v>
      </c>
      <c r="V21" t="n">
        <v>142.3</v>
      </c>
      <c r="W21" t="n">
        <v>97.2</v>
      </c>
    </row>
    <row r="22">
      <c r="A22" s="5" t="inlineStr">
        <is>
          <t>Operatives Ergebnis (EBIT)</t>
        </is>
      </c>
      <c r="B22" s="5" t="inlineStr">
        <is>
          <t>EBIT Earning Before Interest &amp; Tax</t>
        </is>
      </c>
      <c r="C22" t="n">
        <v>162.3</v>
      </c>
      <c r="D22" t="n">
        <v>237.6</v>
      </c>
      <c r="E22" t="n">
        <v>371</v>
      </c>
      <c r="F22" t="n">
        <v>296.3</v>
      </c>
      <c r="G22" t="n">
        <v>151.1</v>
      </c>
      <c r="H22" t="n">
        <v>21.9</v>
      </c>
      <c r="I22" t="n">
        <v>86.40000000000001</v>
      </c>
      <c r="J22" t="n">
        <v>231.5</v>
      </c>
      <c r="K22" t="n">
        <v>364</v>
      </c>
      <c r="L22" t="n">
        <v>231.9</v>
      </c>
      <c r="M22" t="n">
        <v>100.7</v>
      </c>
      <c r="N22" t="n">
        <v>130.3</v>
      </c>
      <c r="O22" t="n">
        <v>162.3</v>
      </c>
      <c r="P22" t="n">
        <v>107.1</v>
      </c>
      <c r="Q22" t="n">
        <v>81.8</v>
      </c>
      <c r="R22" t="n">
        <v>104.3</v>
      </c>
      <c r="S22" t="n">
        <v>69.8</v>
      </c>
      <c r="T22" t="n">
        <v>74.2</v>
      </c>
      <c r="U22" t="n">
        <v>60.6</v>
      </c>
      <c r="V22" t="n">
        <v>45.3</v>
      </c>
      <c r="W22" t="n">
        <v>7.4</v>
      </c>
    </row>
    <row r="23">
      <c r="A23" s="5" t="inlineStr">
        <is>
          <t>Finanzergebnis</t>
        </is>
      </c>
      <c r="B23" s="5" t="inlineStr">
        <is>
          <t>Financial Result</t>
        </is>
      </c>
      <c r="C23" t="n">
        <v>1.5</v>
      </c>
      <c r="D23" t="n">
        <v>-38.5</v>
      </c>
      <c r="E23" t="n">
        <v>-13.6</v>
      </c>
      <c r="F23" t="n">
        <v>3.1</v>
      </c>
      <c r="G23" t="n">
        <v>-2</v>
      </c>
      <c r="H23" t="n">
        <v>-14.6</v>
      </c>
      <c r="I23" t="n">
        <v>-18.3</v>
      </c>
      <c r="J23" t="n">
        <v>4.5</v>
      </c>
      <c r="K23" t="n">
        <v>-12.1</v>
      </c>
      <c r="L23" t="n">
        <v>-15</v>
      </c>
      <c r="M23" t="n">
        <v>-11.7</v>
      </c>
      <c r="N23" t="n">
        <v>-15.6</v>
      </c>
      <c r="O23" t="n">
        <v>-11.3</v>
      </c>
      <c r="P23" t="n">
        <v>-8.5</v>
      </c>
      <c r="Q23" t="n">
        <v>-2.5</v>
      </c>
      <c r="R23" t="n">
        <v>-0.1</v>
      </c>
      <c r="S23" t="n">
        <v>7.7</v>
      </c>
      <c r="T23" t="n">
        <v>-2.1</v>
      </c>
      <c r="U23" t="n">
        <v>4.9</v>
      </c>
      <c r="V23" t="n">
        <v>19.6</v>
      </c>
      <c r="W23" t="n">
        <v>-3.5</v>
      </c>
    </row>
    <row r="24">
      <c r="A24" s="5" t="inlineStr">
        <is>
          <t>Ergebnis vor Steuer (EBT)</t>
        </is>
      </c>
      <c r="B24" s="5" t="inlineStr">
        <is>
          <t>EBT Earning Before Tax</t>
        </is>
      </c>
      <c r="C24" t="n">
        <v>163.8</v>
      </c>
      <c r="D24" t="n">
        <v>199.1</v>
      </c>
      <c r="E24" t="n">
        <v>357.4</v>
      </c>
      <c r="F24" t="n">
        <v>299.4</v>
      </c>
      <c r="G24" t="n">
        <v>149.1</v>
      </c>
      <c r="H24" t="n">
        <v>7.3</v>
      </c>
      <c r="I24" t="n">
        <v>68.09999999999999</v>
      </c>
      <c r="J24" t="n">
        <v>236</v>
      </c>
      <c r="K24" t="n">
        <v>351.9</v>
      </c>
      <c r="L24" t="n">
        <v>216.9</v>
      </c>
      <c r="M24" t="n">
        <v>89</v>
      </c>
      <c r="N24" t="n">
        <v>114.7</v>
      </c>
      <c r="O24" t="n">
        <v>151</v>
      </c>
      <c r="P24" t="n">
        <v>98.59999999999999</v>
      </c>
      <c r="Q24" t="n">
        <v>79.3</v>
      </c>
      <c r="R24" t="n">
        <v>104.2</v>
      </c>
      <c r="S24" t="n">
        <v>77.5</v>
      </c>
      <c r="T24" t="n">
        <v>72.09999999999999</v>
      </c>
      <c r="U24" t="n">
        <v>65.5</v>
      </c>
      <c r="V24" t="n">
        <v>64.90000000000001</v>
      </c>
      <c r="W24" t="n">
        <v>3.9</v>
      </c>
    </row>
    <row r="25">
      <c r="A25" s="5" t="inlineStr">
        <is>
          <t>Steuern auf Einkommen und Ertrag</t>
        </is>
      </c>
      <c r="B25" s="5" t="inlineStr">
        <is>
          <t>Taxes on income and earnings</t>
        </is>
      </c>
      <c r="C25" t="n">
        <v>48.9</v>
      </c>
      <c r="D25" t="n">
        <v>50.9</v>
      </c>
      <c r="E25" t="n">
        <v>75.7</v>
      </c>
      <c r="F25" t="n">
        <v>65.5</v>
      </c>
      <c r="G25" t="n">
        <v>25.1</v>
      </c>
      <c r="H25" t="n">
        <v>21.5</v>
      </c>
      <c r="I25" t="n">
        <v>18.1</v>
      </c>
      <c r="J25" t="n">
        <v>55.1</v>
      </c>
      <c r="K25" t="n">
        <v>84.59999999999999</v>
      </c>
      <c r="L25" t="n">
        <v>40.2</v>
      </c>
      <c r="M25" t="n">
        <v>21.6</v>
      </c>
      <c r="N25" t="n">
        <v>36.6</v>
      </c>
      <c r="O25" t="n">
        <v>32.8</v>
      </c>
      <c r="P25" t="n">
        <v>10.2</v>
      </c>
      <c r="Q25" t="n">
        <v>18.6</v>
      </c>
      <c r="R25" t="n">
        <v>26.2</v>
      </c>
      <c r="S25" t="n">
        <v>17</v>
      </c>
      <c r="T25" t="n">
        <v>23</v>
      </c>
      <c r="U25" t="n">
        <v>19.9</v>
      </c>
      <c r="V25" t="n">
        <v>22.5</v>
      </c>
      <c r="W25" t="n">
        <v>-0.5</v>
      </c>
    </row>
    <row r="26">
      <c r="A26" s="5" t="inlineStr">
        <is>
          <t>Ergebnis nach Steuer</t>
        </is>
      </c>
      <c r="B26" s="5" t="inlineStr">
        <is>
          <t>Earnings after tax</t>
        </is>
      </c>
      <c r="C26" t="n">
        <v>114.9</v>
      </c>
      <c r="D26" t="n">
        <v>148.2</v>
      </c>
      <c r="E26" t="n">
        <v>281.7</v>
      </c>
      <c r="F26" t="n">
        <v>233.9</v>
      </c>
      <c r="G26" t="n">
        <v>124</v>
      </c>
      <c r="H26" t="n">
        <v>-14.2</v>
      </c>
      <c r="I26" t="n">
        <v>50</v>
      </c>
      <c r="J26" t="n">
        <v>180.9</v>
      </c>
      <c r="K26" t="n">
        <v>267.4</v>
      </c>
      <c r="L26" t="n">
        <v>176.7</v>
      </c>
      <c r="M26" t="n">
        <v>67.40000000000001</v>
      </c>
      <c r="N26" t="n">
        <v>78.2</v>
      </c>
      <c r="O26" t="n">
        <v>118.3</v>
      </c>
      <c r="P26" t="n">
        <v>88.40000000000001</v>
      </c>
      <c r="Q26" t="n">
        <v>60.7</v>
      </c>
      <c r="R26" t="n">
        <v>78</v>
      </c>
      <c r="S26" t="n">
        <v>60.5</v>
      </c>
      <c r="T26" t="n">
        <v>49.2</v>
      </c>
      <c r="U26" t="n">
        <v>45.6</v>
      </c>
      <c r="V26" t="n">
        <v>42.3</v>
      </c>
      <c r="W26" t="n">
        <v>4.3</v>
      </c>
    </row>
    <row r="27">
      <c r="A27" s="5" t="inlineStr">
        <is>
          <t>Minderheitenanteil</t>
        </is>
      </c>
      <c r="B27" s="5" t="inlineStr">
        <is>
          <t>Minority Share</t>
        </is>
      </c>
      <c r="C27" t="n">
        <v>7.9</v>
      </c>
      <c r="D27" t="n">
        <v>0.8</v>
      </c>
      <c r="E27" t="n">
        <v>-3.7</v>
      </c>
      <c r="F27" t="n">
        <v>-4.1</v>
      </c>
      <c r="G27" t="n">
        <v>-1.1</v>
      </c>
      <c r="H27" t="n">
        <v>0.7</v>
      </c>
      <c r="I27" t="n">
        <v>0.08</v>
      </c>
      <c r="J27" t="n">
        <v>-5.3</v>
      </c>
      <c r="K27" t="n">
        <v>-8.699999999999999</v>
      </c>
      <c r="L27" t="n">
        <v>-10.8</v>
      </c>
      <c r="M27" t="n">
        <v>-3</v>
      </c>
      <c r="N27" t="n">
        <v>-1</v>
      </c>
      <c r="O27" t="n">
        <v>-8</v>
      </c>
      <c r="P27" t="n">
        <v>-4.5</v>
      </c>
      <c r="Q27" t="n">
        <v>-3.8</v>
      </c>
      <c r="R27" t="n">
        <v>-9.9</v>
      </c>
      <c r="S27" t="n">
        <v>-0.1</v>
      </c>
      <c r="T27" t="n">
        <v>0.2</v>
      </c>
      <c r="U27" t="inlineStr">
        <is>
          <t>-</t>
        </is>
      </c>
      <c r="V27" t="inlineStr">
        <is>
          <t>-</t>
        </is>
      </c>
      <c r="W27" t="inlineStr">
        <is>
          <t>-</t>
        </is>
      </c>
    </row>
    <row r="28">
      <c r="A28" s="5" t="inlineStr">
        <is>
          <t>Jahresüberschuss/-fehlbetrag</t>
        </is>
      </c>
      <c r="B28" s="5" t="inlineStr">
        <is>
          <t>Net Profit</t>
        </is>
      </c>
      <c r="C28" t="n">
        <v>122.8</v>
      </c>
      <c r="D28" t="n">
        <v>149</v>
      </c>
      <c r="E28" t="n">
        <v>278</v>
      </c>
      <c r="F28" t="n">
        <v>225</v>
      </c>
      <c r="G28" t="n">
        <v>122.9</v>
      </c>
      <c r="H28" t="n">
        <v>-13.5</v>
      </c>
      <c r="I28" t="n">
        <v>50.1</v>
      </c>
      <c r="J28" t="n">
        <v>175.6</v>
      </c>
      <c r="K28" t="n">
        <v>258.7</v>
      </c>
      <c r="L28" t="n">
        <v>159.1</v>
      </c>
      <c r="M28" t="n">
        <v>64.40000000000001</v>
      </c>
      <c r="N28" t="n">
        <v>77.7</v>
      </c>
      <c r="O28" t="n">
        <v>109.6</v>
      </c>
      <c r="P28" t="n">
        <v>83.90000000000001</v>
      </c>
      <c r="Q28" t="n">
        <v>56.9</v>
      </c>
      <c r="R28" t="n">
        <v>68.09999999999999</v>
      </c>
      <c r="S28" t="n">
        <v>59.4</v>
      </c>
      <c r="T28" t="n">
        <v>48</v>
      </c>
      <c r="U28" t="n">
        <v>54.2</v>
      </c>
      <c r="V28" t="n">
        <v>41.8</v>
      </c>
      <c r="W28" t="n">
        <v>5.2</v>
      </c>
    </row>
    <row r="29">
      <c r="A29" s="5" t="inlineStr">
        <is>
          <t>Summe Umlaufvermögen</t>
        </is>
      </c>
      <c r="B29" s="5" t="inlineStr">
        <is>
          <t>Current Assets</t>
        </is>
      </c>
      <c r="C29" t="n">
        <v>1337</v>
      </c>
      <c r="D29" t="n">
        <v>1036</v>
      </c>
      <c r="E29" t="n">
        <v>1047</v>
      </c>
      <c r="F29" t="n">
        <v>1272</v>
      </c>
      <c r="G29" t="n">
        <v>1029</v>
      </c>
      <c r="H29" t="n">
        <v>932.1</v>
      </c>
      <c r="I29" t="n">
        <v>931.7</v>
      </c>
      <c r="J29" t="n">
        <v>1147</v>
      </c>
      <c r="K29" t="n">
        <v>1015</v>
      </c>
      <c r="L29" t="n">
        <v>768.3</v>
      </c>
      <c r="M29" t="n">
        <v>470.1</v>
      </c>
      <c r="N29" t="n">
        <v>507.3</v>
      </c>
      <c r="O29" t="n">
        <v>468.4</v>
      </c>
      <c r="P29" t="n">
        <v>392.8</v>
      </c>
      <c r="Q29" t="n">
        <v>368.5</v>
      </c>
      <c r="R29" t="n">
        <v>331.6</v>
      </c>
      <c r="S29" t="n">
        <v>298.8</v>
      </c>
      <c r="T29" t="n">
        <v>250.3</v>
      </c>
      <c r="U29" t="n">
        <v>240.4</v>
      </c>
      <c r="V29" t="n">
        <v>301.6</v>
      </c>
      <c r="W29" t="n">
        <v>261.4</v>
      </c>
    </row>
    <row r="30">
      <c r="A30" s="5" t="inlineStr">
        <is>
          <t>Summe Anlagevermögen</t>
        </is>
      </c>
      <c r="B30" s="5" t="inlineStr">
        <is>
          <t>Fixed Assets</t>
        </is>
      </c>
      <c r="C30" t="n">
        <v>1784</v>
      </c>
      <c r="D30" t="n">
        <v>1595</v>
      </c>
      <c r="E30" t="n">
        <v>1450</v>
      </c>
      <c r="F30" t="n">
        <v>1353</v>
      </c>
      <c r="G30" t="n">
        <v>1393</v>
      </c>
      <c r="H30" t="n">
        <v>1443</v>
      </c>
      <c r="I30" t="n">
        <v>1508</v>
      </c>
      <c r="J30" t="n">
        <v>1486</v>
      </c>
      <c r="K30" t="n">
        <v>1326</v>
      </c>
      <c r="L30" t="n">
        <v>1195</v>
      </c>
      <c r="M30" t="n">
        <v>977.1</v>
      </c>
      <c r="N30" t="n">
        <v>908.5</v>
      </c>
      <c r="O30" t="n">
        <v>840.2</v>
      </c>
      <c r="P30" t="n">
        <v>668.9</v>
      </c>
      <c r="Q30" t="n">
        <v>641.6</v>
      </c>
      <c r="R30" t="n">
        <v>614.3</v>
      </c>
      <c r="S30" t="n">
        <v>510</v>
      </c>
      <c r="T30" t="n">
        <v>438.4</v>
      </c>
      <c r="U30" t="n">
        <v>445.5</v>
      </c>
      <c r="V30" t="n">
        <v>438.4</v>
      </c>
      <c r="W30" t="n">
        <v>459.5</v>
      </c>
    </row>
    <row r="31">
      <c r="A31" s="5" t="inlineStr">
        <is>
          <t>Summe Aktiva</t>
        </is>
      </c>
      <c r="B31" s="5" t="inlineStr">
        <is>
          <t>Total Assets</t>
        </is>
      </c>
      <c r="C31" t="n">
        <v>3121</v>
      </c>
      <c r="D31" t="n">
        <v>2631</v>
      </c>
      <c r="E31" t="n">
        <v>2497</v>
      </c>
      <c r="F31" t="n">
        <v>2625</v>
      </c>
      <c r="G31" t="n">
        <v>2422</v>
      </c>
      <c r="H31" t="n">
        <v>2375</v>
      </c>
      <c r="I31" t="n">
        <v>2440</v>
      </c>
      <c r="J31" t="n">
        <v>2633</v>
      </c>
      <c r="K31" t="n">
        <v>2341</v>
      </c>
      <c r="L31" t="n">
        <v>1963</v>
      </c>
      <c r="M31" t="n">
        <v>1447</v>
      </c>
      <c r="N31" t="n">
        <v>1416</v>
      </c>
      <c r="O31" t="n">
        <v>1309</v>
      </c>
      <c r="P31" t="n">
        <v>1062</v>
      </c>
      <c r="Q31" t="n">
        <v>1010</v>
      </c>
      <c r="R31" t="n">
        <v>945.9</v>
      </c>
      <c r="S31" t="n">
        <v>808.8</v>
      </c>
      <c r="T31" t="n">
        <v>688.7</v>
      </c>
      <c r="U31" t="n">
        <v>685.9</v>
      </c>
      <c r="V31" t="n">
        <v>740</v>
      </c>
      <c r="W31" t="n">
        <v>720.9</v>
      </c>
    </row>
    <row r="32">
      <c r="A32" s="5" t="inlineStr">
        <is>
          <t>Summe kurzfristiges Fremdkapital</t>
        </is>
      </c>
      <c r="B32" s="5" t="inlineStr">
        <is>
          <t>Short-Term Debt</t>
        </is>
      </c>
      <c r="C32" t="n">
        <v>540.2</v>
      </c>
      <c r="D32" t="n">
        <v>591.5</v>
      </c>
      <c r="E32" t="n">
        <v>509.5</v>
      </c>
      <c r="F32" t="n">
        <v>703.8</v>
      </c>
      <c r="G32" t="n">
        <v>496.1</v>
      </c>
      <c r="H32" t="n">
        <v>575.5</v>
      </c>
      <c r="I32" t="n">
        <v>547.4</v>
      </c>
      <c r="J32" t="n">
        <v>545.5</v>
      </c>
      <c r="K32" t="n">
        <v>582.4</v>
      </c>
      <c r="L32" t="n">
        <v>461.6</v>
      </c>
      <c r="M32" t="n">
        <v>281.6</v>
      </c>
      <c r="N32" t="n">
        <v>338.6</v>
      </c>
      <c r="O32" t="n">
        <v>299.2</v>
      </c>
      <c r="P32" t="n">
        <v>202.9</v>
      </c>
      <c r="Q32" t="n">
        <v>203.5</v>
      </c>
      <c r="R32" t="n">
        <v>176.8</v>
      </c>
      <c r="S32" t="n">
        <v>142.9</v>
      </c>
      <c r="T32" t="n">
        <v>124.9</v>
      </c>
      <c r="U32" t="n">
        <v>130.8</v>
      </c>
      <c r="V32" t="n">
        <v>139.5</v>
      </c>
      <c r="W32" t="n">
        <v>98.90000000000001</v>
      </c>
    </row>
    <row r="33">
      <c r="A33" s="5" t="inlineStr">
        <is>
          <t>Summe langfristiges Fremdkapital</t>
        </is>
      </c>
      <c r="B33" s="5" t="inlineStr">
        <is>
          <t>Long-Term Debt</t>
        </is>
      </c>
      <c r="C33" t="n">
        <v>1043</v>
      </c>
      <c r="D33" t="n">
        <v>505.5</v>
      </c>
      <c r="E33" t="n">
        <v>479.8</v>
      </c>
      <c r="F33" t="n">
        <v>552.9</v>
      </c>
      <c r="G33" t="n">
        <v>719.1</v>
      </c>
      <c r="H33" t="n">
        <v>753.9</v>
      </c>
      <c r="I33" t="n">
        <v>803</v>
      </c>
      <c r="J33" t="n">
        <v>937.7</v>
      </c>
      <c r="K33" t="n">
        <v>734.3</v>
      </c>
      <c r="L33" t="n">
        <v>705.8</v>
      </c>
      <c r="M33" t="n">
        <v>530.2</v>
      </c>
      <c r="N33" t="n">
        <v>465.8</v>
      </c>
      <c r="O33" t="n">
        <v>416.6</v>
      </c>
      <c r="P33" t="n">
        <v>308.9</v>
      </c>
      <c r="Q33" t="n">
        <v>314.2</v>
      </c>
      <c r="R33" t="n">
        <v>302</v>
      </c>
      <c r="S33" t="n">
        <v>264.6</v>
      </c>
      <c r="T33" t="n">
        <v>211.7</v>
      </c>
      <c r="U33" t="n">
        <v>242.2</v>
      </c>
      <c r="V33" t="n">
        <v>329.3</v>
      </c>
      <c r="W33" t="n">
        <v>390</v>
      </c>
    </row>
    <row r="34">
      <c r="A34" s="5" t="inlineStr">
        <is>
          <t>Summe Fremdkapital</t>
        </is>
      </c>
      <c r="B34" s="5" t="inlineStr">
        <is>
          <t>Total Liabilities</t>
        </is>
      </c>
      <c r="C34" t="n">
        <v>1583</v>
      </c>
      <c r="D34" t="n">
        <v>1097</v>
      </c>
      <c r="E34" t="n">
        <v>989.4</v>
      </c>
      <c r="F34" t="n">
        <v>1257</v>
      </c>
      <c r="G34" t="n">
        <v>1215</v>
      </c>
      <c r="H34" t="n">
        <v>1329</v>
      </c>
      <c r="I34" t="n">
        <v>1350</v>
      </c>
      <c r="J34" t="n">
        <v>1502</v>
      </c>
      <c r="K34" t="n">
        <v>1317</v>
      </c>
      <c r="L34" t="n">
        <v>1202</v>
      </c>
      <c r="M34" t="n">
        <v>841.1</v>
      </c>
      <c r="N34" t="n">
        <v>836.1</v>
      </c>
      <c r="O34" t="n">
        <v>746.4</v>
      </c>
      <c r="P34" t="n">
        <v>545.7</v>
      </c>
      <c r="Q34" t="n">
        <v>554.6</v>
      </c>
      <c r="R34" t="n">
        <v>518.5</v>
      </c>
      <c r="S34" t="n">
        <v>407.4</v>
      </c>
      <c r="T34" t="n">
        <v>336.6</v>
      </c>
      <c r="U34" t="n">
        <v>372.9</v>
      </c>
      <c r="V34" t="n">
        <v>468.8</v>
      </c>
      <c r="W34" t="n">
        <v>488.8</v>
      </c>
    </row>
    <row r="35">
      <c r="A35" s="5" t="inlineStr">
        <is>
          <t>Minderheitenanteil</t>
        </is>
      </c>
      <c r="B35" s="5" t="inlineStr">
        <is>
          <t>Minority Share</t>
        </is>
      </c>
      <c r="C35" t="n">
        <v>24.9</v>
      </c>
      <c r="D35" t="n">
        <v>32.2</v>
      </c>
      <c r="E35" t="n">
        <v>31.6</v>
      </c>
      <c r="F35" t="n">
        <v>32.4</v>
      </c>
      <c r="G35" t="n">
        <v>27.3</v>
      </c>
      <c r="H35" t="n">
        <v>23.9</v>
      </c>
      <c r="I35" t="n">
        <v>21.8</v>
      </c>
      <c r="J35" t="n">
        <v>27.5</v>
      </c>
      <c r="K35" t="n">
        <v>34</v>
      </c>
      <c r="L35" t="n">
        <v>57.8</v>
      </c>
      <c r="M35" t="n">
        <v>30.2</v>
      </c>
      <c r="N35" t="n">
        <v>22.6</v>
      </c>
      <c r="O35" t="n">
        <v>17.9</v>
      </c>
      <c r="P35" t="n">
        <v>25.7</v>
      </c>
      <c r="Q35" t="n">
        <v>19.7</v>
      </c>
      <c r="R35" t="n">
        <v>13.2</v>
      </c>
      <c r="S35" t="n">
        <v>0.2</v>
      </c>
      <c r="T35" t="n">
        <v>0.1</v>
      </c>
      <c r="U35" t="n">
        <v>0.3</v>
      </c>
      <c r="V35" t="n">
        <v>0.1</v>
      </c>
      <c r="W35" t="n">
        <v>0.1</v>
      </c>
    </row>
    <row r="36">
      <c r="A36" s="5" t="inlineStr">
        <is>
          <t>Summe Eigenkapital</t>
        </is>
      </c>
      <c r="B36" s="5" t="inlineStr">
        <is>
          <t>Equity</t>
        </is>
      </c>
      <c r="C36" t="n">
        <v>1513</v>
      </c>
      <c r="D36" t="n">
        <v>1502</v>
      </c>
      <c r="E36" t="n">
        <v>1476</v>
      </c>
      <c r="F36" t="n">
        <v>1336</v>
      </c>
      <c r="G36" t="n">
        <v>1179</v>
      </c>
      <c r="H36" t="n">
        <v>1022</v>
      </c>
      <c r="I36" t="n">
        <v>1068</v>
      </c>
      <c r="J36" t="n">
        <v>1103</v>
      </c>
      <c r="K36" t="n">
        <v>989.7</v>
      </c>
      <c r="L36" t="n">
        <v>703.9</v>
      </c>
      <c r="M36" t="n">
        <v>575.9</v>
      </c>
      <c r="N36" t="n">
        <v>557.1</v>
      </c>
      <c r="O36" t="n">
        <v>544.3</v>
      </c>
      <c r="P36" t="n">
        <v>490.3</v>
      </c>
      <c r="Q36" t="n">
        <v>435.8</v>
      </c>
      <c r="R36" t="n">
        <v>414.2</v>
      </c>
      <c r="S36" t="n">
        <v>401.2</v>
      </c>
      <c r="T36" t="n">
        <v>352</v>
      </c>
      <c r="U36" t="n">
        <v>312.7</v>
      </c>
      <c r="V36" t="n">
        <v>271.1</v>
      </c>
      <c r="W36" t="n">
        <v>232</v>
      </c>
    </row>
    <row r="37">
      <c r="A37" s="5" t="inlineStr">
        <is>
          <t>Summe Passiva</t>
        </is>
      </c>
      <c r="B37" s="5" t="inlineStr">
        <is>
          <t>Liabilities &amp; Shareholder Equity</t>
        </is>
      </c>
      <c r="C37" t="n">
        <v>3121</v>
      </c>
      <c r="D37" t="n">
        <v>2631</v>
      </c>
      <c r="E37" t="n">
        <v>2497</v>
      </c>
      <c r="F37" t="n">
        <v>2625</v>
      </c>
      <c r="G37" t="n">
        <v>2422</v>
      </c>
      <c r="H37" t="n">
        <v>2375</v>
      </c>
      <c r="I37" t="n">
        <v>2440</v>
      </c>
      <c r="J37" t="n">
        <v>2633</v>
      </c>
      <c r="K37" t="n">
        <v>2341</v>
      </c>
      <c r="L37" t="n">
        <v>1963</v>
      </c>
      <c r="M37" t="n">
        <v>1447</v>
      </c>
      <c r="N37" t="n">
        <v>1416</v>
      </c>
      <c r="O37" t="n">
        <v>1309</v>
      </c>
      <c r="P37" t="n">
        <v>1062</v>
      </c>
      <c r="Q37" t="n">
        <v>1010</v>
      </c>
      <c r="R37" t="n">
        <v>945.9</v>
      </c>
      <c r="S37" t="n">
        <v>808.8</v>
      </c>
      <c r="T37" t="n">
        <v>688.7</v>
      </c>
      <c r="U37" t="n">
        <v>685.9</v>
      </c>
      <c r="V37" t="n">
        <v>740</v>
      </c>
      <c r="W37" t="n">
        <v>720.9</v>
      </c>
    </row>
    <row r="38">
      <c r="A38" s="5" t="inlineStr">
        <is>
          <t>Mio.Aktien im Umlauf</t>
        </is>
      </c>
      <c r="B38" s="5" t="inlineStr">
        <is>
          <t>Million shares outstanding</t>
        </is>
      </c>
      <c r="C38" t="n">
        <v>26.55</v>
      </c>
      <c r="D38" t="n">
        <v>26.55</v>
      </c>
      <c r="E38" t="n">
        <v>26.55</v>
      </c>
      <c r="F38" t="n">
        <v>26.55</v>
      </c>
      <c r="G38" t="n">
        <v>26.55</v>
      </c>
      <c r="H38" t="n">
        <v>26.55</v>
      </c>
      <c r="I38" t="n">
        <v>26.55</v>
      </c>
      <c r="J38" t="n">
        <v>26.55</v>
      </c>
      <c r="K38" t="n">
        <v>26.6</v>
      </c>
      <c r="L38" t="n">
        <v>25.7</v>
      </c>
      <c r="M38" t="n">
        <v>25.9</v>
      </c>
      <c r="N38" t="n">
        <v>25.9</v>
      </c>
      <c r="O38" t="n">
        <v>25.9</v>
      </c>
      <c r="P38" t="n">
        <v>25.9</v>
      </c>
      <c r="Q38" t="n">
        <v>25.9</v>
      </c>
      <c r="R38" t="n">
        <v>25.9</v>
      </c>
      <c r="S38" t="n">
        <v>25.9</v>
      </c>
      <c r="T38" t="n">
        <v>25.9</v>
      </c>
      <c r="U38" t="n">
        <v>25.9</v>
      </c>
      <c r="V38" t="n">
        <v>25.9</v>
      </c>
      <c r="W38" t="inlineStr">
        <is>
          <t>-</t>
        </is>
      </c>
    </row>
    <row r="39">
      <c r="A39" s="5" t="inlineStr">
        <is>
          <t>Ergebnis je Aktie (brutto)</t>
        </is>
      </c>
      <c r="B39" s="5" t="inlineStr">
        <is>
          <t>Earnings per share</t>
        </is>
      </c>
      <c r="C39" t="n">
        <v>6.17</v>
      </c>
      <c r="D39" t="n">
        <v>7.5</v>
      </c>
      <c r="E39" t="n">
        <v>13.46</v>
      </c>
      <c r="F39" t="n">
        <v>11.28</v>
      </c>
      <c r="G39" t="n">
        <v>5.62</v>
      </c>
      <c r="H39" t="n">
        <v>0.27</v>
      </c>
      <c r="I39" t="n">
        <v>2.56</v>
      </c>
      <c r="J39" t="n">
        <v>8.890000000000001</v>
      </c>
      <c r="K39" t="n">
        <v>13.23</v>
      </c>
      <c r="L39" t="n">
        <v>8.44</v>
      </c>
      <c r="M39" t="n">
        <v>3.44</v>
      </c>
      <c r="N39" t="n">
        <v>4.43</v>
      </c>
      <c r="O39" t="n">
        <v>5.83</v>
      </c>
      <c r="P39" t="n">
        <v>3.81</v>
      </c>
      <c r="Q39" t="n">
        <v>3.06</v>
      </c>
      <c r="R39" t="n">
        <v>4.02</v>
      </c>
      <c r="S39" t="n">
        <v>2.99</v>
      </c>
      <c r="T39" t="n">
        <v>2.78</v>
      </c>
      <c r="U39" t="n">
        <v>2.53</v>
      </c>
      <c r="V39" t="n">
        <v>2.51</v>
      </c>
      <c r="W39" t="inlineStr">
        <is>
          <t>-</t>
        </is>
      </c>
    </row>
    <row r="40">
      <c r="A40" s="5" t="inlineStr">
        <is>
          <t>Ergebnis je Aktie (unverwässert)</t>
        </is>
      </c>
      <c r="B40" s="5" t="inlineStr">
        <is>
          <t>Basic Earnings per share</t>
        </is>
      </c>
      <c r="C40" t="n">
        <v>4.63</v>
      </c>
      <c r="D40" t="n">
        <v>5.61</v>
      </c>
      <c r="E40" t="n">
        <v>10.47</v>
      </c>
      <c r="F40" t="n">
        <v>8.48</v>
      </c>
      <c r="G40" t="n">
        <v>4.63</v>
      </c>
      <c r="H40" t="n">
        <v>-0.51</v>
      </c>
      <c r="I40" t="n">
        <v>1.89</v>
      </c>
      <c r="J40" t="n">
        <v>6.61</v>
      </c>
      <c r="K40" t="n">
        <v>9.880000000000001</v>
      </c>
      <c r="L40" t="n">
        <v>6.19</v>
      </c>
      <c r="M40" t="n">
        <v>2.5</v>
      </c>
      <c r="N40" t="n">
        <v>3.02</v>
      </c>
      <c r="O40" t="n">
        <v>4.26</v>
      </c>
      <c r="P40" t="n">
        <v>3.26</v>
      </c>
      <c r="Q40" t="n">
        <v>2.21</v>
      </c>
      <c r="R40" t="n">
        <v>2.65</v>
      </c>
      <c r="S40" t="n">
        <v>2.31</v>
      </c>
      <c r="T40" t="n">
        <v>1.87</v>
      </c>
      <c r="U40" t="n">
        <v>2.11</v>
      </c>
      <c r="V40" t="n">
        <v>1.64</v>
      </c>
      <c r="W40" t="n">
        <v>0.17</v>
      </c>
    </row>
    <row r="41">
      <c r="A41" s="5" t="inlineStr">
        <is>
          <t>Ergebnis je Aktie (verwässert)</t>
        </is>
      </c>
      <c r="B41" s="5" t="inlineStr">
        <is>
          <t>Diluted Earnings per share</t>
        </is>
      </c>
      <c r="C41" t="n">
        <v>4.63</v>
      </c>
      <c r="D41" t="n">
        <v>5.61</v>
      </c>
      <c r="E41" t="n">
        <v>10.47</v>
      </c>
      <c r="F41" t="n">
        <v>8.48</v>
      </c>
      <c r="G41" t="n">
        <v>4.63</v>
      </c>
      <c r="H41" t="n">
        <v>-0.51</v>
      </c>
      <c r="I41" t="n">
        <v>1.89</v>
      </c>
      <c r="J41" t="n">
        <v>6.61</v>
      </c>
      <c r="K41" t="n">
        <v>9.880000000000001</v>
      </c>
      <c r="L41" t="n">
        <v>6.19</v>
      </c>
      <c r="M41" t="n">
        <v>2.5</v>
      </c>
      <c r="N41" t="n">
        <v>3.02</v>
      </c>
      <c r="O41" t="n">
        <v>4.26</v>
      </c>
      <c r="P41" t="n">
        <v>3.26</v>
      </c>
      <c r="Q41" t="n">
        <v>2.21</v>
      </c>
      <c r="R41" t="n">
        <v>2.65</v>
      </c>
      <c r="S41" t="n">
        <v>2.31</v>
      </c>
      <c r="T41" t="n">
        <v>1.87</v>
      </c>
      <c r="U41" t="n">
        <v>1.93</v>
      </c>
      <c r="V41" t="n">
        <v>1.64</v>
      </c>
      <c r="W41" t="n">
        <v>0.17</v>
      </c>
    </row>
    <row r="42">
      <c r="A42" s="5" t="inlineStr">
        <is>
          <t>Dividende je Aktie</t>
        </is>
      </c>
      <c r="B42" s="5" t="inlineStr">
        <is>
          <t>Dividend per share</t>
        </is>
      </c>
      <c r="C42" t="inlineStr">
        <is>
          <t>-</t>
        </is>
      </c>
      <c r="D42" t="n">
        <v>3</v>
      </c>
      <c r="E42" t="n">
        <v>3</v>
      </c>
      <c r="F42" t="n">
        <v>3</v>
      </c>
      <c r="G42" t="n">
        <v>2</v>
      </c>
      <c r="H42" t="n">
        <v>1</v>
      </c>
      <c r="I42" t="n">
        <v>1.75</v>
      </c>
      <c r="J42" t="n">
        <v>1.75</v>
      </c>
      <c r="K42" t="n">
        <v>2.5</v>
      </c>
      <c r="L42" t="n">
        <v>1.55</v>
      </c>
      <c r="M42" t="n">
        <v>2</v>
      </c>
      <c r="N42" t="n">
        <v>2</v>
      </c>
      <c r="O42" t="n">
        <v>2</v>
      </c>
      <c r="P42" t="n">
        <v>1.43</v>
      </c>
      <c r="Q42" t="n">
        <v>1.14</v>
      </c>
      <c r="R42" t="n">
        <v>1.14</v>
      </c>
      <c r="S42" t="n">
        <v>0.86</v>
      </c>
      <c r="T42" t="n">
        <v>0.57</v>
      </c>
      <c r="U42" t="n">
        <v>0.21</v>
      </c>
      <c r="V42" t="n">
        <v>0.21</v>
      </c>
      <c r="W42" t="inlineStr">
        <is>
          <t>-</t>
        </is>
      </c>
    </row>
    <row r="43">
      <c r="A43" s="5" t="inlineStr">
        <is>
          <t>Sonderdividende je Aktie</t>
        </is>
      </c>
      <c r="B43" s="5" t="inlineStr">
        <is>
          <t>Special Dividend per share</t>
        </is>
      </c>
      <c r="C43" t="inlineStr">
        <is>
          <t>-</t>
        </is>
      </c>
      <c r="D43" t="n">
        <v>2</v>
      </c>
      <c r="E43" t="n">
        <v>2</v>
      </c>
      <c r="F43" t="n">
        <v>1.2</v>
      </c>
      <c r="G43" t="inlineStr">
        <is>
          <t>-</t>
        </is>
      </c>
      <c r="H43" t="inlineStr">
        <is>
          <t>-</t>
        </is>
      </c>
      <c r="I43" t="inlineStr">
        <is>
          <t>-</t>
        </is>
      </c>
      <c r="J43" t="n">
        <v>0.25</v>
      </c>
      <c r="K43" t="inlineStr">
        <is>
          <t>-</t>
        </is>
      </c>
      <c r="L43" t="inlineStr">
        <is>
          <t>-</t>
        </is>
      </c>
      <c r="M43" t="inlineStr">
        <is>
          <t>-</t>
        </is>
      </c>
      <c r="N43" t="inlineStr">
        <is>
          <t>-</t>
        </is>
      </c>
      <c r="O43" t="inlineStr">
        <is>
          <t>-</t>
        </is>
      </c>
      <c r="P43" t="inlineStr">
        <is>
          <t>-</t>
        </is>
      </c>
      <c r="Q43" t="inlineStr">
        <is>
          <t>-</t>
        </is>
      </c>
      <c r="R43" t="inlineStr">
        <is>
          <t>-</t>
        </is>
      </c>
      <c r="S43" t="inlineStr">
        <is>
          <t>-</t>
        </is>
      </c>
      <c r="T43" t="inlineStr">
        <is>
          <t>-</t>
        </is>
      </c>
      <c r="U43" t="inlineStr">
        <is>
          <t>-</t>
        </is>
      </c>
      <c r="V43" t="inlineStr">
        <is>
          <t>-</t>
        </is>
      </c>
      <c r="W43" t="inlineStr">
        <is>
          <t>-</t>
        </is>
      </c>
    </row>
    <row r="44">
      <c r="A44" s="5" t="inlineStr">
        <is>
          <t>Dividendenausschüttung in Mio</t>
        </is>
      </c>
      <c r="B44" s="5" t="inlineStr">
        <is>
          <t>Dividend Payment in M</t>
        </is>
      </c>
      <c r="C44" t="inlineStr">
        <is>
          <t>-</t>
        </is>
      </c>
      <c r="D44" t="n">
        <v>132.75</v>
      </c>
      <c r="E44" t="n">
        <v>132.75</v>
      </c>
      <c r="F44" t="n">
        <v>111.51</v>
      </c>
      <c r="G44" t="n">
        <v>53.1</v>
      </c>
      <c r="H44" t="n">
        <v>26.68</v>
      </c>
      <c r="I44" t="n">
        <v>46.46</v>
      </c>
      <c r="J44" t="n">
        <v>53.1</v>
      </c>
      <c r="K44" t="n">
        <v>66.8</v>
      </c>
      <c r="L44" t="n">
        <v>39.9</v>
      </c>
      <c r="M44" t="n">
        <v>51.5</v>
      </c>
      <c r="N44" t="n">
        <v>51.5</v>
      </c>
      <c r="O44" t="n">
        <v>51.5</v>
      </c>
      <c r="P44" t="inlineStr">
        <is>
          <t>-</t>
        </is>
      </c>
      <c r="Q44" t="inlineStr">
        <is>
          <t>-</t>
        </is>
      </c>
      <c r="R44" t="inlineStr">
        <is>
          <t>-</t>
        </is>
      </c>
      <c r="S44" t="inlineStr">
        <is>
          <t>-</t>
        </is>
      </c>
      <c r="T44" t="inlineStr">
        <is>
          <t>-</t>
        </is>
      </c>
      <c r="U44" t="inlineStr">
        <is>
          <t>-</t>
        </is>
      </c>
      <c r="V44" t="inlineStr">
        <is>
          <t>-</t>
        </is>
      </c>
      <c r="W44" t="inlineStr">
        <is>
          <t>-</t>
        </is>
      </c>
    </row>
    <row r="45">
      <c r="A45" s="5" t="inlineStr">
        <is>
          <t>Umsatz je Aktie</t>
        </is>
      </c>
      <c r="B45" s="5" t="inlineStr">
        <is>
          <t>Revenue per share</t>
        </is>
      </c>
      <c r="C45" t="n">
        <v>79.29000000000001</v>
      </c>
      <c r="D45" t="n">
        <v>81.95999999999999</v>
      </c>
      <c r="E45" t="n">
        <v>85.09999999999999</v>
      </c>
      <c r="F45" t="n">
        <v>80.38</v>
      </c>
      <c r="G45" t="n">
        <v>74.45999999999999</v>
      </c>
      <c r="H45" t="n">
        <v>70.20999999999999</v>
      </c>
      <c r="I45" t="n">
        <v>71.90000000000001</v>
      </c>
      <c r="J45" t="n">
        <v>78.73</v>
      </c>
      <c r="K45" t="n">
        <v>80.45</v>
      </c>
      <c r="L45" t="n">
        <v>68.73</v>
      </c>
      <c r="M45" t="n">
        <v>48.44</v>
      </c>
      <c r="N45" t="n">
        <v>51.32</v>
      </c>
      <c r="O45" t="n">
        <v>48.67</v>
      </c>
      <c r="P45" t="n">
        <v>42.49</v>
      </c>
      <c r="Q45" t="n">
        <v>36.39</v>
      </c>
      <c r="R45" t="n">
        <v>33.63</v>
      </c>
      <c r="S45" t="n">
        <v>24.01</v>
      </c>
      <c r="T45" t="n">
        <v>24.15</v>
      </c>
      <c r="U45" t="n">
        <v>24.04</v>
      </c>
      <c r="V45" t="n">
        <v>25.64</v>
      </c>
      <c r="W45" t="inlineStr">
        <is>
          <t>-</t>
        </is>
      </c>
    </row>
    <row r="46">
      <c r="A46" s="5" t="inlineStr">
        <is>
          <t>Buchwert je Aktie</t>
        </is>
      </c>
      <c r="B46" s="5" t="inlineStr">
        <is>
          <t>Book value per share</t>
        </is>
      </c>
      <c r="C46" t="n">
        <v>56.99</v>
      </c>
      <c r="D46" t="n">
        <v>56.56</v>
      </c>
      <c r="E46" t="n">
        <v>55.6</v>
      </c>
      <c r="F46" t="n">
        <v>50.32</v>
      </c>
      <c r="G46" t="n">
        <v>44.42</v>
      </c>
      <c r="H46" t="n">
        <v>38.48</v>
      </c>
      <c r="I46" t="n">
        <v>40.21</v>
      </c>
      <c r="J46" t="n">
        <v>41.55</v>
      </c>
      <c r="K46" t="n">
        <v>37.21</v>
      </c>
      <c r="L46" t="n">
        <v>27.39</v>
      </c>
      <c r="M46" t="n">
        <v>22.24</v>
      </c>
      <c r="N46" t="n">
        <v>21.51</v>
      </c>
      <c r="O46" t="n">
        <v>21.02</v>
      </c>
      <c r="P46" t="n">
        <v>18.93</v>
      </c>
      <c r="Q46" t="n">
        <v>16.83</v>
      </c>
      <c r="R46" t="n">
        <v>15.99</v>
      </c>
      <c r="S46" t="n">
        <v>15.49</v>
      </c>
      <c r="T46" t="n">
        <v>13.59</v>
      </c>
      <c r="U46" t="n">
        <v>12.07</v>
      </c>
      <c r="V46" t="n">
        <v>10.47</v>
      </c>
      <c r="W46" t="inlineStr">
        <is>
          <t>-</t>
        </is>
      </c>
    </row>
    <row r="47">
      <c r="A47" s="5" t="inlineStr">
        <is>
          <t>Cashflow je Aktie</t>
        </is>
      </c>
      <c r="B47" s="5" t="inlineStr">
        <is>
          <t>Cashflow per share</t>
        </is>
      </c>
      <c r="C47" t="n">
        <v>9.210000000000001</v>
      </c>
      <c r="D47" t="n">
        <v>10.55</v>
      </c>
      <c r="E47" t="n">
        <v>10.21</v>
      </c>
      <c r="F47" t="n">
        <v>17.83</v>
      </c>
      <c r="G47" t="n">
        <v>8.119999999999999</v>
      </c>
      <c r="H47" t="n">
        <v>8.24</v>
      </c>
      <c r="I47" t="n">
        <v>3.1</v>
      </c>
      <c r="J47" t="n">
        <v>7.89</v>
      </c>
      <c r="K47" t="n">
        <v>11.64</v>
      </c>
      <c r="L47" t="n">
        <v>11.44</v>
      </c>
      <c r="M47" t="n">
        <v>9.69</v>
      </c>
      <c r="N47" t="n">
        <v>1.95</v>
      </c>
      <c r="O47" t="n">
        <v>8.640000000000001</v>
      </c>
      <c r="P47" t="n">
        <v>5.64</v>
      </c>
      <c r="Q47" t="n">
        <v>4.8</v>
      </c>
      <c r="R47" t="n">
        <v>3.68</v>
      </c>
      <c r="S47" t="n">
        <v>4.2</v>
      </c>
      <c r="T47" t="n">
        <v>4.92</v>
      </c>
      <c r="U47" t="n">
        <v>3.15</v>
      </c>
      <c r="V47" t="n">
        <v>1.08</v>
      </c>
      <c r="W47" t="inlineStr">
        <is>
          <t>-</t>
        </is>
      </c>
    </row>
    <row r="48">
      <c r="A48" s="5" t="inlineStr">
        <is>
          <t>Bilanzsumme je Aktie</t>
        </is>
      </c>
      <c r="B48" s="5" t="inlineStr">
        <is>
          <t>Total assets per share</t>
        </is>
      </c>
      <c r="C48" t="n">
        <v>117.56</v>
      </c>
      <c r="D48" t="n">
        <v>99.09</v>
      </c>
      <c r="E48" t="n">
        <v>94.06</v>
      </c>
      <c r="F48" t="n">
        <v>98.88</v>
      </c>
      <c r="G48" t="n">
        <v>91.22</v>
      </c>
      <c r="H48" t="n">
        <v>89.45999999999999</v>
      </c>
      <c r="I48" t="n">
        <v>91.90000000000001</v>
      </c>
      <c r="J48" t="n">
        <v>99.16</v>
      </c>
      <c r="K48" t="n">
        <v>87.98999999999999</v>
      </c>
      <c r="L48" t="n">
        <v>76.40000000000001</v>
      </c>
      <c r="M48" t="n">
        <v>55.88</v>
      </c>
      <c r="N48" t="n">
        <v>54.66</v>
      </c>
      <c r="O48" t="n">
        <v>50.53</v>
      </c>
      <c r="P48" t="n">
        <v>40.99</v>
      </c>
      <c r="Q48" t="n">
        <v>39</v>
      </c>
      <c r="R48" t="n">
        <v>36.52</v>
      </c>
      <c r="S48" t="n">
        <v>31.23</v>
      </c>
      <c r="T48" t="n">
        <v>26.59</v>
      </c>
      <c r="U48" t="n">
        <v>26.48</v>
      </c>
      <c r="V48" t="n">
        <v>28.57</v>
      </c>
      <c r="W48" t="inlineStr">
        <is>
          <t>-</t>
        </is>
      </c>
    </row>
    <row r="49">
      <c r="A49" s="5" t="inlineStr">
        <is>
          <t>Personal am Ende des Jahres</t>
        </is>
      </c>
      <c r="B49" s="5" t="inlineStr">
        <is>
          <t>Staff at the end of year</t>
        </is>
      </c>
      <c r="C49" t="n">
        <v>7036</v>
      </c>
      <c r="D49" t="n">
        <v>6839</v>
      </c>
      <c r="E49" t="n">
        <v>6488</v>
      </c>
      <c r="F49" t="n">
        <v>6218</v>
      </c>
      <c r="G49" t="n">
        <v>6127</v>
      </c>
      <c r="H49" t="n">
        <v>6356</v>
      </c>
      <c r="I49" t="n">
        <v>6675</v>
      </c>
      <c r="J49" t="n">
        <v>7033</v>
      </c>
      <c r="K49" t="n">
        <v>6397</v>
      </c>
      <c r="L49" t="n">
        <v>6530</v>
      </c>
      <c r="M49" t="n">
        <v>6021</v>
      </c>
      <c r="N49" t="n">
        <v>5945</v>
      </c>
      <c r="O49" t="n">
        <v>6043</v>
      </c>
      <c r="P49" t="n">
        <v>5044</v>
      </c>
      <c r="Q49" t="n">
        <v>4860</v>
      </c>
      <c r="R49" t="n">
        <v>4845</v>
      </c>
      <c r="S49" t="n">
        <v>3058</v>
      </c>
      <c r="T49" t="n">
        <v>3365</v>
      </c>
      <c r="U49" t="n">
        <v>3282</v>
      </c>
      <c r="V49" t="n">
        <v>3216</v>
      </c>
      <c r="W49" t="inlineStr">
        <is>
          <t>-</t>
        </is>
      </c>
    </row>
    <row r="50">
      <c r="A50" s="5" t="inlineStr">
        <is>
          <t>Personalaufwand in Mio. EUR</t>
        </is>
      </c>
      <c r="B50" s="5" t="inlineStr">
        <is>
          <t>Personnel expenses in M</t>
        </is>
      </c>
      <c r="C50" t="n">
        <v>395.9</v>
      </c>
      <c r="D50" t="n">
        <v>374.5</v>
      </c>
      <c r="E50" t="n">
        <v>349.4</v>
      </c>
      <c r="F50" t="n">
        <v>319.2</v>
      </c>
      <c r="G50" t="n">
        <v>300.2</v>
      </c>
      <c r="H50" t="n">
        <v>292</v>
      </c>
      <c r="I50" t="n">
        <v>337</v>
      </c>
      <c r="J50" t="n">
        <v>307.8</v>
      </c>
      <c r="K50" t="n">
        <v>287.1</v>
      </c>
      <c r="L50" t="n">
        <v>259.2</v>
      </c>
      <c r="M50" t="n">
        <v>251.5</v>
      </c>
      <c r="N50" t="n">
        <v>244.1</v>
      </c>
      <c r="O50" t="n">
        <v>229.3</v>
      </c>
      <c r="P50" t="n">
        <v>208.7</v>
      </c>
      <c r="Q50" t="n">
        <v>206.9</v>
      </c>
      <c r="R50" t="n">
        <v>200.3</v>
      </c>
      <c r="S50" t="n">
        <v>176.5</v>
      </c>
      <c r="T50" t="inlineStr">
        <is>
          <t>-</t>
        </is>
      </c>
      <c r="U50" t="n">
        <v>178.7</v>
      </c>
      <c r="V50" t="n">
        <v>153.8</v>
      </c>
      <c r="W50" t="inlineStr">
        <is>
          <t>-</t>
        </is>
      </c>
    </row>
    <row r="51">
      <c r="A51" s="5" t="inlineStr">
        <is>
          <t>Aufwand je Mitarbeiter in EUR</t>
        </is>
      </c>
      <c r="B51" s="5" t="inlineStr">
        <is>
          <t>Effort per employee</t>
        </is>
      </c>
      <c r="C51" t="n">
        <v>56268</v>
      </c>
      <c r="D51" t="n">
        <v>54759</v>
      </c>
      <c r="E51" t="n">
        <v>53853</v>
      </c>
      <c r="F51" t="n">
        <v>51335</v>
      </c>
      <c r="G51" t="n">
        <v>48996</v>
      </c>
      <c r="H51" t="n">
        <v>45941</v>
      </c>
      <c r="I51" t="n">
        <v>50487</v>
      </c>
      <c r="J51" t="n">
        <v>43765</v>
      </c>
      <c r="K51" t="n">
        <v>44880</v>
      </c>
      <c r="L51" t="n">
        <v>39694</v>
      </c>
      <c r="M51" t="n">
        <v>41770</v>
      </c>
      <c r="N51" t="n">
        <v>41060</v>
      </c>
      <c r="O51" t="n">
        <v>37945</v>
      </c>
      <c r="P51" t="n">
        <v>41376</v>
      </c>
      <c r="Q51" t="n">
        <v>42572</v>
      </c>
      <c r="R51" t="n">
        <v>41342</v>
      </c>
      <c r="S51" t="n">
        <v>57717</v>
      </c>
      <c r="T51" t="inlineStr">
        <is>
          <t>-</t>
        </is>
      </c>
      <c r="U51" t="n">
        <v>54449</v>
      </c>
      <c r="V51" t="n">
        <v>47823</v>
      </c>
      <c r="W51" t="inlineStr">
        <is>
          <t>-</t>
        </is>
      </c>
    </row>
    <row r="52">
      <c r="A52" s="5" t="inlineStr">
        <is>
          <t>Umsatz je Mitarbeiter in EUR</t>
        </is>
      </c>
      <c r="B52" s="5" t="inlineStr">
        <is>
          <t>Turnover per employee</t>
        </is>
      </c>
      <c r="C52" t="n">
        <v>299208</v>
      </c>
      <c r="D52" t="n">
        <v>318177</v>
      </c>
      <c r="E52" t="n">
        <v>348243</v>
      </c>
      <c r="F52" t="n">
        <v>343209</v>
      </c>
      <c r="G52" t="n">
        <v>322638</v>
      </c>
      <c r="H52" t="n">
        <v>293301</v>
      </c>
      <c r="I52" t="n">
        <v>285973</v>
      </c>
      <c r="J52" t="n">
        <v>297228</v>
      </c>
      <c r="K52" t="n">
        <v>334537</v>
      </c>
      <c r="L52" t="n">
        <v>270490</v>
      </c>
      <c r="M52" t="n">
        <v>208393</v>
      </c>
      <c r="N52" t="n">
        <v>223566</v>
      </c>
      <c r="O52" t="n">
        <v>208588</v>
      </c>
      <c r="P52" t="n">
        <v>218180</v>
      </c>
      <c r="Q52" t="n">
        <v>193950</v>
      </c>
      <c r="R52" t="n">
        <v>179793</v>
      </c>
      <c r="S52" t="n">
        <v>203368</v>
      </c>
      <c r="T52" t="n">
        <v>185900</v>
      </c>
      <c r="U52" t="n">
        <v>192462</v>
      </c>
      <c r="V52" t="n">
        <v>206498</v>
      </c>
      <c r="W52" t="inlineStr">
        <is>
          <t>-</t>
        </is>
      </c>
    </row>
    <row r="53">
      <c r="A53" s="5" t="inlineStr">
        <is>
          <t>Bruttoergebnis je Mitarbeiter in EUR</t>
        </is>
      </c>
      <c r="B53" s="5" t="inlineStr">
        <is>
          <t>Gross Profit per employee</t>
        </is>
      </c>
      <c r="C53" t="n">
        <v>120509</v>
      </c>
      <c r="D53" t="n">
        <v>128484</v>
      </c>
      <c r="E53" t="n">
        <v>154346</v>
      </c>
      <c r="F53" t="n">
        <v>146398</v>
      </c>
      <c r="G53" t="n">
        <v>123796</v>
      </c>
      <c r="H53" t="n">
        <v>104626</v>
      </c>
      <c r="I53" t="n">
        <v>98202</v>
      </c>
      <c r="J53" t="n">
        <v>111929</v>
      </c>
      <c r="K53" t="n">
        <v>135110</v>
      </c>
      <c r="L53" t="n">
        <v>112986</v>
      </c>
      <c r="M53" t="n">
        <v>91413</v>
      </c>
      <c r="N53" t="n">
        <v>85130</v>
      </c>
      <c r="O53" t="n">
        <v>91130</v>
      </c>
      <c r="P53" t="n">
        <v>92546</v>
      </c>
      <c r="Q53" t="n">
        <v>84691</v>
      </c>
      <c r="R53" t="n">
        <v>83323</v>
      </c>
      <c r="S53" t="n">
        <v>58535</v>
      </c>
      <c r="T53" t="n">
        <v>52452</v>
      </c>
      <c r="U53" t="n">
        <v>48751</v>
      </c>
      <c r="V53" t="n">
        <v>44248</v>
      </c>
      <c r="W53" t="inlineStr">
        <is>
          <t>-</t>
        </is>
      </c>
    </row>
    <row r="54">
      <c r="A54" s="5" t="inlineStr">
        <is>
          <t>Gewinn je Mitarbeiter in EUR</t>
        </is>
      </c>
      <c r="B54" s="5" t="inlineStr">
        <is>
          <t>Earnings per employee</t>
        </is>
      </c>
      <c r="C54" t="n">
        <v>17453</v>
      </c>
      <c r="D54" t="n">
        <v>21787</v>
      </c>
      <c r="E54" t="n">
        <v>42848</v>
      </c>
      <c r="F54" t="n">
        <v>36185</v>
      </c>
      <c r="G54" t="n">
        <v>20059</v>
      </c>
      <c r="H54" t="n">
        <v>-2124</v>
      </c>
      <c r="I54" t="n">
        <v>7506</v>
      </c>
      <c r="J54" t="n">
        <v>24968</v>
      </c>
      <c r="K54" t="n">
        <v>40441</v>
      </c>
      <c r="L54" t="n">
        <v>24364</v>
      </c>
      <c r="M54" t="n">
        <v>10696</v>
      </c>
      <c r="N54" t="n">
        <v>13070</v>
      </c>
      <c r="O54" t="n">
        <v>18137</v>
      </c>
      <c r="P54" t="n">
        <v>16634</v>
      </c>
      <c r="Q54" t="n">
        <v>11708</v>
      </c>
      <c r="R54" t="n">
        <v>14056</v>
      </c>
      <c r="S54" t="n">
        <v>19424</v>
      </c>
      <c r="T54" t="n">
        <v>14264</v>
      </c>
      <c r="U54" t="n">
        <v>16514</v>
      </c>
      <c r="V54" t="n">
        <v>12998</v>
      </c>
      <c r="W54" t="inlineStr">
        <is>
          <t>-</t>
        </is>
      </c>
    </row>
    <row r="55">
      <c r="A55" s="5" t="inlineStr">
        <is>
          <t>KGV (Kurs/Gewinn)</t>
        </is>
      </c>
      <c r="B55" s="5" t="inlineStr">
        <is>
          <t>PE (price/earnings)</t>
        </is>
      </c>
      <c r="C55" t="n">
        <v>17.9</v>
      </c>
      <c r="D55" t="n">
        <v>14.2</v>
      </c>
      <c r="E55" t="n">
        <v>10.1</v>
      </c>
      <c r="F55" t="n">
        <v>13.6</v>
      </c>
      <c r="G55" t="n">
        <v>15</v>
      </c>
      <c r="H55" t="inlineStr">
        <is>
          <t>-</t>
        </is>
      </c>
      <c r="I55" t="n">
        <v>22</v>
      </c>
      <c r="J55" t="n">
        <v>10.3</v>
      </c>
      <c r="K55" t="n">
        <v>6.5</v>
      </c>
      <c r="L55" t="n">
        <v>14.1</v>
      </c>
      <c r="M55" t="n">
        <v>9.4</v>
      </c>
      <c r="N55" t="n">
        <v>7.9</v>
      </c>
      <c r="O55" t="n">
        <v>12.1</v>
      </c>
      <c r="P55" t="n">
        <v>11.1</v>
      </c>
      <c r="Q55" t="n">
        <v>11.4</v>
      </c>
      <c r="R55" t="n">
        <v>10</v>
      </c>
      <c r="S55" t="n">
        <v>7.6</v>
      </c>
      <c r="T55" t="n">
        <v>6.8</v>
      </c>
      <c r="U55" t="n">
        <v>4.9</v>
      </c>
      <c r="V55" t="n">
        <v>7</v>
      </c>
      <c r="W55" t="n">
        <v>45.4</v>
      </c>
    </row>
    <row r="56">
      <c r="A56" s="5" t="inlineStr">
        <is>
          <t>KUV (Kurs/Umsatz)</t>
        </is>
      </c>
      <c r="B56" s="5" t="inlineStr">
        <is>
          <t>PS (price/sales)</t>
        </is>
      </c>
      <c r="C56" t="n">
        <v>1.04</v>
      </c>
      <c r="D56" t="n">
        <v>0.97</v>
      </c>
      <c r="E56" t="n">
        <v>1.24</v>
      </c>
      <c r="F56" t="n">
        <v>1.43</v>
      </c>
      <c r="G56" t="n">
        <v>0.93</v>
      </c>
      <c r="H56" t="n">
        <v>0.75</v>
      </c>
      <c r="I56" t="n">
        <v>0.58</v>
      </c>
      <c r="J56" t="n">
        <v>0.87</v>
      </c>
      <c r="K56" t="n">
        <v>0.79</v>
      </c>
      <c r="L56" t="n">
        <v>1.27</v>
      </c>
      <c r="M56" t="n">
        <v>0.49</v>
      </c>
      <c r="N56" t="n">
        <v>0.46</v>
      </c>
      <c r="O56" t="n">
        <v>1.06</v>
      </c>
      <c r="P56" t="n">
        <v>0.85</v>
      </c>
      <c r="Q56" t="n">
        <v>0.6899999999999999</v>
      </c>
      <c r="R56" t="n">
        <v>0.79</v>
      </c>
      <c r="S56" t="n">
        <v>0.73</v>
      </c>
      <c r="T56" t="n">
        <v>0.53</v>
      </c>
      <c r="U56" t="n">
        <v>0.43</v>
      </c>
      <c r="V56" t="n">
        <v>0.45</v>
      </c>
      <c r="W56" t="inlineStr">
        <is>
          <t>-</t>
        </is>
      </c>
    </row>
    <row r="57">
      <c r="A57" s="5" t="inlineStr">
        <is>
          <t>KBV (Kurs/Buchwert)</t>
        </is>
      </c>
      <c r="B57" s="5" t="inlineStr">
        <is>
          <t>PB (price/book value)</t>
        </is>
      </c>
      <c r="C57" t="n">
        <v>1.45</v>
      </c>
      <c r="D57" t="n">
        <v>1.4</v>
      </c>
      <c r="E57" t="n">
        <v>1.9</v>
      </c>
      <c r="F57" t="n">
        <v>2.29</v>
      </c>
      <c r="G57" t="n">
        <v>1.57</v>
      </c>
      <c r="H57" t="n">
        <v>1.37</v>
      </c>
      <c r="I57" t="n">
        <v>1.04</v>
      </c>
      <c r="J57" t="n">
        <v>1.64</v>
      </c>
      <c r="K57" t="n">
        <v>1.72</v>
      </c>
      <c r="L57" t="n">
        <v>3.18</v>
      </c>
      <c r="M57" t="n">
        <v>1.06</v>
      </c>
      <c r="N57" t="n">
        <v>1.11</v>
      </c>
      <c r="O57" t="n">
        <v>2.45</v>
      </c>
      <c r="P57" t="n">
        <v>1.91</v>
      </c>
      <c r="Q57" t="n">
        <v>1.5</v>
      </c>
      <c r="R57" t="n">
        <v>1.66</v>
      </c>
      <c r="S57" t="n">
        <v>1.13</v>
      </c>
      <c r="T57" t="n">
        <v>0.9399999999999999</v>
      </c>
      <c r="U57" t="n">
        <v>0.86</v>
      </c>
      <c r="V57" t="n">
        <v>1.09</v>
      </c>
      <c r="W57" t="inlineStr">
        <is>
          <t>-</t>
        </is>
      </c>
    </row>
    <row r="58">
      <c r="A58" s="5" t="inlineStr">
        <is>
          <t>KCV (Kurs/Cashflow)</t>
        </is>
      </c>
      <c r="B58" s="5" t="inlineStr">
        <is>
          <t>PC (price/cashflow)</t>
        </is>
      </c>
      <c r="C58" t="n">
        <v>8.99</v>
      </c>
      <c r="D58" t="n">
        <v>7.53</v>
      </c>
      <c r="E58" t="n">
        <v>10.37</v>
      </c>
      <c r="F58" t="n">
        <v>6.45</v>
      </c>
      <c r="G58" t="n">
        <v>8.56</v>
      </c>
      <c r="H58" t="n">
        <v>6.4</v>
      </c>
      <c r="I58" t="n">
        <v>13.43</v>
      </c>
      <c r="J58" t="n">
        <v>8.65</v>
      </c>
      <c r="K58" t="n">
        <v>5.49</v>
      </c>
      <c r="L58" t="n">
        <v>7.61</v>
      </c>
      <c r="M58" t="n">
        <v>2.43</v>
      </c>
      <c r="N58" t="n">
        <v>12.26</v>
      </c>
      <c r="O58" t="n">
        <v>5.95</v>
      </c>
      <c r="P58" t="n">
        <v>6.41</v>
      </c>
      <c r="Q58" t="n">
        <v>5.25</v>
      </c>
      <c r="R58" t="n">
        <v>7.22</v>
      </c>
      <c r="S58" t="n">
        <v>4.16</v>
      </c>
      <c r="T58" t="n">
        <v>2.6</v>
      </c>
      <c r="U58" t="n">
        <v>3.31</v>
      </c>
      <c r="V58" t="n">
        <v>10.54</v>
      </c>
      <c r="W58" t="inlineStr">
        <is>
          <t>-</t>
        </is>
      </c>
    </row>
    <row r="59">
      <c r="A59" s="5" t="inlineStr">
        <is>
          <t>Dividendenrendite in %</t>
        </is>
      </c>
      <c r="B59" s="5" t="inlineStr">
        <is>
          <t>Dividend Yield in %</t>
        </is>
      </c>
      <c r="C59" t="inlineStr">
        <is>
          <t>-</t>
        </is>
      </c>
      <c r="D59" t="n">
        <v>3.78</v>
      </c>
      <c r="E59" t="n">
        <v>2.83</v>
      </c>
      <c r="F59" t="n">
        <v>2.61</v>
      </c>
      <c r="G59" t="n">
        <v>2.88</v>
      </c>
      <c r="H59" t="n">
        <v>1.9</v>
      </c>
      <c r="I59" t="n">
        <v>4.2</v>
      </c>
      <c r="J59" t="n">
        <v>2.57</v>
      </c>
      <c r="K59" t="n">
        <v>3.91</v>
      </c>
      <c r="L59" t="n">
        <v>1.78</v>
      </c>
      <c r="M59" t="n">
        <v>8.49</v>
      </c>
      <c r="N59" t="n">
        <v>8.380000000000001</v>
      </c>
      <c r="O59" t="n">
        <v>3.89</v>
      </c>
      <c r="P59" t="n">
        <v>3.95</v>
      </c>
      <c r="Q59" t="n">
        <v>4.52</v>
      </c>
      <c r="R59" t="n">
        <v>4.29</v>
      </c>
      <c r="S59" t="n">
        <v>4.92</v>
      </c>
      <c r="T59" t="n">
        <v>4.46</v>
      </c>
      <c r="U59" t="n">
        <v>2.01</v>
      </c>
      <c r="V59" t="n">
        <v>1.84</v>
      </c>
      <c r="W59" t="inlineStr">
        <is>
          <t>-</t>
        </is>
      </c>
    </row>
    <row r="60">
      <c r="A60" s="5" t="inlineStr">
        <is>
          <t>Gewinnrendite in %</t>
        </is>
      </c>
      <c r="B60" s="5" t="inlineStr">
        <is>
          <t>Return on profit in %</t>
        </is>
      </c>
      <c r="C60" t="n">
        <v>5.6</v>
      </c>
      <c r="D60" t="n">
        <v>7.1</v>
      </c>
      <c r="E60" t="n">
        <v>9.9</v>
      </c>
      <c r="F60" t="n">
        <v>7.4</v>
      </c>
      <c r="G60" t="n">
        <v>6.7</v>
      </c>
      <c r="H60" t="n">
        <v>-1</v>
      </c>
      <c r="I60" t="n">
        <v>4.5</v>
      </c>
      <c r="J60" t="n">
        <v>9.699999999999999</v>
      </c>
      <c r="K60" t="n">
        <v>15.5</v>
      </c>
      <c r="L60" t="n">
        <v>7.1</v>
      </c>
      <c r="M60" t="n">
        <v>10.6</v>
      </c>
      <c r="N60" t="n">
        <v>12.7</v>
      </c>
      <c r="O60" t="n">
        <v>8.300000000000001</v>
      </c>
      <c r="P60" t="n">
        <v>9</v>
      </c>
      <c r="Q60" t="n">
        <v>8.800000000000001</v>
      </c>
      <c r="R60" t="n">
        <v>10</v>
      </c>
      <c r="S60" t="n">
        <v>13.2</v>
      </c>
      <c r="T60" t="n">
        <v>14.6</v>
      </c>
      <c r="U60" t="n">
        <v>20.2</v>
      </c>
      <c r="V60" t="n">
        <v>14.3</v>
      </c>
      <c r="W60" t="n">
        <v>2.2</v>
      </c>
    </row>
    <row r="61">
      <c r="A61" s="5" t="inlineStr">
        <is>
          <t>Eigenkapitalrendite in %</t>
        </is>
      </c>
      <c r="B61" s="5" t="inlineStr">
        <is>
          <t>Return on Equity in %</t>
        </is>
      </c>
      <c r="C61" t="n">
        <v>8.119999999999999</v>
      </c>
      <c r="D61" t="n">
        <v>9.92</v>
      </c>
      <c r="E61" t="n">
        <v>18.83</v>
      </c>
      <c r="F61" t="n">
        <v>16.84</v>
      </c>
      <c r="G61" t="n">
        <v>10.42</v>
      </c>
      <c r="H61" t="n">
        <v>-1.32</v>
      </c>
      <c r="I61" t="n">
        <v>4.69</v>
      </c>
      <c r="J61" t="n">
        <v>15.92</v>
      </c>
      <c r="K61" t="n">
        <v>26.14</v>
      </c>
      <c r="L61" t="n">
        <v>22.6</v>
      </c>
      <c r="M61" t="n">
        <v>11.18</v>
      </c>
      <c r="N61" t="n">
        <v>13.95</v>
      </c>
      <c r="O61" t="n">
        <v>20.14</v>
      </c>
      <c r="P61" t="n">
        <v>17.11</v>
      </c>
      <c r="Q61" t="n">
        <v>13.06</v>
      </c>
      <c r="R61" t="n">
        <v>16.44</v>
      </c>
      <c r="S61" t="n">
        <v>14.81</v>
      </c>
      <c r="T61" t="n">
        <v>13.64</v>
      </c>
      <c r="U61" t="n">
        <v>17.33</v>
      </c>
      <c r="V61" t="n">
        <v>15.42</v>
      </c>
      <c r="W61" t="n">
        <v>2.24</v>
      </c>
    </row>
    <row r="62">
      <c r="A62" s="5" t="inlineStr">
        <is>
          <t>Umsatzrendite in %</t>
        </is>
      </c>
      <c r="B62" s="5" t="inlineStr">
        <is>
          <t>Return on sales in %</t>
        </is>
      </c>
      <c r="C62" t="n">
        <v>5.83</v>
      </c>
      <c r="D62" t="n">
        <v>6.85</v>
      </c>
      <c r="E62" t="n">
        <v>12.3</v>
      </c>
      <c r="F62" t="n">
        <v>10.54</v>
      </c>
      <c r="G62" t="n">
        <v>6.22</v>
      </c>
      <c r="H62" t="n">
        <v>-0.72</v>
      </c>
      <c r="I62" t="n">
        <v>2.62</v>
      </c>
      <c r="J62" t="n">
        <v>8.4</v>
      </c>
      <c r="K62" t="n">
        <v>12.09</v>
      </c>
      <c r="L62" t="n">
        <v>9.01</v>
      </c>
      <c r="M62" t="n">
        <v>5.13</v>
      </c>
      <c r="N62" t="n">
        <v>5.85</v>
      </c>
      <c r="O62" t="n">
        <v>8.69</v>
      </c>
      <c r="P62" t="n">
        <v>7.62</v>
      </c>
      <c r="Q62" t="n">
        <v>6.04</v>
      </c>
      <c r="R62" t="n">
        <v>7.82</v>
      </c>
      <c r="S62" t="n">
        <v>9.550000000000001</v>
      </c>
      <c r="T62" t="n">
        <v>7.67</v>
      </c>
      <c r="U62" t="n">
        <v>8.699999999999999</v>
      </c>
      <c r="V62" t="n">
        <v>6.29</v>
      </c>
      <c r="W62" t="n">
        <v>0.95</v>
      </c>
    </row>
    <row r="63">
      <c r="A63" s="5" t="inlineStr">
        <is>
          <t>Gesamtkapitalrendite in %</t>
        </is>
      </c>
      <c r="B63" s="5" t="inlineStr">
        <is>
          <t>Total Return on Investment in %</t>
        </is>
      </c>
      <c r="C63" t="n">
        <v>3.93</v>
      </c>
      <c r="D63" t="n">
        <v>5.66</v>
      </c>
      <c r="E63" t="n">
        <v>11.13</v>
      </c>
      <c r="F63" t="n">
        <v>8.57</v>
      </c>
      <c r="G63" t="n">
        <v>5.07</v>
      </c>
      <c r="H63" t="n">
        <v>-0.57</v>
      </c>
      <c r="I63" t="n">
        <v>2.05</v>
      </c>
      <c r="J63" t="n">
        <v>6.67</v>
      </c>
      <c r="K63" t="n">
        <v>11.05</v>
      </c>
      <c r="L63" t="n">
        <v>8.1</v>
      </c>
      <c r="M63" t="n">
        <v>4.45</v>
      </c>
      <c r="N63" t="n">
        <v>5.49</v>
      </c>
      <c r="O63" t="n">
        <v>8.380000000000001</v>
      </c>
      <c r="P63" t="n">
        <v>7.9</v>
      </c>
      <c r="Q63" t="n">
        <v>5.63</v>
      </c>
      <c r="R63" t="n">
        <v>7.2</v>
      </c>
      <c r="S63" t="n">
        <v>7.34</v>
      </c>
      <c r="T63" t="n">
        <v>6.97</v>
      </c>
      <c r="U63" t="n">
        <v>7.9</v>
      </c>
      <c r="V63" t="n">
        <v>5.65</v>
      </c>
      <c r="W63" t="n">
        <v>0.72</v>
      </c>
    </row>
    <row r="64">
      <c r="A64" s="5" t="inlineStr">
        <is>
          <t>Return on Investment in %</t>
        </is>
      </c>
      <c r="B64" s="5" t="inlineStr">
        <is>
          <t>Return on Investment in %</t>
        </is>
      </c>
      <c r="C64" t="n">
        <v>3.93</v>
      </c>
      <c r="D64" t="n">
        <v>5.66</v>
      </c>
      <c r="E64" t="n">
        <v>11.13</v>
      </c>
      <c r="F64" t="n">
        <v>8.57</v>
      </c>
      <c r="G64" t="n">
        <v>5.07</v>
      </c>
      <c r="H64" t="n">
        <v>-0.57</v>
      </c>
      <c r="I64" t="n">
        <v>2.05</v>
      </c>
      <c r="J64" t="n">
        <v>6.67</v>
      </c>
      <c r="K64" t="n">
        <v>11.05</v>
      </c>
      <c r="L64" t="n">
        <v>8.1</v>
      </c>
      <c r="M64" t="n">
        <v>4.45</v>
      </c>
      <c r="N64" t="n">
        <v>5.49</v>
      </c>
      <c r="O64" t="n">
        <v>8.380000000000001</v>
      </c>
      <c r="P64" t="n">
        <v>7.9</v>
      </c>
      <c r="Q64" t="n">
        <v>5.63</v>
      </c>
      <c r="R64" t="n">
        <v>7.2</v>
      </c>
      <c r="S64" t="n">
        <v>7.34</v>
      </c>
      <c r="T64" t="n">
        <v>6.97</v>
      </c>
      <c r="U64" t="n">
        <v>7.9</v>
      </c>
      <c r="V64" t="n">
        <v>5.65</v>
      </c>
      <c r="W64" t="n">
        <v>0.72</v>
      </c>
    </row>
    <row r="65">
      <c r="A65" s="5" t="inlineStr">
        <is>
          <t>Arbeitsintensität in %</t>
        </is>
      </c>
      <c r="B65" s="5" t="inlineStr">
        <is>
          <t>Work Intensity in %</t>
        </is>
      </c>
      <c r="C65" t="n">
        <v>42.84</v>
      </c>
      <c r="D65" t="n">
        <v>39.36</v>
      </c>
      <c r="E65" t="n">
        <v>41.93</v>
      </c>
      <c r="F65" t="n">
        <v>48.46</v>
      </c>
      <c r="G65" t="n">
        <v>42.48</v>
      </c>
      <c r="H65" t="n">
        <v>39.24</v>
      </c>
      <c r="I65" t="n">
        <v>38.19</v>
      </c>
      <c r="J65" t="n">
        <v>43.55</v>
      </c>
      <c r="K65" t="n">
        <v>43.35</v>
      </c>
      <c r="L65" t="n">
        <v>39.13</v>
      </c>
      <c r="M65" t="n">
        <v>32.48</v>
      </c>
      <c r="N65" t="n">
        <v>35.83</v>
      </c>
      <c r="O65" t="n">
        <v>35.79</v>
      </c>
      <c r="P65" t="n">
        <v>37</v>
      </c>
      <c r="Q65" t="n">
        <v>36.48</v>
      </c>
      <c r="R65" t="n">
        <v>35.06</v>
      </c>
      <c r="S65" t="n">
        <v>36.94</v>
      </c>
      <c r="T65" t="n">
        <v>36.34</v>
      </c>
      <c r="U65" t="n">
        <v>35.05</v>
      </c>
      <c r="V65" t="n">
        <v>40.76</v>
      </c>
      <c r="W65" t="n">
        <v>36.26</v>
      </c>
    </row>
    <row r="66">
      <c r="A66" s="5" t="inlineStr">
        <is>
          <t>Eigenkapitalquote in %</t>
        </is>
      </c>
      <c r="B66" s="5" t="inlineStr">
        <is>
          <t>Equity Ratio in %</t>
        </is>
      </c>
      <c r="C66" t="n">
        <v>48.48</v>
      </c>
      <c r="D66" t="n">
        <v>57.08</v>
      </c>
      <c r="E66" t="n">
        <v>59.12</v>
      </c>
      <c r="F66" t="n">
        <v>50.89</v>
      </c>
      <c r="G66" t="n">
        <v>48.7</v>
      </c>
      <c r="H66" t="n">
        <v>43.02</v>
      </c>
      <c r="I66" t="n">
        <v>43.76</v>
      </c>
      <c r="J66" t="n">
        <v>41.9</v>
      </c>
      <c r="K66" t="n">
        <v>42.29</v>
      </c>
      <c r="L66" t="n">
        <v>35.85</v>
      </c>
      <c r="M66" t="n">
        <v>39.79</v>
      </c>
      <c r="N66" t="n">
        <v>39.35</v>
      </c>
      <c r="O66" t="n">
        <v>41.59</v>
      </c>
      <c r="P66" t="n">
        <v>46.18</v>
      </c>
      <c r="Q66" t="n">
        <v>43.14</v>
      </c>
      <c r="R66" t="n">
        <v>43.79</v>
      </c>
      <c r="S66" t="n">
        <v>49.6</v>
      </c>
      <c r="T66" t="n">
        <v>51.11</v>
      </c>
      <c r="U66" t="n">
        <v>45.59</v>
      </c>
      <c r="V66" t="n">
        <v>36.64</v>
      </c>
      <c r="W66" t="n">
        <v>32.18</v>
      </c>
    </row>
    <row r="67">
      <c r="A67" s="5" t="inlineStr">
        <is>
          <t>Fremdkapitalquote in %</t>
        </is>
      </c>
      <c r="B67" s="5" t="inlineStr">
        <is>
          <t>Debt Ratio in %</t>
        </is>
      </c>
      <c r="C67" t="n">
        <v>51.52</v>
      </c>
      <c r="D67" t="n">
        <v>42.92</v>
      </c>
      <c r="E67" t="n">
        <v>40.88</v>
      </c>
      <c r="F67" t="n">
        <v>49.11</v>
      </c>
      <c r="G67" t="n">
        <v>51.3</v>
      </c>
      <c r="H67" t="n">
        <v>56.98</v>
      </c>
      <c r="I67" t="n">
        <v>56.24</v>
      </c>
      <c r="J67" t="n">
        <v>58.1</v>
      </c>
      <c r="K67" t="n">
        <v>57.71</v>
      </c>
      <c r="L67" t="n">
        <v>64.15000000000001</v>
      </c>
      <c r="M67" t="n">
        <v>60.21</v>
      </c>
      <c r="N67" t="n">
        <v>60.65</v>
      </c>
      <c r="O67" t="n">
        <v>58.41</v>
      </c>
      <c r="P67" t="n">
        <v>53.82</v>
      </c>
      <c r="Q67" t="n">
        <v>56.86</v>
      </c>
      <c r="R67" t="n">
        <v>56.21</v>
      </c>
      <c r="S67" t="n">
        <v>50.4</v>
      </c>
      <c r="T67" t="n">
        <v>48.89</v>
      </c>
      <c r="U67" t="n">
        <v>54.41</v>
      </c>
      <c r="V67" t="n">
        <v>63.36</v>
      </c>
      <c r="W67" t="n">
        <v>67.81999999999999</v>
      </c>
    </row>
    <row r="68">
      <c r="A68" s="5" t="inlineStr">
        <is>
          <t>Verschuldungsgrad in %</t>
        </is>
      </c>
      <c r="B68" s="5" t="inlineStr">
        <is>
          <t>Finance Gearing in %</t>
        </is>
      </c>
      <c r="C68" t="n">
        <v>106.29</v>
      </c>
      <c r="D68" t="n">
        <v>75.19</v>
      </c>
      <c r="E68" t="n">
        <v>69.16</v>
      </c>
      <c r="F68" t="n">
        <v>96.48999999999999</v>
      </c>
      <c r="G68" t="n">
        <v>105.34</v>
      </c>
      <c r="H68" t="n">
        <v>132.47</v>
      </c>
      <c r="I68" t="n">
        <v>128.54</v>
      </c>
      <c r="J68" t="n">
        <v>138.64</v>
      </c>
      <c r="K68" t="n">
        <v>136.49</v>
      </c>
      <c r="L68" t="n">
        <v>178.93</v>
      </c>
      <c r="M68" t="n">
        <v>151.29</v>
      </c>
      <c r="N68" t="n">
        <v>154.14</v>
      </c>
      <c r="O68" t="n">
        <v>140.42</v>
      </c>
      <c r="P68" t="n">
        <v>116.54</v>
      </c>
      <c r="Q68" t="n">
        <v>131.78</v>
      </c>
      <c r="R68" t="n">
        <v>128.37</v>
      </c>
      <c r="S68" t="n">
        <v>101.6</v>
      </c>
      <c r="T68" t="n">
        <v>95.65000000000001</v>
      </c>
      <c r="U68" t="n">
        <v>119.35</v>
      </c>
      <c r="V68" t="n">
        <v>172.96</v>
      </c>
      <c r="W68" t="n">
        <v>210.73</v>
      </c>
    </row>
    <row r="69">
      <c r="A69" s="5" t="inlineStr">
        <is>
          <t>Bruttoergebnis Marge in %</t>
        </is>
      </c>
      <c r="B69" s="5" t="inlineStr">
        <is>
          <t>Gross Profit Marge in %</t>
        </is>
      </c>
      <c r="C69" t="n">
        <v>40.28</v>
      </c>
      <c r="D69" t="n">
        <v>40.38</v>
      </c>
      <c r="E69" t="n">
        <v>44.31</v>
      </c>
      <c r="F69" t="n">
        <v>42.66</v>
      </c>
      <c r="G69" t="n">
        <v>38.37</v>
      </c>
      <c r="H69" t="n">
        <v>35.68</v>
      </c>
      <c r="I69" t="n">
        <v>34.34</v>
      </c>
      <c r="J69" t="n">
        <v>37.67</v>
      </c>
      <c r="K69" t="n">
        <v>40.39</v>
      </c>
      <c r="L69" t="n">
        <v>41.78</v>
      </c>
      <c r="M69" t="n">
        <v>43.86</v>
      </c>
      <c r="N69" t="n">
        <v>38.08</v>
      </c>
      <c r="O69" t="n">
        <v>43.67</v>
      </c>
      <c r="P69" t="n">
        <v>42.4</v>
      </c>
      <c r="Q69" t="n">
        <v>43.67</v>
      </c>
      <c r="R69" t="n">
        <v>46.34</v>
      </c>
      <c r="S69" t="n">
        <v>28.78</v>
      </c>
      <c r="T69" t="n">
        <v>28.21</v>
      </c>
      <c r="U69" t="n">
        <v>25.69</v>
      </c>
      <c r="V69" t="n">
        <v>21.43</v>
      </c>
    </row>
    <row r="70">
      <c r="A70" s="5" t="inlineStr">
        <is>
          <t>Kurzfristige Vermögensquote in %</t>
        </is>
      </c>
      <c r="B70" s="5" t="inlineStr">
        <is>
          <t>Current Assets Ratio in %</t>
        </is>
      </c>
      <c r="C70" t="n">
        <v>42.84</v>
      </c>
      <c r="D70" t="n">
        <v>39.38</v>
      </c>
      <c r="E70" t="n">
        <v>41.93</v>
      </c>
      <c r="F70" t="n">
        <v>48.46</v>
      </c>
      <c r="G70" t="n">
        <v>42.49</v>
      </c>
      <c r="H70" t="n">
        <v>39.25</v>
      </c>
      <c r="I70" t="n">
        <v>38.18</v>
      </c>
      <c r="J70" t="n">
        <v>43.56</v>
      </c>
      <c r="K70" t="n">
        <v>43.36</v>
      </c>
      <c r="L70" t="n">
        <v>39.14</v>
      </c>
      <c r="M70" t="n">
        <v>32.49</v>
      </c>
      <c r="N70" t="n">
        <v>35.83</v>
      </c>
      <c r="O70" t="n">
        <v>35.78</v>
      </c>
      <c r="P70" t="n">
        <v>36.99</v>
      </c>
      <c r="Q70" t="n">
        <v>36.49</v>
      </c>
      <c r="R70" t="n">
        <v>35.06</v>
      </c>
      <c r="S70" t="n">
        <v>36.94</v>
      </c>
      <c r="T70" t="n">
        <v>36.34</v>
      </c>
      <c r="U70" t="n">
        <v>35.05</v>
      </c>
      <c r="V70" t="n">
        <v>40.76</v>
      </c>
    </row>
    <row r="71">
      <c r="A71" s="5" t="inlineStr">
        <is>
          <t>Nettogewinn Marge in %</t>
        </is>
      </c>
      <c r="B71" s="5" t="inlineStr">
        <is>
          <t>Net Profit Marge in %</t>
        </is>
      </c>
      <c r="C71" t="n">
        <v>5.83</v>
      </c>
      <c r="D71" t="n">
        <v>6.85</v>
      </c>
      <c r="E71" t="n">
        <v>12.31</v>
      </c>
      <c r="F71" t="n">
        <v>10.54</v>
      </c>
      <c r="G71" t="n">
        <v>6.22</v>
      </c>
      <c r="H71" t="n">
        <v>-0.72</v>
      </c>
      <c r="I71" t="n">
        <v>2.62</v>
      </c>
      <c r="J71" t="n">
        <v>8.4</v>
      </c>
      <c r="K71" t="n">
        <v>12.09</v>
      </c>
      <c r="L71" t="n">
        <v>9.01</v>
      </c>
      <c r="M71" t="n">
        <v>5.13</v>
      </c>
      <c r="N71" t="n">
        <v>5.85</v>
      </c>
      <c r="O71" t="n">
        <v>8.69</v>
      </c>
      <c r="P71" t="n">
        <v>7.62</v>
      </c>
      <c r="Q71" t="n">
        <v>6.04</v>
      </c>
      <c r="R71" t="n">
        <v>7.82</v>
      </c>
      <c r="S71" t="n">
        <v>9.550000000000001</v>
      </c>
      <c r="T71" t="n">
        <v>7.67</v>
      </c>
      <c r="U71" t="n">
        <v>8.699999999999999</v>
      </c>
      <c r="V71" t="n">
        <v>6.29</v>
      </c>
    </row>
    <row r="72">
      <c r="A72" s="5" t="inlineStr">
        <is>
          <t>Operative Ergebnis Marge in %</t>
        </is>
      </c>
      <c r="B72" s="5" t="inlineStr">
        <is>
          <t>EBIT Marge in %</t>
        </is>
      </c>
      <c r="C72" t="n">
        <v>7.71</v>
      </c>
      <c r="D72" t="n">
        <v>10.92</v>
      </c>
      <c r="E72" t="n">
        <v>16.42</v>
      </c>
      <c r="F72" t="n">
        <v>13.88</v>
      </c>
      <c r="G72" t="n">
        <v>7.64</v>
      </c>
      <c r="H72" t="n">
        <v>1.17</v>
      </c>
      <c r="I72" t="n">
        <v>4.53</v>
      </c>
      <c r="J72" t="n">
        <v>11.08</v>
      </c>
      <c r="K72" t="n">
        <v>17.01</v>
      </c>
      <c r="L72" t="n">
        <v>13.13</v>
      </c>
      <c r="M72" t="n">
        <v>8.02</v>
      </c>
      <c r="N72" t="n">
        <v>9.800000000000001</v>
      </c>
      <c r="O72" t="n">
        <v>12.87</v>
      </c>
      <c r="P72" t="n">
        <v>9.73</v>
      </c>
      <c r="Q72" t="n">
        <v>8.68</v>
      </c>
      <c r="R72" t="n">
        <v>11.97</v>
      </c>
      <c r="S72" t="n">
        <v>11.22</v>
      </c>
      <c r="T72" t="n">
        <v>11.86</v>
      </c>
      <c r="U72" t="n">
        <v>9.73</v>
      </c>
      <c r="V72" t="n">
        <v>6.82</v>
      </c>
    </row>
    <row r="73">
      <c r="A73" s="5" t="inlineStr">
        <is>
          <t>Vermögensumsschlag in %</t>
        </is>
      </c>
      <c r="B73" s="5" t="inlineStr">
        <is>
          <t>Asset Turnover in %</t>
        </is>
      </c>
      <c r="C73" t="n">
        <v>67.45</v>
      </c>
      <c r="D73" t="n">
        <v>82.70999999999999</v>
      </c>
      <c r="E73" t="n">
        <v>90.47</v>
      </c>
      <c r="F73" t="n">
        <v>81.3</v>
      </c>
      <c r="G73" t="n">
        <v>81.63</v>
      </c>
      <c r="H73" t="n">
        <v>78.48</v>
      </c>
      <c r="I73" t="n">
        <v>78.23999999999999</v>
      </c>
      <c r="J73" t="n">
        <v>79.38</v>
      </c>
      <c r="K73" t="n">
        <v>91.41</v>
      </c>
      <c r="L73" t="n">
        <v>89.95999999999999</v>
      </c>
      <c r="M73" t="n">
        <v>86.73</v>
      </c>
      <c r="N73" t="n">
        <v>93.86</v>
      </c>
      <c r="O73" t="n">
        <v>96.33</v>
      </c>
      <c r="P73" t="n">
        <v>103.67</v>
      </c>
      <c r="Q73" t="n">
        <v>93.33</v>
      </c>
      <c r="R73" t="n">
        <v>92.09</v>
      </c>
      <c r="S73" t="n">
        <v>76.89</v>
      </c>
      <c r="T73" t="n">
        <v>90.84</v>
      </c>
      <c r="U73" t="n">
        <v>90.79000000000001</v>
      </c>
      <c r="V73" t="n">
        <v>89.73999999999999</v>
      </c>
    </row>
    <row r="74">
      <c r="A74" s="5" t="inlineStr">
        <is>
          <t>Langfristige Vermögensquote in %</t>
        </is>
      </c>
      <c r="B74" s="5" t="inlineStr">
        <is>
          <t>Non-Current Assets Ratio in %</t>
        </is>
      </c>
      <c r="C74" t="n">
        <v>57.16</v>
      </c>
      <c r="D74" t="n">
        <v>60.62</v>
      </c>
      <c r="E74" t="n">
        <v>58.07</v>
      </c>
      <c r="F74" t="n">
        <v>51.54</v>
      </c>
      <c r="G74" t="n">
        <v>57.51</v>
      </c>
      <c r="H74" t="n">
        <v>60.76</v>
      </c>
      <c r="I74" t="n">
        <v>61.8</v>
      </c>
      <c r="J74" t="n">
        <v>56.44</v>
      </c>
      <c r="K74" t="n">
        <v>56.64</v>
      </c>
      <c r="L74" t="n">
        <v>60.88</v>
      </c>
      <c r="M74" t="n">
        <v>67.53</v>
      </c>
      <c r="N74" t="n">
        <v>64.16</v>
      </c>
      <c r="O74" t="n">
        <v>64.19</v>
      </c>
      <c r="P74" t="n">
        <v>62.98</v>
      </c>
      <c r="Q74" t="n">
        <v>63.52</v>
      </c>
      <c r="R74" t="n">
        <v>64.94</v>
      </c>
      <c r="S74" t="n">
        <v>63.06</v>
      </c>
      <c r="T74" t="n">
        <v>63.66</v>
      </c>
      <c r="U74" t="n">
        <v>64.95</v>
      </c>
      <c r="V74" t="n">
        <v>59.24</v>
      </c>
    </row>
    <row r="75">
      <c r="A75" s="5" t="inlineStr">
        <is>
          <t>Gesamtkapitalrentabilität</t>
        </is>
      </c>
      <c r="B75" s="5" t="inlineStr">
        <is>
          <t>ROA Return on Assets in %</t>
        </is>
      </c>
      <c r="C75" t="n">
        <v>3.93</v>
      </c>
      <c r="D75" t="n">
        <v>5.66</v>
      </c>
      <c r="E75" t="n">
        <v>11.13</v>
      </c>
      <c r="F75" t="n">
        <v>8.57</v>
      </c>
      <c r="G75" t="n">
        <v>5.07</v>
      </c>
      <c r="H75" t="n">
        <v>-0.57</v>
      </c>
      <c r="I75" t="n">
        <v>2.05</v>
      </c>
      <c r="J75" t="n">
        <v>6.67</v>
      </c>
      <c r="K75" t="n">
        <v>11.05</v>
      </c>
      <c r="L75" t="n">
        <v>8.1</v>
      </c>
      <c r="M75" t="n">
        <v>4.45</v>
      </c>
      <c r="N75" t="n">
        <v>5.49</v>
      </c>
      <c r="O75" t="n">
        <v>8.369999999999999</v>
      </c>
      <c r="P75" t="n">
        <v>7.9</v>
      </c>
      <c r="Q75" t="n">
        <v>5.63</v>
      </c>
      <c r="R75" t="n">
        <v>7.2</v>
      </c>
      <c r="S75" t="n">
        <v>7.34</v>
      </c>
      <c r="T75" t="n">
        <v>6.97</v>
      </c>
      <c r="U75" t="n">
        <v>7.9</v>
      </c>
      <c r="V75" t="n">
        <v>5.65</v>
      </c>
    </row>
    <row r="76">
      <c r="A76" s="5" t="inlineStr">
        <is>
          <t>Ertrag des eingesetzten Kapitals</t>
        </is>
      </c>
      <c r="B76" s="5" t="inlineStr">
        <is>
          <t>ROCE Return on Cap. Empl. in %</t>
        </is>
      </c>
      <c r="C76" t="n">
        <v>6.29</v>
      </c>
      <c r="D76" t="n">
        <v>11.65</v>
      </c>
      <c r="E76" t="n">
        <v>18.67</v>
      </c>
      <c r="F76" t="n">
        <v>15.42</v>
      </c>
      <c r="G76" t="n">
        <v>7.85</v>
      </c>
      <c r="H76" t="n">
        <v>1.22</v>
      </c>
      <c r="I76" t="n">
        <v>4.57</v>
      </c>
      <c r="J76" t="n">
        <v>11.09</v>
      </c>
      <c r="K76" t="n">
        <v>20.7</v>
      </c>
      <c r="L76" t="n">
        <v>15.45</v>
      </c>
      <c r="M76" t="n">
        <v>8.640000000000001</v>
      </c>
      <c r="N76" t="n">
        <v>12.09</v>
      </c>
      <c r="O76" t="n">
        <v>16.07</v>
      </c>
      <c r="P76" t="n">
        <v>12.47</v>
      </c>
      <c r="Q76" t="n">
        <v>10.14</v>
      </c>
      <c r="R76" t="n">
        <v>13.56</v>
      </c>
      <c r="S76" t="n">
        <v>10.48</v>
      </c>
      <c r="T76" t="n">
        <v>13.16</v>
      </c>
      <c r="U76" t="n">
        <v>10.92</v>
      </c>
      <c r="V76" t="n">
        <v>7.54</v>
      </c>
    </row>
    <row r="77">
      <c r="A77" s="5" t="inlineStr">
        <is>
          <t>Eigenkapital zu Anlagevermögen</t>
        </is>
      </c>
      <c r="B77" s="5" t="inlineStr">
        <is>
          <t>Equity to Fixed Assets in %</t>
        </is>
      </c>
      <c r="C77" t="n">
        <v>84.81</v>
      </c>
      <c r="D77" t="n">
        <v>94.17</v>
      </c>
      <c r="E77" t="n">
        <v>101.79</v>
      </c>
      <c r="F77" t="n">
        <v>98.73999999999999</v>
      </c>
      <c r="G77" t="n">
        <v>84.64</v>
      </c>
      <c r="H77" t="n">
        <v>70.81999999999999</v>
      </c>
      <c r="I77" t="n">
        <v>70.81999999999999</v>
      </c>
      <c r="J77" t="n">
        <v>74.23</v>
      </c>
      <c r="K77" t="n">
        <v>74.64</v>
      </c>
      <c r="L77" t="n">
        <v>58.9</v>
      </c>
      <c r="M77" t="n">
        <v>58.94</v>
      </c>
      <c r="N77" t="n">
        <v>61.32</v>
      </c>
      <c r="O77" t="n">
        <v>64.78</v>
      </c>
      <c r="P77" t="n">
        <v>73.3</v>
      </c>
      <c r="Q77" t="n">
        <v>67.92</v>
      </c>
      <c r="R77" t="n">
        <v>67.43000000000001</v>
      </c>
      <c r="S77" t="n">
        <v>78.67</v>
      </c>
      <c r="T77" t="n">
        <v>80.29000000000001</v>
      </c>
      <c r="U77" t="n">
        <v>70.19</v>
      </c>
      <c r="V77" t="n">
        <v>61.84</v>
      </c>
    </row>
    <row r="78">
      <c r="A78" s="5" t="inlineStr">
        <is>
          <t>Liquidität Dritten Grades</t>
        </is>
      </c>
      <c r="B78" s="5" t="inlineStr">
        <is>
          <t>Current Ratio in %</t>
        </is>
      </c>
      <c r="C78" t="n">
        <v>247.5</v>
      </c>
      <c r="D78" t="n">
        <v>175.15</v>
      </c>
      <c r="E78" t="n">
        <v>205.5</v>
      </c>
      <c r="F78" t="n">
        <v>180.73</v>
      </c>
      <c r="G78" t="n">
        <v>207.42</v>
      </c>
      <c r="H78" t="n">
        <v>161.96</v>
      </c>
      <c r="I78" t="n">
        <v>170.2</v>
      </c>
      <c r="J78" t="n">
        <v>210.27</v>
      </c>
      <c r="K78" t="n">
        <v>174.28</v>
      </c>
      <c r="L78" t="n">
        <v>166.44</v>
      </c>
      <c r="M78" t="n">
        <v>166.94</v>
      </c>
      <c r="N78" t="n">
        <v>149.82</v>
      </c>
      <c r="O78" t="n">
        <v>156.55</v>
      </c>
      <c r="P78" t="n">
        <v>193.59</v>
      </c>
      <c r="Q78" t="n">
        <v>181.08</v>
      </c>
      <c r="R78" t="n">
        <v>187.56</v>
      </c>
      <c r="S78" t="n">
        <v>209.1</v>
      </c>
      <c r="T78" t="n">
        <v>200.4</v>
      </c>
      <c r="U78" t="n">
        <v>183.79</v>
      </c>
      <c r="V78" t="n">
        <v>216.2</v>
      </c>
    </row>
    <row r="79">
      <c r="A79" s="5" t="inlineStr">
        <is>
          <t>Operativer Cashflow</t>
        </is>
      </c>
      <c r="B79" s="5" t="inlineStr">
        <is>
          <t>Operating Cashflow in M</t>
        </is>
      </c>
      <c r="C79" t="n">
        <v>238.6845</v>
      </c>
      <c r="D79" t="n">
        <v>199.9215</v>
      </c>
      <c r="E79" t="n">
        <v>275.3235</v>
      </c>
      <c r="F79" t="n">
        <v>171.2475</v>
      </c>
      <c r="G79" t="n">
        <v>227.268</v>
      </c>
      <c r="H79" t="n">
        <v>169.92</v>
      </c>
      <c r="I79" t="n">
        <v>356.5665</v>
      </c>
      <c r="J79" t="n">
        <v>229.6575</v>
      </c>
      <c r="K79" t="n">
        <v>146.034</v>
      </c>
      <c r="L79" t="n">
        <v>195.577</v>
      </c>
      <c r="M79" t="n">
        <v>62.937</v>
      </c>
      <c r="N79" t="n">
        <v>317.534</v>
      </c>
      <c r="O79" t="n">
        <v>154.105</v>
      </c>
      <c r="P79" t="n">
        <v>166.019</v>
      </c>
      <c r="Q79" t="n">
        <v>135.975</v>
      </c>
      <c r="R79" t="n">
        <v>186.998</v>
      </c>
      <c r="S79" t="n">
        <v>107.744</v>
      </c>
      <c r="T79" t="n">
        <v>67.34</v>
      </c>
      <c r="U79" t="n">
        <v>85.729</v>
      </c>
      <c r="V79" t="n">
        <v>272.986</v>
      </c>
    </row>
    <row r="80">
      <c r="A80" s="5" t="inlineStr">
        <is>
          <t>Aktienrückkauf</t>
        </is>
      </c>
      <c r="B80" s="5" t="inlineStr">
        <is>
          <t>Share Buyback in M</t>
        </is>
      </c>
      <c r="C80" t="n">
        <v>0</v>
      </c>
      <c r="D80" t="n">
        <v>0</v>
      </c>
      <c r="E80" t="n">
        <v>0</v>
      </c>
      <c r="F80" t="n">
        <v>0</v>
      </c>
      <c r="G80" t="n">
        <v>0</v>
      </c>
      <c r="H80" t="n">
        <v>0</v>
      </c>
      <c r="I80" t="n">
        <v>0</v>
      </c>
      <c r="J80" t="n">
        <v>0.05000000000000071</v>
      </c>
      <c r="K80" t="n">
        <v>-0.9000000000000021</v>
      </c>
      <c r="L80" t="n">
        <v>0.1999999999999993</v>
      </c>
      <c r="M80" t="n">
        <v>0</v>
      </c>
      <c r="N80" t="n">
        <v>0</v>
      </c>
      <c r="O80" t="n">
        <v>0</v>
      </c>
      <c r="P80" t="n">
        <v>0</v>
      </c>
      <c r="Q80" t="n">
        <v>0</v>
      </c>
      <c r="R80" t="n">
        <v>0</v>
      </c>
      <c r="S80" t="n">
        <v>0</v>
      </c>
      <c r="T80" t="n">
        <v>0</v>
      </c>
      <c r="U80" t="n">
        <v>0</v>
      </c>
      <c r="V80" t="inlineStr">
        <is>
          <t>-</t>
        </is>
      </c>
    </row>
    <row r="81">
      <c r="A81" s="5" t="inlineStr">
        <is>
          <t>Umsatzwachstum 1J in %</t>
        </is>
      </c>
      <c r="B81" s="5" t="inlineStr">
        <is>
          <t>Revenue Growth 1Y in %</t>
        </is>
      </c>
      <c r="C81" t="n">
        <v>-3.26</v>
      </c>
      <c r="D81" t="n">
        <v>-3.67</v>
      </c>
      <c r="E81" t="n">
        <v>5.86</v>
      </c>
      <c r="F81" t="n">
        <v>7.94</v>
      </c>
      <c r="G81" t="n">
        <v>6.06</v>
      </c>
      <c r="H81" t="n">
        <v>-2.36</v>
      </c>
      <c r="I81" t="n">
        <v>-8.66</v>
      </c>
      <c r="J81" t="n">
        <v>-2.34</v>
      </c>
      <c r="K81" t="n">
        <v>21.18</v>
      </c>
      <c r="L81" t="n">
        <v>40.72</v>
      </c>
      <c r="M81" t="n">
        <v>-5.57</v>
      </c>
      <c r="N81" t="n">
        <v>5.39</v>
      </c>
      <c r="O81" t="n">
        <v>14.53</v>
      </c>
      <c r="P81" t="n">
        <v>16.8</v>
      </c>
      <c r="Q81" t="n">
        <v>8.210000000000001</v>
      </c>
      <c r="R81" t="n">
        <v>40.07</v>
      </c>
      <c r="S81" t="n">
        <v>-0.59</v>
      </c>
      <c r="T81" t="n">
        <v>0.47</v>
      </c>
      <c r="U81" t="n">
        <v>-6.23</v>
      </c>
      <c r="V81" t="n">
        <v>20.7</v>
      </c>
    </row>
    <row r="82">
      <c r="A82" s="5" t="inlineStr">
        <is>
          <t>Umsatzwachstum 3J in %</t>
        </is>
      </c>
      <c r="B82" s="5" t="inlineStr">
        <is>
          <t>Revenue Growth 3Y in %</t>
        </is>
      </c>
      <c r="C82" t="n">
        <v>-0.36</v>
      </c>
      <c r="D82" t="n">
        <v>3.38</v>
      </c>
      <c r="E82" t="n">
        <v>6.62</v>
      </c>
      <c r="F82" t="n">
        <v>3.88</v>
      </c>
      <c r="G82" t="n">
        <v>-1.65</v>
      </c>
      <c r="H82" t="n">
        <v>-4.45</v>
      </c>
      <c r="I82" t="n">
        <v>3.39</v>
      </c>
      <c r="J82" t="n">
        <v>19.85</v>
      </c>
      <c r="K82" t="n">
        <v>18.78</v>
      </c>
      <c r="L82" t="n">
        <v>13.51</v>
      </c>
      <c r="M82" t="n">
        <v>4.78</v>
      </c>
      <c r="N82" t="n">
        <v>12.24</v>
      </c>
      <c r="O82" t="n">
        <v>13.18</v>
      </c>
      <c r="P82" t="n">
        <v>21.69</v>
      </c>
      <c r="Q82" t="n">
        <v>15.9</v>
      </c>
      <c r="R82" t="n">
        <v>13.32</v>
      </c>
      <c r="S82" t="n">
        <v>-2.12</v>
      </c>
      <c r="T82" t="n">
        <v>4.98</v>
      </c>
      <c r="U82" t="inlineStr">
        <is>
          <t>-</t>
        </is>
      </c>
      <c r="V82" t="inlineStr">
        <is>
          <t>-</t>
        </is>
      </c>
    </row>
    <row r="83">
      <c r="A83" s="5" t="inlineStr">
        <is>
          <t>Umsatzwachstum 5J in %</t>
        </is>
      </c>
      <c r="B83" s="5" t="inlineStr">
        <is>
          <t>Revenue Growth 5Y in %</t>
        </is>
      </c>
      <c r="C83" t="n">
        <v>2.59</v>
      </c>
      <c r="D83" t="n">
        <v>2.77</v>
      </c>
      <c r="E83" t="n">
        <v>1.77</v>
      </c>
      <c r="F83" t="n">
        <v>0.13</v>
      </c>
      <c r="G83" t="n">
        <v>2.78</v>
      </c>
      <c r="H83" t="n">
        <v>9.710000000000001</v>
      </c>
      <c r="I83" t="n">
        <v>9.07</v>
      </c>
      <c r="J83" t="n">
        <v>11.88</v>
      </c>
      <c r="K83" t="n">
        <v>15.25</v>
      </c>
      <c r="L83" t="n">
        <v>14.37</v>
      </c>
      <c r="M83" t="n">
        <v>7.87</v>
      </c>
      <c r="N83" t="n">
        <v>17</v>
      </c>
      <c r="O83" t="n">
        <v>15.8</v>
      </c>
      <c r="P83" t="n">
        <v>12.99</v>
      </c>
      <c r="Q83" t="n">
        <v>8.390000000000001</v>
      </c>
      <c r="R83" t="n">
        <v>10.88</v>
      </c>
      <c r="S83" t="inlineStr">
        <is>
          <t>-</t>
        </is>
      </c>
      <c r="T83" t="inlineStr">
        <is>
          <t>-</t>
        </is>
      </c>
      <c r="U83" t="inlineStr">
        <is>
          <t>-</t>
        </is>
      </c>
      <c r="V83" t="inlineStr">
        <is>
          <t>-</t>
        </is>
      </c>
    </row>
    <row r="84">
      <c r="A84" s="5" t="inlineStr">
        <is>
          <t>Umsatzwachstum 10J in %</t>
        </is>
      </c>
      <c r="B84" s="5" t="inlineStr">
        <is>
          <t>Revenue Growth 10Y in %</t>
        </is>
      </c>
      <c r="C84" t="n">
        <v>6.15</v>
      </c>
      <c r="D84" t="n">
        <v>5.92</v>
      </c>
      <c r="E84" t="n">
        <v>6.82</v>
      </c>
      <c r="F84" t="n">
        <v>7.69</v>
      </c>
      <c r="G84" t="n">
        <v>8.57</v>
      </c>
      <c r="H84" t="n">
        <v>8.789999999999999</v>
      </c>
      <c r="I84" t="n">
        <v>13.03</v>
      </c>
      <c r="J84" t="n">
        <v>13.84</v>
      </c>
      <c r="K84" t="n">
        <v>14.12</v>
      </c>
      <c r="L84" t="n">
        <v>11.38</v>
      </c>
      <c r="M84" t="n">
        <v>9.380000000000001</v>
      </c>
      <c r="N84" t="inlineStr">
        <is>
          <t>-</t>
        </is>
      </c>
      <c r="O84" t="inlineStr">
        <is>
          <t>-</t>
        </is>
      </c>
      <c r="P84" t="inlineStr">
        <is>
          <t>-</t>
        </is>
      </c>
      <c r="Q84" t="inlineStr">
        <is>
          <t>-</t>
        </is>
      </c>
      <c r="R84" t="inlineStr">
        <is>
          <t>-</t>
        </is>
      </c>
      <c r="S84" t="inlineStr">
        <is>
          <t>-</t>
        </is>
      </c>
      <c r="T84" t="inlineStr">
        <is>
          <t>-</t>
        </is>
      </c>
      <c r="U84" t="inlineStr">
        <is>
          <t>-</t>
        </is>
      </c>
      <c r="V84" t="inlineStr">
        <is>
          <t>-</t>
        </is>
      </c>
    </row>
    <row r="85">
      <c r="A85" s="5" t="inlineStr">
        <is>
          <t>Gewinnwachstum 1J in %</t>
        </is>
      </c>
      <c r="B85" s="5" t="inlineStr">
        <is>
          <t>Earnings Growth 1Y in %</t>
        </is>
      </c>
      <c r="C85" t="n">
        <v>-17.58</v>
      </c>
      <c r="D85" t="n">
        <v>-46.4</v>
      </c>
      <c r="E85" t="n">
        <v>23.56</v>
      </c>
      <c r="F85" t="n">
        <v>83.08</v>
      </c>
      <c r="G85" t="n">
        <v>-1010.37</v>
      </c>
      <c r="H85" t="n">
        <v>-126.95</v>
      </c>
      <c r="I85" t="n">
        <v>-71.47</v>
      </c>
      <c r="J85" t="n">
        <v>-32.12</v>
      </c>
      <c r="K85" t="n">
        <v>62.6</v>
      </c>
      <c r="L85" t="n">
        <v>147.05</v>
      </c>
      <c r="M85" t="n">
        <v>-17.12</v>
      </c>
      <c r="N85" t="n">
        <v>-29.11</v>
      </c>
      <c r="O85" t="n">
        <v>30.63</v>
      </c>
      <c r="P85" t="n">
        <v>47.45</v>
      </c>
      <c r="Q85" t="n">
        <v>-16.45</v>
      </c>
      <c r="R85" t="n">
        <v>14.65</v>
      </c>
      <c r="S85" t="n">
        <v>23.75</v>
      </c>
      <c r="T85" t="n">
        <v>-11.44</v>
      </c>
      <c r="U85" t="n">
        <v>29.67</v>
      </c>
      <c r="V85" t="n">
        <v>703.85</v>
      </c>
    </row>
    <row r="86">
      <c r="A86" s="5" t="inlineStr">
        <is>
          <t>Gewinnwachstum 3J in %</t>
        </is>
      </c>
      <c r="B86" s="5" t="inlineStr">
        <is>
          <t>Earnings Growth 3Y in %</t>
        </is>
      </c>
      <c r="C86" t="n">
        <v>-13.47</v>
      </c>
      <c r="D86" t="n">
        <v>20.08</v>
      </c>
      <c r="E86" t="n">
        <v>-301.24</v>
      </c>
      <c r="F86" t="n">
        <v>-351.41</v>
      </c>
      <c r="G86" t="n">
        <v>-402.93</v>
      </c>
      <c r="H86" t="n">
        <v>-76.84999999999999</v>
      </c>
      <c r="I86" t="n">
        <v>-13.66</v>
      </c>
      <c r="J86" t="n">
        <v>59.18</v>
      </c>
      <c r="K86" t="n">
        <v>64.18000000000001</v>
      </c>
      <c r="L86" t="n">
        <v>33.61</v>
      </c>
      <c r="M86" t="n">
        <v>-5.2</v>
      </c>
      <c r="N86" t="n">
        <v>16.32</v>
      </c>
      <c r="O86" t="n">
        <v>20.54</v>
      </c>
      <c r="P86" t="n">
        <v>15.22</v>
      </c>
      <c r="Q86" t="n">
        <v>7.32</v>
      </c>
      <c r="R86" t="n">
        <v>8.99</v>
      </c>
      <c r="S86" t="n">
        <v>13.99</v>
      </c>
      <c r="T86" t="n">
        <v>240.69</v>
      </c>
      <c r="U86" t="inlineStr">
        <is>
          <t>-</t>
        </is>
      </c>
      <c r="V86" t="inlineStr">
        <is>
          <t>-</t>
        </is>
      </c>
    </row>
    <row r="87">
      <c r="A87" s="5" t="inlineStr">
        <is>
          <t>Gewinnwachstum 5J in %</t>
        </is>
      </c>
      <c r="B87" s="5" t="inlineStr">
        <is>
          <t>Earnings Growth 5Y in %</t>
        </is>
      </c>
      <c r="C87" t="n">
        <v>-193.54</v>
      </c>
      <c r="D87" t="n">
        <v>-215.42</v>
      </c>
      <c r="E87" t="n">
        <v>-220.43</v>
      </c>
      <c r="F87" t="n">
        <v>-231.57</v>
      </c>
      <c r="G87" t="n">
        <v>-235.66</v>
      </c>
      <c r="H87" t="n">
        <v>-4.18</v>
      </c>
      <c r="I87" t="n">
        <v>17.79</v>
      </c>
      <c r="J87" t="n">
        <v>26.26</v>
      </c>
      <c r="K87" t="n">
        <v>38.81</v>
      </c>
      <c r="L87" t="n">
        <v>35.78</v>
      </c>
      <c r="M87" t="n">
        <v>3.08</v>
      </c>
      <c r="N87" t="n">
        <v>9.43</v>
      </c>
      <c r="O87" t="n">
        <v>20.01</v>
      </c>
      <c r="P87" t="n">
        <v>11.59</v>
      </c>
      <c r="Q87" t="n">
        <v>8.039999999999999</v>
      </c>
      <c r="R87" t="n">
        <v>152.1</v>
      </c>
      <c r="S87" t="inlineStr">
        <is>
          <t>-</t>
        </is>
      </c>
      <c r="T87" t="inlineStr">
        <is>
          <t>-</t>
        </is>
      </c>
      <c r="U87" t="inlineStr">
        <is>
          <t>-</t>
        </is>
      </c>
      <c r="V87" t="inlineStr">
        <is>
          <t>-</t>
        </is>
      </c>
    </row>
    <row r="88">
      <c r="A88" s="5" t="inlineStr">
        <is>
          <t>Gewinnwachstum 10J in %</t>
        </is>
      </c>
      <c r="B88" s="5" t="inlineStr">
        <is>
          <t>Earnings Growth 10Y in %</t>
        </is>
      </c>
      <c r="C88" t="n">
        <v>-98.86</v>
      </c>
      <c r="D88" t="n">
        <v>-98.81</v>
      </c>
      <c r="E88" t="n">
        <v>-97.09</v>
      </c>
      <c r="F88" t="n">
        <v>-96.38</v>
      </c>
      <c r="G88" t="n">
        <v>-99.94</v>
      </c>
      <c r="H88" t="n">
        <v>-0.55</v>
      </c>
      <c r="I88" t="n">
        <v>13.61</v>
      </c>
      <c r="J88" t="n">
        <v>23.13</v>
      </c>
      <c r="K88" t="n">
        <v>25.2</v>
      </c>
      <c r="L88" t="n">
        <v>21.91</v>
      </c>
      <c r="M88" t="n">
        <v>77.59</v>
      </c>
      <c r="N88" t="inlineStr">
        <is>
          <t>-</t>
        </is>
      </c>
      <c r="O88" t="inlineStr">
        <is>
          <t>-</t>
        </is>
      </c>
      <c r="P88" t="inlineStr">
        <is>
          <t>-</t>
        </is>
      </c>
      <c r="Q88" t="inlineStr">
        <is>
          <t>-</t>
        </is>
      </c>
      <c r="R88" t="inlineStr">
        <is>
          <t>-</t>
        </is>
      </c>
      <c r="S88" t="inlineStr">
        <is>
          <t>-</t>
        </is>
      </c>
      <c r="T88" t="inlineStr">
        <is>
          <t>-</t>
        </is>
      </c>
      <c r="U88" t="inlineStr">
        <is>
          <t>-</t>
        </is>
      </c>
      <c r="V88" t="inlineStr">
        <is>
          <t>-</t>
        </is>
      </c>
    </row>
    <row r="89">
      <c r="A89" s="5" t="inlineStr">
        <is>
          <t>PEG Ratio</t>
        </is>
      </c>
      <c r="B89" s="5" t="inlineStr">
        <is>
          <t>KGW Kurs/Gewinn/Wachstum</t>
        </is>
      </c>
      <c r="C89" t="n">
        <v>-0.09</v>
      </c>
      <c r="D89" t="n">
        <v>-0.07000000000000001</v>
      </c>
      <c r="E89" t="n">
        <v>-0.05</v>
      </c>
      <c r="F89" t="n">
        <v>-0.06</v>
      </c>
      <c r="G89" t="n">
        <v>-0.06</v>
      </c>
      <c r="H89" t="inlineStr">
        <is>
          <t>-</t>
        </is>
      </c>
      <c r="I89" t="n">
        <v>1.24</v>
      </c>
      <c r="J89" t="n">
        <v>0.39</v>
      </c>
      <c r="K89" t="n">
        <v>0.17</v>
      </c>
      <c r="L89" t="n">
        <v>0.39</v>
      </c>
      <c r="M89" t="n">
        <v>3.05</v>
      </c>
      <c r="N89" t="n">
        <v>0.84</v>
      </c>
      <c r="O89" t="n">
        <v>0.6</v>
      </c>
      <c r="P89" t="n">
        <v>0.96</v>
      </c>
      <c r="Q89" t="n">
        <v>1.42</v>
      </c>
      <c r="R89" t="n">
        <v>0.07000000000000001</v>
      </c>
      <c r="S89" t="inlineStr">
        <is>
          <t>-</t>
        </is>
      </c>
      <c r="T89" t="inlineStr">
        <is>
          <t>-</t>
        </is>
      </c>
      <c r="U89" t="inlineStr">
        <is>
          <t>-</t>
        </is>
      </c>
      <c r="V89" t="inlineStr">
        <is>
          <t>-</t>
        </is>
      </c>
    </row>
    <row r="90">
      <c r="A90" s="5" t="inlineStr">
        <is>
          <t>EBIT-Wachstum 1J in %</t>
        </is>
      </c>
      <c r="B90" s="5" t="inlineStr">
        <is>
          <t>EBIT Growth 1Y in %</t>
        </is>
      </c>
      <c r="C90" t="n">
        <v>-31.69</v>
      </c>
      <c r="D90" t="n">
        <v>-35.96</v>
      </c>
      <c r="E90" t="n">
        <v>25.21</v>
      </c>
      <c r="F90" t="n">
        <v>96.09999999999999</v>
      </c>
      <c r="G90" t="n">
        <v>589.95</v>
      </c>
      <c r="H90" t="n">
        <v>-74.65000000000001</v>
      </c>
      <c r="I90" t="n">
        <v>-62.68</v>
      </c>
      <c r="J90" t="n">
        <v>-36.4</v>
      </c>
      <c r="K90" t="n">
        <v>56.96</v>
      </c>
      <c r="L90" t="n">
        <v>130.29</v>
      </c>
      <c r="M90" t="n">
        <v>-22.72</v>
      </c>
      <c r="N90" t="n">
        <v>-19.72</v>
      </c>
      <c r="O90" t="n">
        <v>51.54</v>
      </c>
      <c r="P90" t="n">
        <v>30.93</v>
      </c>
      <c r="Q90" t="n">
        <v>-21.57</v>
      </c>
      <c r="R90" t="n">
        <v>49.43</v>
      </c>
      <c r="S90" t="n">
        <v>-5.93</v>
      </c>
      <c r="T90" t="n">
        <v>22.44</v>
      </c>
      <c r="U90" t="n">
        <v>33.77</v>
      </c>
      <c r="V90" t="n">
        <v>512.16</v>
      </c>
    </row>
    <row r="91">
      <c r="A91" s="5" t="inlineStr">
        <is>
          <t>EBIT-Wachstum 3J in %</t>
        </is>
      </c>
      <c r="B91" s="5" t="inlineStr">
        <is>
          <t>EBIT Growth 3Y in %</t>
        </is>
      </c>
      <c r="C91" t="n">
        <v>-14.15</v>
      </c>
      <c r="D91" t="n">
        <v>28.45</v>
      </c>
      <c r="E91" t="n">
        <v>237.09</v>
      </c>
      <c r="F91" t="n">
        <v>203.8</v>
      </c>
      <c r="G91" t="n">
        <v>150.87</v>
      </c>
      <c r="H91" t="n">
        <v>-57.91</v>
      </c>
      <c r="I91" t="n">
        <v>-14.04</v>
      </c>
      <c r="J91" t="n">
        <v>50.28</v>
      </c>
      <c r="K91" t="n">
        <v>54.84</v>
      </c>
      <c r="L91" t="n">
        <v>29.28</v>
      </c>
      <c r="M91" t="n">
        <v>3.03</v>
      </c>
      <c r="N91" t="n">
        <v>20.92</v>
      </c>
      <c r="O91" t="n">
        <v>20.3</v>
      </c>
      <c r="P91" t="n">
        <v>19.6</v>
      </c>
      <c r="Q91" t="n">
        <v>7.31</v>
      </c>
      <c r="R91" t="n">
        <v>21.98</v>
      </c>
      <c r="S91" t="n">
        <v>16.76</v>
      </c>
      <c r="T91" t="n">
        <v>189.46</v>
      </c>
      <c r="U91" t="inlineStr">
        <is>
          <t>-</t>
        </is>
      </c>
      <c r="V91" t="inlineStr">
        <is>
          <t>-</t>
        </is>
      </c>
    </row>
    <row r="92">
      <c r="A92" s="5" t="inlineStr">
        <is>
          <t>EBIT-Wachstum 5J in %</t>
        </is>
      </c>
      <c r="B92" s="5" t="inlineStr">
        <is>
          <t>EBIT Growth 5Y in %</t>
        </is>
      </c>
      <c r="C92" t="n">
        <v>128.72</v>
      </c>
      <c r="D92" t="n">
        <v>120.13</v>
      </c>
      <c r="E92" t="n">
        <v>114.79</v>
      </c>
      <c r="F92" t="n">
        <v>102.46</v>
      </c>
      <c r="G92" t="n">
        <v>94.64</v>
      </c>
      <c r="H92" t="n">
        <v>2.7</v>
      </c>
      <c r="I92" t="n">
        <v>13.09</v>
      </c>
      <c r="J92" t="n">
        <v>21.68</v>
      </c>
      <c r="K92" t="n">
        <v>39.27</v>
      </c>
      <c r="L92" t="n">
        <v>34.06</v>
      </c>
      <c r="M92" t="n">
        <v>3.69</v>
      </c>
      <c r="N92" t="n">
        <v>18.12</v>
      </c>
      <c r="O92" t="n">
        <v>20.88</v>
      </c>
      <c r="P92" t="n">
        <v>15.06</v>
      </c>
      <c r="Q92" t="n">
        <v>15.63</v>
      </c>
      <c r="R92" t="n">
        <v>122.37</v>
      </c>
      <c r="S92" t="inlineStr">
        <is>
          <t>-</t>
        </is>
      </c>
      <c r="T92" t="inlineStr">
        <is>
          <t>-</t>
        </is>
      </c>
      <c r="U92" t="inlineStr">
        <is>
          <t>-</t>
        </is>
      </c>
      <c r="V92" t="inlineStr">
        <is>
          <t>-</t>
        </is>
      </c>
    </row>
    <row r="93">
      <c r="A93" s="5" t="inlineStr">
        <is>
          <t>EBIT-Wachstum 10J in %</t>
        </is>
      </c>
      <c r="B93" s="5" t="inlineStr">
        <is>
          <t>EBIT Growth 10Y in %</t>
        </is>
      </c>
      <c r="C93" t="n">
        <v>65.70999999999999</v>
      </c>
      <c r="D93" t="n">
        <v>66.61</v>
      </c>
      <c r="E93" t="n">
        <v>68.23</v>
      </c>
      <c r="F93" t="n">
        <v>70.87</v>
      </c>
      <c r="G93" t="n">
        <v>64.34999999999999</v>
      </c>
      <c r="H93" t="n">
        <v>3.2</v>
      </c>
      <c r="I93" t="n">
        <v>15.61</v>
      </c>
      <c r="J93" t="n">
        <v>21.28</v>
      </c>
      <c r="K93" t="n">
        <v>27.17</v>
      </c>
      <c r="L93" t="n">
        <v>24.85</v>
      </c>
      <c r="M93" t="n">
        <v>63.03</v>
      </c>
      <c r="N93" t="inlineStr">
        <is>
          <t>-</t>
        </is>
      </c>
      <c r="O93" t="inlineStr">
        <is>
          <t>-</t>
        </is>
      </c>
      <c r="P93" t="inlineStr">
        <is>
          <t>-</t>
        </is>
      </c>
      <c r="Q93" t="inlineStr">
        <is>
          <t>-</t>
        </is>
      </c>
      <c r="R93" t="inlineStr">
        <is>
          <t>-</t>
        </is>
      </c>
      <c r="S93" t="inlineStr">
        <is>
          <t>-</t>
        </is>
      </c>
      <c r="T93" t="inlineStr">
        <is>
          <t>-</t>
        </is>
      </c>
      <c r="U93" t="inlineStr">
        <is>
          <t>-</t>
        </is>
      </c>
      <c r="V93" t="inlineStr">
        <is>
          <t>-</t>
        </is>
      </c>
    </row>
    <row r="94">
      <c r="A94" s="5" t="inlineStr">
        <is>
          <t>Op.Cashflow Wachstum 1J in %</t>
        </is>
      </c>
      <c r="B94" s="5" t="inlineStr">
        <is>
          <t>Op.Cashflow Wachstum 1Y in %</t>
        </is>
      </c>
      <c r="C94" t="n">
        <v>19.39</v>
      </c>
      <c r="D94" t="n">
        <v>-27.39</v>
      </c>
      <c r="E94" t="n">
        <v>60.78</v>
      </c>
      <c r="F94" t="n">
        <v>-24.65</v>
      </c>
      <c r="G94" t="n">
        <v>33.75</v>
      </c>
      <c r="H94" t="n">
        <v>-52.35</v>
      </c>
      <c r="I94" t="n">
        <v>55.26</v>
      </c>
      <c r="J94" t="n">
        <v>57.56</v>
      </c>
      <c r="K94" t="n">
        <v>-27.86</v>
      </c>
      <c r="L94" t="n">
        <v>213.17</v>
      </c>
      <c r="M94" t="n">
        <v>-80.18000000000001</v>
      </c>
      <c r="N94" t="n">
        <v>106.05</v>
      </c>
      <c r="O94" t="n">
        <v>-7.18</v>
      </c>
      <c r="P94" t="n">
        <v>22.1</v>
      </c>
      <c r="Q94" t="n">
        <v>-27.29</v>
      </c>
      <c r="R94" t="n">
        <v>73.56</v>
      </c>
      <c r="S94" t="n">
        <v>60</v>
      </c>
      <c r="T94" t="n">
        <v>-21.45</v>
      </c>
      <c r="U94" t="n">
        <v>-68.59999999999999</v>
      </c>
      <c r="V94" t="inlineStr">
        <is>
          <t>-</t>
        </is>
      </c>
    </row>
    <row r="95">
      <c r="A95" s="5" t="inlineStr">
        <is>
          <t>Op.Cashflow Wachstum 3J in %</t>
        </is>
      </c>
      <c r="B95" s="5" t="inlineStr">
        <is>
          <t>Op.Cashflow Wachstum 3Y in %</t>
        </is>
      </c>
      <c r="C95" t="n">
        <v>17.59</v>
      </c>
      <c r="D95" t="n">
        <v>2.91</v>
      </c>
      <c r="E95" t="n">
        <v>23.29</v>
      </c>
      <c r="F95" t="n">
        <v>-14.42</v>
      </c>
      <c r="G95" t="n">
        <v>12.22</v>
      </c>
      <c r="H95" t="n">
        <v>20.16</v>
      </c>
      <c r="I95" t="n">
        <v>28.32</v>
      </c>
      <c r="J95" t="n">
        <v>80.95999999999999</v>
      </c>
      <c r="K95" t="n">
        <v>35.04</v>
      </c>
      <c r="L95" t="n">
        <v>79.68000000000001</v>
      </c>
      <c r="M95" t="n">
        <v>6.23</v>
      </c>
      <c r="N95" t="n">
        <v>40.32</v>
      </c>
      <c r="O95" t="n">
        <v>-4.12</v>
      </c>
      <c r="P95" t="n">
        <v>22.79</v>
      </c>
      <c r="Q95" t="n">
        <v>35.42</v>
      </c>
      <c r="R95" t="n">
        <v>37.37</v>
      </c>
      <c r="S95" t="n">
        <v>-10.02</v>
      </c>
      <c r="T95" t="inlineStr">
        <is>
          <t>-</t>
        </is>
      </c>
      <c r="U95" t="inlineStr">
        <is>
          <t>-</t>
        </is>
      </c>
      <c r="V95" t="inlineStr">
        <is>
          <t>-</t>
        </is>
      </c>
    </row>
    <row r="96">
      <c r="A96" s="5" t="inlineStr">
        <is>
          <t>Op.Cashflow Wachstum 5J in %</t>
        </is>
      </c>
      <c r="B96" s="5" t="inlineStr">
        <is>
          <t>Op.Cashflow Wachstum 5Y in %</t>
        </is>
      </c>
      <c r="C96" t="n">
        <v>12.38</v>
      </c>
      <c r="D96" t="n">
        <v>-1.97</v>
      </c>
      <c r="E96" t="n">
        <v>14.56</v>
      </c>
      <c r="F96" t="n">
        <v>13.91</v>
      </c>
      <c r="G96" t="n">
        <v>13.27</v>
      </c>
      <c r="H96" t="n">
        <v>49.16</v>
      </c>
      <c r="I96" t="n">
        <v>43.59</v>
      </c>
      <c r="J96" t="n">
        <v>53.75</v>
      </c>
      <c r="K96" t="n">
        <v>40.8</v>
      </c>
      <c r="L96" t="n">
        <v>50.79</v>
      </c>
      <c r="M96" t="n">
        <v>2.7</v>
      </c>
      <c r="N96" t="n">
        <v>33.45</v>
      </c>
      <c r="O96" t="n">
        <v>24.24</v>
      </c>
      <c r="P96" t="n">
        <v>21.38</v>
      </c>
      <c r="Q96" t="n">
        <v>3.24</v>
      </c>
      <c r="R96" t="inlineStr">
        <is>
          <t>-</t>
        </is>
      </c>
      <c r="S96" t="inlineStr">
        <is>
          <t>-</t>
        </is>
      </c>
      <c r="T96" t="inlineStr">
        <is>
          <t>-</t>
        </is>
      </c>
      <c r="U96" t="inlineStr">
        <is>
          <t>-</t>
        </is>
      </c>
      <c r="V96" t="inlineStr">
        <is>
          <t>-</t>
        </is>
      </c>
    </row>
    <row r="97">
      <c r="A97" s="5" t="inlineStr">
        <is>
          <t>Op.Cashflow Wachstum 10J in %</t>
        </is>
      </c>
      <c r="B97" s="5" t="inlineStr">
        <is>
          <t>Op.Cashflow Wachstum 10Y in %</t>
        </is>
      </c>
      <c r="C97" t="n">
        <v>30.77</v>
      </c>
      <c r="D97" t="n">
        <v>20.81</v>
      </c>
      <c r="E97" t="n">
        <v>34.15</v>
      </c>
      <c r="F97" t="n">
        <v>27.36</v>
      </c>
      <c r="G97" t="n">
        <v>32.03</v>
      </c>
      <c r="H97" t="n">
        <v>25.93</v>
      </c>
      <c r="I97" t="n">
        <v>38.52</v>
      </c>
      <c r="J97" t="n">
        <v>38.99</v>
      </c>
      <c r="K97" t="n">
        <v>31.09</v>
      </c>
      <c r="L97" t="n">
        <v>27.02</v>
      </c>
      <c r="M97" t="inlineStr">
        <is>
          <t>-</t>
        </is>
      </c>
      <c r="N97" t="inlineStr">
        <is>
          <t>-</t>
        </is>
      </c>
      <c r="O97" t="inlineStr">
        <is>
          <t>-</t>
        </is>
      </c>
      <c r="P97" t="inlineStr">
        <is>
          <t>-</t>
        </is>
      </c>
      <c r="Q97" t="inlineStr">
        <is>
          <t>-</t>
        </is>
      </c>
      <c r="R97" t="inlineStr">
        <is>
          <t>-</t>
        </is>
      </c>
      <c r="S97" t="inlineStr">
        <is>
          <t>-</t>
        </is>
      </c>
      <c r="T97" t="inlineStr">
        <is>
          <t>-</t>
        </is>
      </c>
      <c r="U97" t="inlineStr">
        <is>
          <t>-</t>
        </is>
      </c>
      <c r="V97" t="inlineStr">
        <is>
          <t>-</t>
        </is>
      </c>
    </row>
    <row r="98">
      <c r="A98" s="5" t="inlineStr">
        <is>
          <t>Working Capital in Mio</t>
        </is>
      </c>
      <c r="B98" s="5" t="inlineStr">
        <is>
          <t>Working Capital in M</t>
        </is>
      </c>
      <c r="C98" t="n">
        <v>797</v>
      </c>
      <c r="D98" t="n">
        <v>444</v>
      </c>
      <c r="E98" t="n">
        <v>537.6</v>
      </c>
      <c r="F98" t="n">
        <v>568.4</v>
      </c>
      <c r="G98" t="n">
        <v>532.7</v>
      </c>
      <c r="H98" t="n">
        <v>356.6</v>
      </c>
      <c r="I98" t="n">
        <v>384.3</v>
      </c>
      <c r="J98" t="n">
        <v>601</v>
      </c>
      <c r="K98" t="n">
        <v>432.3</v>
      </c>
      <c r="L98" t="n">
        <v>306.7</v>
      </c>
      <c r="M98" t="n">
        <v>188.5</v>
      </c>
      <c r="N98" t="n">
        <v>168.7</v>
      </c>
      <c r="O98" t="n">
        <v>169.2</v>
      </c>
      <c r="P98" t="n">
        <v>189.9</v>
      </c>
      <c r="Q98" t="n">
        <v>165</v>
      </c>
      <c r="R98" t="n">
        <v>154.8</v>
      </c>
      <c r="S98" t="n">
        <v>155.9</v>
      </c>
      <c r="T98" t="n">
        <v>125.4</v>
      </c>
      <c r="U98" t="n">
        <v>109.6</v>
      </c>
      <c r="V98" t="n">
        <v>162.1</v>
      </c>
      <c r="W98" t="n">
        <v>162.5</v>
      </c>
    </row>
  </sheetData>
  <pageMargins bottom="1" footer="0.5" header="0.5" left="0.75" right="0.75" top="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2020-05-28T23:22:08Z</dcterms:created>
  <dcterms:modified xsi:type="dcterms:W3CDTF">2020-05-28T23:22:08Z</dcterms:modified>
</cp:coreProperties>
</file>