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ABB" sheetId="2" state="visible" r:id="rId2"/>
    <sheet name="ADECCO GROUP" sheetId="3" state="visible" r:id="rId3"/>
    <sheet name="ALCON" sheetId="4" state="visible" r:id="rId4"/>
    <sheet name="CIE FINANCIERE RICHEMONT" sheetId="5" state="visible" r:id="rId5"/>
    <sheet name="CREDIT SUISSE GROUP" sheetId="6" state="visible" r:id="rId6"/>
    <sheet name="GEBERIT" sheetId="7" state="visible" r:id="rId7"/>
    <sheet name="GIVAUDAN" sheetId="8" state="visible" r:id="rId8"/>
    <sheet name="LAFARGEHOLCIM" sheetId="9" state="visible" r:id="rId9"/>
    <sheet name="LONZA GROUP" sheetId="10" state="visible" r:id="rId10"/>
    <sheet name="NESTLÉ" sheetId="11" state="visible" r:id="rId11"/>
    <sheet name="NOVARTIS" sheetId="12" state="visible" r:id="rId12"/>
    <sheet name="ROCHE GENUSSSCHEINE" sheetId="13" state="visible" r:id="rId13"/>
    <sheet name="SGS" sheetId="14" state="visible" r:id="rId14"/>
    <sheet name="SIKA" sheetId="15" state="visible" r:id="rId15"/>
    <sheet name="SWATCH GROUP INHABER-AKTIEN" sheetId="16" state="visible" r:id="rId16"/>
    <sheet name="SWISS LIFE HOLDING" sheetId="17" state="visible" r:id="rId17"/>
    <sheet name="SWISS RE" sheetId="18" state="visible" r:id="rId18"/>
    <sheet name="SWISSCOM" sheetId="19" state="visible" r:id="rId19"/>
    <sheet name="UBS GROUP" sheetId="20" state="visible" r:id="rId20"/>
    <sheet name="ZURICH INSURANCE GROUP" sheetId="21" state="visible" r:id="rId2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styles.xml" Type="http://schemas.openxmlformats.org/officeDocument/2006/relationships/styles" /><Relationship Id="rId2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2"/>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32"/>
  </cols>
  <sheetData>
    <row r="1">
      <c r="A1" s="1" t="inlineStr">
        <is>
          <t>INDEX</t>
        </is>
      </c>
    </row>
    <row r="2">
      <c r="A2" s="3" t="n"/>
    </row>
    <row r="3">
      <c r="A3" s="5">
        <f>HYPERLINK("smi_Stock_Data_EUR.xlsx#'ABB'!A1", "ABB")</f>
        <v/>
      </c>
    </row>
    <row r="4">
      <c r="A4" s="5">
        <f>HYPERLINK("smi_Stock_Data_EUR.xlsx#'ADECCO GROUP'!A1", "ADECCO GROUP")</f>
        <v/>
      </c>
    </row>
    <row r="5">
      <c r="A5" s="5">
        <f>HYPERLINK("smi_Stock_Data_EUR.xlsx#'ALCON'!A1", "ALCON")</f>
        <v/>
      </c>
    </row>
    <row r="6">
      <c r="A6" s="5">
        <f>HYPERLINK("smi_Stock_Data_EUR.xlsx#'CIE FINANCIERE RICHEMONT'!A1", "CIE FINANCIERE RICHEMONT")</f>
        <v/>
      </c>
    </row>
    <row r="7">
      <c r="A7" s="5">
        <f>HYPERLINK("smi_Stock_Data_EUR.xlsx#'CREDIT SUISSE GROUP'!A1", "CREDIT SUISSE GROUP")</f>
        <v/>
      </c>
    </row>
    <row r="8">
      <c r="A8" s="5">
        <f>HYPERLINK("smi_Stock_Data_EUR.xlsx#'GEBERIT'!A1", "GEBERIT")</f>
        <v/>
      </c>
    </row>
    <row r="9">
      <c r="A9" s="5">
        <f>HYPERLINK("smi_Stock_Data_EUR.xlsx#'GIVAUDAN'!A1", "GIVAUDAN")</f>
        <v/>
      </c>
    </row>
    <row r="10">
      <c r="A10" s="5">
        <f>HYPERLINK("smi_Stock_Data_EUR.xlsx#'LAFARGEHOLCIM'!A1", "LAFARGEHOLCIM")</f>
        <v/>
      </c>
    </row>
    <row r="11">
      <c r="A11" s="5">
        <f>HYPERLINK("smi_Stock_Data_EUR.xlsx#'LONZA GROUP'!A1", "LONZA GROUP")</f>
        <v/>
      </c>
    </row>
    <row r="12">
      <c r="A12" s="5">
        <f>HYPERLINK("smi_Stock_Data_EUR.xlsx#'NESTLÉ'!A1", "NESTLÉ")</f>
        <v/>
      </c>
    </row>
    <row r="13">
      <c r="A13" s="5">
        <f>HYPERLINK("smi_Stock_Data_EUR.xlsx#'NOVARTIS'!A1", "NOVARTIS")</f>
        <v/>
      </c>
    </row>
    <row r="14">
      <c r="A14" s="5">
        <f>HYPERLINK("smi_Stock_Data_EUR.xlsx#'ROCHE GENUSSSCHEINE'!A1", "ROCHE GENUSSSCHEINE")</f>
        <v/>
      </c>
    </row>
    <row r="15">
      <c r="A15" s="5">
        <f>HYPERLINK("smi_Stock_Data_EUR.xlsx#'SGS'!A1", "SGS")</f>
        <v/>
      </c>
    </row>
    <row r="16">
      <c r="A16" s="5">
        <f>HYPERLINK("smi_Stock_Data_EUR.xlsx#'SIKA'!A1", "SIKA")</f>
        <v/>
      </c>
    </row>
    <row r="17">
      <c r="A17" s="5">
        <f>HYPERLINK("smi_Stock_Data_EUR.xlsx#'SWATCH GROUP INHABER-AKTIEN'!A1", "SWATCH GROUP INHABER-AKTIEN")</f>
        <v/>
      </c>
    </row>
    <row r="18">
      <c r="A18" s="5">
        <f>HYPERLINK("smi_Stock_Data_EUR.xlsx#'SWISS LIFE HOLDING'!A1", "SWISS LIFE HOLDING")</f>
        <v/>
      </c>
    </row>
    <row r="19">
      <c r="A19" s="5">
        <f>HYPERLINK("smi_Stock_Data_EUR.xlsx#'SWISS RE'!A1", "SWISS RE")</f>
        <v/>
      </c>
    </row>
    <row r="20">
      <c r="A20" s="5">
        <f>HYPERLINK("smi_Stock_Data_EUR.xlsx#'SWISSCOM'!A1", "SWISSCOM")</f>
        <v/>
      </c>
    </row>
    <row r="21">
      <c r="A21" s="5">
        <f>HYPERLINK("smi_Stock_Data_EUR.xlsx#'UBS GROUP'!A1", "UBS GROUP")</f>
        <v/>
      </c>
    </row>
    <row r="22">
      <c r="A22" s="5">
        <f>HYPERLINK("smi_Stock_Data_EUR.xlsx#'ZURICH INSURANCE GROUP'!A1", "ZURICH INSURANCE GROUP")</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20"/>
    <col customWidth="1" max="22" min="22" width="10"/>
    <col customWidth="1" max="23" min="23" width="8"/>
  </cols>
  <sheetData>
    <row r="1">
      <c r="A1" s="1" t="inlineStr">
        <is>
          <t xml:space="preserve">LONZA GROUP </t>
        </is>
      </c>
      <c r="B1" s="2" t="inlineStr">
        <is>
          <t>WKN: 928619  ISIN: CH0013841017  US-Symbol:LZAGF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+41-61-31681-11</t>
        </is>
      </c>
      <c r="G4" t="inlineStr">
        <is>
          <t>21.01.2020</t>
        </is>
      </c>
      <c r="H4" t="inlineStr">
        <is>
          <t>Preliminary Results</t>
        </is>
      </c>
      <c r="J4" t="inlineStr">
        <is>
          <t>BlackRock, Inc.</t>
        </is>
      </c>
      <c r="L4" t="inlineStr">
        <is>
          <t>9,67%</t>
        </is>
      </c>
    </row>
    <row r="5">
      <c r="A5" s="5" t="inlineStr">
        <is>
          <t>Ticker</t>
        </is>
      </c>
      <c r="B5" t="inlineStr">
        <is>
          <t>LO3</t>
        </is>
      </c>
      <c r="C5" s="5" t="inlineStr">
        <is>
          <t>Fax</t>
        </is>
      </c>
      <c r="D5" s="5" t="inlineStr"/>
      <c r="E5" t="inlineStr">
        <is>
          <t>+41-61-31691-11</t>
        </is>
      </c>
      <c r="G5" t="inlineStr">
        <is>
          <t>20.03.2020</t>
        </is>
      </c>
      <c r="H5" t="inlineStr">
        <is>
          <t>Publication Of Annual Report</t>
        </is>
      </c>
      <c r="J5" t="inlineStr">
        <is>
          <t>Artisan Partners Limited Partnership</t>
        </is>
      </c>
      <c r="L5" t="inlineStr">
        <is>
          <t>3,02%</t>
        </is>
      </c>
    </row>
    <row r="6">
      <c r="A6" s="5" t="inlineStr">
        <is>
          <t>Gelistet Seit / Listed Since</t>
        </is>
      </c>
      <c r="B6" t="inlineStr">
        <is>
          <t>-</t>
        </is>
      </c>
      <c r="C6" s="5" t="inlineStr">
        <is>
          <t>Internet</t>
        </is>
      </c>
      <c r="D6" s="5" t="inlineStr"/>
      <c r="E6" t="inlineStr">
        <is>
          <t>http://www.lonzagroup.com/</t>
        </is>
      </c>
      <c r="G6" t="inlineStr">
        <is>
          <t>28.04.2020</t>
        </is>
      </c>
      <c r="H6" t="inlineStr">
        <is>
          <t>Annual General Meeting</t>
        </is>
      </c>
      <c r="J6" t="inlineStr">
        <is>
          <t>Freefloat</t>
        </is>
      </c>
      <c r="L6" t="inlineStr">
        <is>
          <t>87,31%</t>
        </is>
      </c>
    </row>
    <row r="7">
      <c r="A7" s="5" t="inlineStr">
        <is>
          <t>Nominalwert / Nominal Value</t>
        </is>
      </c>
      <c r="B7" t="inlineStr">
        <is>
          <t>1,00</t>
        </is>
      </c>
      <c r="C7" s="5" t="inlineStr">
        <is>
          <t>E-Mail</t>
        </is>
      </c>
      <c r="D7" s="5" t="inlineStr"/>
      <c r="E7" t="inlineStr">
        <is>
          <t>info@lonza.com</t>
        </is>
      </c>
      <c r="G7" t="inlineStr">
        <is>
          <t>30.04.2020</t>
        </is>
      </c>
      <c r="H7" t="inlineStr">
        <is>
          <t>Ex Dividend</t>
        </is>
      </c>
    </row>
    <row r="8">
      <c r="A8" s="5" t="inlineStr">
        <is>
          <t>Land / Country</t>
        </is>
      </c>
      <c r="B8" t="inlineStr">
        <is>
          <t>Schweiz</t>
        </is>
      </c>
      <c r="C8" s="5" t="inlineStr">
        <is>
          <t>Inv. Relations Telefon / Phone</t>
        </is>
      </c>
      <c r="D8" s="5" t="inlineStr"/>
      <c r="E8" t="inlineStr">
        <is>
          <t>+41-61-31685-40</t>
        </is>
      </c>
      <c r="G8" t="inlineStr">
        <is>
          <t>05.05.2020</t>
        </is>
      </c>
      <c r="H8" t="inlineStr">
        <is>
          <t>Dividend Payout</t>
        </is>
      </c>
    </row>
    <row r="9">
      <c r="A9" s="5" t="inlineStr">
        <is>
          <t>Währung / Currency</t>
        </is>
      </c>
      <c r="B9" t="inlineStr">
        <is>
          <t>CHF</t>
        </is>
      </c>
      <c r="C9" s="5" t="inlineStr">
        <is>
          <t>Inv. Relations E-Mail</t>
        </is>
      </c>
      <c r="D9" s="5" t="inlineStr"/>
      <c r="E9" t="inlineStr">
        <is>
          <t>investor.relations@lonza.com</t>
        </is>
      </c>
    </row>
    <row r="10">
      <c r="A10" s="5" t="inlineStr">
        <is>
          <t>Branche / Industry</t>
        </is>
      </c>
      <c r="B10" t="inlineStr">
        <is>
          <t>Chemistry</t>
        </is>
      </c>
      <c r="C10" s="5" t="inlineStr">
        <is>
          <t>Kontaktperson / Contact Person</t>
        </is>
      </c>
      <c r="D10" s="5" t="inlineStr"/>
      <c r="E10" t="inlineStr">
        <is>
          <t>Dirk Oehlers</t>
        </is>
      </c>
    </row>
    <row r="11">
      <c r="A11" s="5" t="inlineStr">
        <is>
          <t>Sektor / Sector</t>
        </is>
      </c>
      <c r="B11" t="inlineStr">
        <is>
          <t>Chemicals / Pharmaceuticals</t>
        </is>
      </c>
    </row>
    <row r="12">
      <c r="A12" s="5" t="inlineStr">
        <is>
          <t>Typ / Genre</t>
        </is>
      </c>
      <c r="B12" t="inlineStr">
        <is>
          <t>Namensaktie</t>
        </is>
      </c>
    </row>
    <row r="13">
      <c r="A13" s="5" t="inlineStr">
        <is>
          <t>Adresse / Address</t>
        </is>
      </c>
      <c r="B13" t="inlineStr">
        <is>
          <t>Lonza Group AGMünchensteinerstraße 38  CH-4002 Basel</t>
        </is>
      </c>
    </row>
    <row r="14">
      <c r="A14" s="5" t="inlineStr">
        <is>
          <t>Management</t>
        </is>
      </c>
      <c r="B14" t="inlineStr">
        <is>
          <t>Albert Baehny, Sven Abend, Rodolfo Savitzky, Stefan Stoffel</t>
        </is>
      </c>
    </row>
    <row r="15">
      <c r="A15" s="5" t="inlineStr">
        <is>
          <t>Aufsichtsrat / Board</t>
        </is>
      </c>
      <c r="B15" t="inlineStr">
        <is>
          <t>Albert M. Baehny, Patrick Aebischer, Christoph Mäder, Werner J. Bauer, Angelica Kohlmann, Barbara M. Richmond, Margot Scheltema, Juergen B. Steinemann, Olivier Verscheure</t>
        </is>
      </c>
    </row>
    <row r="16">
      <c r="A16" s="5" t="inlineStr">
        <is>
          <t>Beschreibung</t>
        </is>
      </c>
      <c r="B16" t="inlineStr">
        <is>
          <t>Lonza Group Ltd. gehört zu den weltweit führenden Produzenten von pharmazeutischen Wirkstoffen sowohl im chemischen wie auch biotechnologischen Bereich. Zum weiteren Angebot gehören Zwischenprodukte für den Nahrungs- und Agrarbereich. Als Zulieferer versorgt die Gruppe die Pharma-, Gesundheits- und Life Science-Industrie und ist in den Bereichen Wasseraufbereitung, Körperpflege, Gesundheit, Hygiene, industrielle Konservierung, Materialschutz sowie Holzbehandlung aktiv. Das Portfolio umfasst dabei Moleküle, Peptide, Aminosäuren sowie Nischenerzeugnisse von Bioprodukten, die eine wichtige Rolle in der Entwicklung neuartiger Arzneimittel und Gesundheitsprodukte spielen. Des Weiteren bietet Lonza innovative, chemische und damit zusammenhängende Lösungen im Bereich mikrobielle Kontrolle an. Diese Lösungen dienen der Zerstörung beziehungsweise Wachstumshemmung von schädlichen Mikroorganismen. Weitere Tätigkeitsfelder bestehen in der zellbasierten Forschung, Endotoxin-Erkennung und Zelltherapie. Das Unternehmen verfügt weltweit über 45 zentrale Produktions- und Forschung-Standorte. Die Unternehmensstrategie fokussiert sich darauf, die Life-Sciences-Industrie mit zwei grundlegenden Technologien zu adressieren: Chemie und Biotechnologie. Dabei bietet Lonza sowohl Produkte als auch Custom-Manufacturing-Dienstleistungen für die Pharma-, Biotech- und Life-Sciences-Industrien an. Copyright 2014 FINANCE BASE AG</t>
        </is>
      </c>
    </row>
    <row r="17">
      <c r="A17" s="5" t="inlineStr">
        <is>
          <t>Profile</t>
        </is>
      </c>
      <c r="B17" t="inlineStr">
        <is>
          <t>Lonza Group Ltd. one of the world's leading producer of active pharmaceutical ingredients both chemically as well as biotechnologically. Further facilities include intermediates for the food and agricultural sector. As a supplier, the Group supplies the pharmaceutical, healthcare and life science industry and is active in the areas of water treatment, personal care, health, hygiene, industrial preservation, materials protection, and wood treatment. The portfolio includes molecules, peptides, amino acids and niche products bioproducts which play an important role in the development of novel medicines and healthcare products. In addition, Lonza offers innovative, chemical and related solutions for microbial control. These solutions are used to destroy or inhibit the growth of harmful microorganisms. Other activities exist in cell-based research, endotoxin detection and cell therapy. The company has worldwide more than 45 central production and research sites. The company's strategy focuses on addressing the life sciences industry with two fundamental technologies: chemistry and biotechnology. While providing Lonza both products and custom manufacturing services to the pharmaceutical, biotech and life sciences industries.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5920</v>
      </c>
      <c r="D20" t="n">
        <v>5542</v>
      </c>
      <c r="E20" t="n">
        <v>5105</v>
      </c>
      <c r="F20" t="n">
        <v>4132</v>
      </c>
      <c r="G20" t="n">
        <v>3803</v>
      </c>
      <c r="H20" t="n">
        <v>3640</v>
      </c>
      <c r="I20" t="n">
        <v>3584</v>
      </c>
      <c r="J20" t="n">
        <v>3925</v>
      </c>
      <c r="K20" t="n">
        <v>2692</v>
      </c>
      <c r="L20" t="n">
        <v>2680</v>
      </c>
      <c r="M20" t="n">
        <v>2690</v>
      </c>
      <c r="N20" t="n">
        <v>2937</v>
      </c>
      <c r="O20" t="n">
        <v>2870</v>
      </c>
      <c r="P20" t="n">
        <v>2914</v>
      </c>
      <c r="Q20" t="n">
        <v>2521</v>
      </c>
      <c r="R20" t="n">
        <v>2182</v>
      </c>
      <c r="S20" t="n">
        <v>2242</v>
      </c>
      <c r="T20" t="n">
        <v>2536</v>
      </c>
      <c r="U20" t="n">
        <v>1868</v>
      </c>
      <c r="V20" t="n">
        <v>1703</v>
      </c>
      <c r="W20" t="n">
        <v>1605</v>
      </c>
    </row>
    <row r="21">
      <c r="A21" s="5" t="inlineStr">
        <is>
          <t>Operatives Ergebnis (EBIT)</t>
        </is>
      </c>
      <c r="B21" s="5" t="inlineStr">
        <is>
          <t>EBIT Earning Before Interest &amp; Tax</t>
        </is>
      </c>
      <c r="C21" t="n">
        <v>972</v>
      </c>
      <c r="D21" t="n">
        <v>842</v>
      </c>
      <c r="E21" t="n">
        <v>723</v>
      </c>
      <c r="F21" t="n">
        <v>486</v>
      </c>
      <c r="G21" t="n">
        <v>428</v>
      </c>
      <c r="H21" t="n">
        <v>423</v>
      </c>
      <c r="I21" t="n">
        <v>253</v>
      </c>
      <c r="J21" t="n">
        <v>335</v>
      </c>
      <c r="K21" t="n">
        <v>261</v>
      </c>
      <c r="L21" t="n">
        <v>374</v>
      </c>
      <c r="M21" t="n">
        <v>239</v>
      </c>
      <c r="N21" t="n">
        <v>441</v>
      </c>
      <c r="O21" t="n">
        <v>408</v>
      </c>
      <c r="P21" t="n">
        <v>344</v>
      </c>
      <c r="Q21" t="n">
        <v>297</v>
      </c>
      <c r="R21" t="n">
        <v>212</v>
      </c>
      <c r="S21" t="n">
        <v>139</v>
      </c>
      <c r="T21" t="n">
        <v>302</v>
      </c>
      <c r="U21" t="n">
        <v>542</v>
      </c>
      <c r="V21" t="n">
        <v>406</v>
      </c>
      <c r="W21" t="n">
        <v>353</v>
      </c>
    </row>
    <row r="22">
      <c r="A22" s="5" t="inlineStr">
        <is>
          <t>Finanzergebnis</t>
        </is>
      </c>
      <c r="B22" s="5" t="inlineStr">
        <is>
          <t>Financial Result</t>
        </is>
      </c>
      <c r="C22" t="n">
        <v>-123</v>
      </c>
      <c r="D22" t="n">
        <v>-35</v>
      </c>
      <c r="E22" t="n">
        <v>-142</v>
      </c>
      <c r="F22" t="n">
        <v>-113</v>
      </c>
      <c r="G22" t="n">
        <v>-87</v>
      </c>
      <c r="H22" t="n">
        <v>-144</v>
      </c>
      <c r="I22" t="n">
        <v>-148</v>
      </c>
      <c r="J22" t="n">
        <v>-114</v>
      </c>
      <c r="K22" t="n">
        <v>-86</v>
      </c>
      <c r="L22" t="n">
        <v>-44</v>
      </c>
      <c r="M22" t="n">
        <v>-53</v>
      </c>
      <c r="N22" t="n">
        <v>34</v>
      </c>
      <c r="O22" t="n">
        <v>-47</v>
      </c>
      <c r="P22" t="n">
        <v>-52</v>
      </c>
      <c r="Q22" t="n">
        <v>-53</v>
      </c>
      <c r="R22" t="n">
        <v>-33</v>
      </c>
      <c r="S22" t="n">
        <v>-24</v>
      </c>
      <c r="T22" t="n">
        <v>-19</v>
      </c>
      <c r="U22" t="n">
        <v>-29</v>
      </c>
      <c r="V22" t="n">
        <v>-3</v>
      </c>
      <c r="W22" t="n">
        <v>2</v>
      </c>
    </row>
    <row r="23">
      <c r="A23" s="5" t="inlineStr">
        <is>
          <t>Ergebnis vor Steuer (EBT)</t>
        </is>
      </c>
      <c r="B23" s="5" t="inlineStr">
        <is>
          <t>EBT Earning Before Tax</t>
        </is>
      </c>
      <c r="C23" t="n">
        <v>849</v>
      </c>
      <c r="D23" t="n">
        <v>807</v>
      </c>
      <c r="E23" t="n">
        <v>581</v>
      </c>
      <c r="F23" t="n">
        <v>373</v>
      </c>
      <c r="G23" t="n">
        <v>341</v>
      </c>
      <c r="H23" t="n">
        <v>279</v>
      </c>
      <c r="I23" t="n">
        <v>105</v>
      </c>
      <c r="J23" t="n">
        <v>221</v>
      </c>
      <c r="K23" t="n">
        <v>175</v>
      </c>
      <c r="L23" t="n">
        <v>330</v>
      </c>
      <c r="M23" t="n">
        <v>186</v>
      </c>
      <c r="N23" t="n">
        <v>475</v>
      </c>
      <c r="O23" t="n">
        <v>361</v>
      </c>
      <c r="P23" t="n">
        <v>292</v>
      </c>
      <c r="Q23" t="n">
        <v>244</v>
      </c>
      <c r="R23" t="n">
        <v>179</v>
      </c>
      <c r="S23" t="n">
        <v>115</v>
      </c>
      <c r="T23" t="n">
        <v>283</v>
      </c>
      <c r="U23" t="n">
        <v>513</v>
      </c>
      <c r="V23" t="n">
        <v>403</v>
      </c>
      <c r="W23" t="n">
        <v>355</v>
      </c>
    </row>
    <row r="24">
      <c r="A24" s="5" t="inlineStr">
        <is>
          <t>Steuern auf Einkommen und Ertrag</t>
        </is>
      </c>
      <c r="B24" s="5" t="inlineStr">
        <is>
          <t>Taxes on income and earnings</t>
        </is>
      </c>
      <c r="C24" t="n">
        <v>86</v>
      </c>
      <c r="D24" t="n">
        <v>148</v>
      </c>
      <c r="E24" t="n">
        <v>-147</v>
      </c>
      <c r="F24" t="n">
        <v>72</v>
      </c>
      <c r="G24" t="n">
        <v>64</v>
      </c>
      <c r="H24" t="n">
        <v>42</v>
      </c>
      <c r="I24" t="n">
        <v>18</v>
      </c>
      <c r="J24" t="n">
        <v>39</v>
      </c>
      <c r="K24" t="n">
        <v>21</v>
      </c>
      <c r="L24" t="n">
        <v>46</v>
      </c>
      <c r="M24" t="n">
        <v>27</v>
      </c>
      <c r="N24" t="n">
        <v>56</v>
      </c>
      <c r="O24" t="n">
        <v>60</v>
      </c>
      <c r="P24" t="n">
        <v>69</v>
      </c>
      <c r="Q24" t="n">
        <v>56</v>
      </c>
      <c r="R24" t="n">
        <v>41</v>
      </c>
      <c r="S24" t="n">
        <v>24</v>
      </c>
      <c r="T24" t="n">
        <v>62</v>
      </c>
      <c r="U24" t="n">
        <v>110</v>
      </c>
      <c r="V24" t="n">
        <v>94</v>
      </c>
      <c r="W24" t="n">
        <v>84</v>
      </c>
    </row>
    <row r="25">
      <c r="A25" s="5" t="inlineStr">
        <is>
          <t>Ergebnis nach Steuer</t>
        </is>
      </c>
      <c r="B25" s="5" t="inlineStr">
        <is>
          <t>Earnings after tax</t>
        </is>
      </c>
      <c r="C25" t="n">
        <v>763</v>
      </c>
      <c r="D25" t="n">
        <v>659</v>
      </c>
      <c r="E25" t="n">
        <v>728</v>
      </c>
      <c r="F25" t="n">
        <v>301</v>
      </c>
      <c r="G25" t="n">
        <v>277</v>
      </c>
      <c r="H25" t="n">
        <v>237</v>
      </c>
      <c r="I25" t="n">
        <v>87</v>
      </c>
      <c r="J25" t="n">
        <v>182</v>
      </c>
      <c r="K25" t="n">
        <v>154</v>
      </c>
      <c r="L25" t="n">
        <v>284</v>
      </c>
      <c r="M25" t="n">
        <v>159</v>
      </c>
      <c r="N25" t="n">
        <v>419</v>
      </c>
      <c r="O25" t="n">
        <v>301</v>
      </c>
      <c r="P25" t="n">
        <v>223</v>
      </c>
      <c r="Q25" t="n">
        <v>188</v>
      </c>
      <c r="R25" t="n">
        <v>138</v>
      </c>
      <c r="S25" t="n">
        <v>91</v>
      </c>
      <c r="T25" t="n">
        <v>221</v>
      </c>
      <c r="U25" t="n">
        <v>403</v>
      </c>
      <c r="V25" t="n">
        <v>309</v>
      </c>
      <c r="W25" t="n">
        <v>271</v>
      </c>
    </row>
    <row r="26">
      <c r="A26" s="5" t="inlineStr">
        <is>
          <t>Minderheitenanteil</t>
        </is>
      </c>
      <c r="B26" s="5" t="inlineStr">
        <is>
          <t>Minority Share</t>
        </is>
      </c>
      <c r="C26" t="n">
        <v>-1</v>
      </c>
      <c r="D26" t="n">
        <v>-4</v>
      </c>
      <c r="E26" t="n">
        <v>-2</v>
      </c>
      <c r="F26" t="inlineStr">
        <is>
          <t>-</t>
        </is>
      </c>
      <c r="G26" t="inlineStr">
        <is>
          <t>-</t>
        </is>
      </c>
      <c r="H26" t="inlineStr">
        <is>
          <t>-</t>
        </is>
      </c>
      <c r="I26" t="inlineStr">
        <is>
          <t>-</t>
        </is>
      </c>
      <c r="J26" t="inlineStr">
        <is>
          <t>-</t>
        </is>
      </c>
      <c r="K26" t="inlineStr">
        <is>
          <t>-</t>
        </is>
      </c>
      <c r="L26" t="n">
        <v>7</v>
      </c>
      <c r="M26" t="n">
        <v>3</v>
      </c>
      <c r="N26" t="inlineStr">
        <is>
          <t>-</t>
        </is>
      </c>
      <c r="O26" t="inlineStr">
        <is>
          <t>-</t>
        </is>
      </c>
      <c r="P26" t="inlineStr">
        <is>
          <t>-</t>
        </is>
      </c>
      <c r="Q26" t="inlineStr">
        <is>
          <t>-</t>
        </is>
      </c>
      <c r="R26" t="inlineStr">
        <is>
          <t>-</t>
        </is>
      </c>
      <c r="S26" t="inlineStr">
        <is>
          <t>-</t>
        </is>
      </c>
      <c r="T26" t="inlineStr">
        <is>
          <t>-</t>
        </is>
      </c>
      <c r="U26" t="n">
        <v>-1</v>
      </c>
      <c r="V26" t="inlineStr">
        <is>
          <t>-</t>
        </is>
      </c>
      <c r="W26" t="n">
        <v>2</v>
      </c>
    </row>
    <row r="27">
      <c r="A27" s="5" t="inlineStr">
        <is>
          <t>Jahresüberschuss/-fehlbetrag</t>
        </is>
      </c>
      <c r="B27" s="5" t="inlineStr">
        <is>
          <t>Net Profit</t>
        </is>
      </c>
      <c r="C27" t="n">
        <v>646</v>
      </c>
      <c r="D27" t="n">
        <v>559</v>
      </c>
      <c r="E27" t="n">
        <v>726</v>
      </c>
      <c r="F27" t="n">
        <v>301</v>
      </c>
      <c r="G27" t="n">
        <v>277</v>
      </c>
      <c r="H27" t="n">
        <v>237</v>
      </c>
      <c r="I27" t="n">
        <v>87</v>
      </c>
      <c r="J27" t="n">
        <v>182</v>
      </c>
      <c r="K27" t="n">
        <v>154</v>
      </c>
      <c r="L27" t="n">
        <v>291</v>
      </c>
      <c r="M27" t="n">
        <v>162</v>
      </c>
      <c r="N27" t="n">
        <v>419</v>
      </c>
      <c r="O27" t="n">
        <v>301</v>
      </c>
      <c r="P27" t="n">
        <v>222</v>
      </c>
      <c r="Q27" t="n">
        <v>188</v>
      </c>
      <c r="R27" t="n">
        <v>138</v>
      </c>
      <c r="S27" t="n">
        <v>91</v>
      </c>
      <c r="T27" t="n">
        <v>221</v>
      </c>
      <c r="U27" t="n">
        <v>402</v>
      </c>
      <c r="V27" t="n">
        <v>309</v>
      </c>
      <c r="W27" t="n">
        <v>273</v>
      </c>
    </row>
    <row r="28">
      <c r="A28" s="5" t="inlineStr">
        <is>
          <t>Summe Umlaufvermögen</t>
        </is>
      </c>
      <c r="B28" s="5" t="inlineStr">
        <is>
          <t>Current Assets</t>
        </is>
      </c>
      <c r="C28" t="n">
        <v>3040</v>
      </c>
      <c r="D28" t="n">
        <v>3514</v>
      </c>
      <c r="E28" t="n">
        <v>2733</v>
      </c>
      <c r="F28" t="n">
        <v>2065</v>
      </c>
      <c r="G28" t="n">
        <v>1844</v>
      </c>
      <c r="H28" t="n">
        <v>1875</v>
      </c>
      <c r="I28" t="n">
        <v>1814</v>
      </c>
      <c r="J28" t="n">
        <v>1966</v>
      </c>
      <c r="K28" t="n">
        <v>1892</v>
      </c>
      <c r="L28" t="n">
        <v>1439</v>
      </c>
      <c r="M28" t="n">
        <v>1426</v>
      </c>
      <c r="N28" t="n">
        <v>1989</v>
      </c>
      <c r="O28" t="n">
        <v>1704</v>
      </c>
      <c r="P28" t="n">
        <v>1301</v>
      </c>
      <c r="Q28" t="n">
        <v>1937</v>
      </c>
      <c r="R28" t="n">
        <v>1186</v>
      </c>
      <c r="S28" t="n">
        <v>1138</v>
      </c>
      <c r="T28" t="n">
        <v>1213</v>
      </c>
      <c r="U28" t="n">
        <v>1558</v>
      </c>
      <c r="V28" t="n">
        <v>973</v>
      </c>
      <c r="W28" t="n">
        <v>1543</v>
      </c>
    </row>
    <row r="29">
      <c r="A29" s="5" t="inlineStr">
        <is>
          <t>Summe Anlagevermögen</t>
        </is>
      </c>
      <c r="B29" s="5" t="inlineStr">
        <is>
          <t>Fixed Assets</t>
        </is>
      </c>
      <c r="C29" t="n">
        <v>10801</v>
      </c>
      <c r="D29" t="n">
        <v>10407</v>
      </c>
      <c r="E29" t="n">
        <v>11057</v>
      </c>
      <c r="F29" t="n">
        <v>4763</v>
      </c>
      <c r="G29" t="n">
        <v>4404</v>
      </c>
      <c r="H29" t="n">
        <v>4566</v>
      </c>
      <c r="I29" t="n">
        <v>4727</v>
      </c>
      <c r="J29" t="n">
        <v>5134</v>
      </c>
      <c r="K29" t="n">
        <v>5128</v>
      </c>
      <c r="L29" t="n">
        <v>3339</v>
      </c>
      <c r="M29" t="n">
        <v>3518</v>
      </c>
      <c r="N29" t="n">
        <v>3637</v>
      </c>
      <c r="O29" t="n">
        <v>3247</v>
      </c>
      <c r="P29" t="n">
        <v>2611</v>
      </c>
      <c r="Q29" t="n">
        <v>2394</v>
      </c>
      <c r="R29" t="n">
        <v>2155</v>
      </c>
      <c r="S29" t="n">
        <v>2174</v>
      </c>
      <c r="T29" t="n">
        <v>2059</v>
      </c>
      <c r="U29" t="n">
        <v>2293</v>
      </c>
      <c r="V29" t="n">
        <v>2446</v>
      </c>
      <c r="W29" t="n">
        <v>2398</v>
      </c>
    </row>
    <row r="30">
      <c r="A30" s="5" t="inlineStr">
        <is>
          <t>Summe Aktiva</t>
        </is>
      </c>
      <c r="B30" s="5" t="inlineStr">
        <is>
          <t>Total Assets</t>
        </is>
      </c>
      <c r="C30" t="n">
        <v>13841</v>
      </c>
      <c r="D30" t="n">
        <v>13921</v>
      </c>
      <c r="E30" t="n">
        <v>13790</v>
      </c>
      <c r="F30" t="n">
        <v>6828</v>
      </c>
      <c r="G30" t="n">
        <v>6248</v>
      </c>
      <c r="H30" t="n">
        <v>6441</v>
      </c>
      <c r="I30" t="n">
        <v>6541</v>
      </c>
      <c r="J30" t="n">
        <v>7100</v>
      </c>
      <c r="K30" t="n">
        <v>7020</v>
      </c>
      <c r="L30" t="n">
        <v>4778</v>
      </c>
      <c r="M30" t="n">
        <v>4944</v>
      </c>
      <c r="N30" t="n">
        <v>5626</v>
      </c>
      <c r="O30" t="n">
        <v>4951</v>
      </c>
      <c r="P30" t="n">
        <v>3912</v>
      </c>
      <c r="Q30" t="n">
        <v>4331</v>
      </c>
      <c r="R30" t="n">
        <v>3341</v>
      </c>
      <c r="S30" t="n">
        <v>3312</v>
      </c>
      <c r="T30" t="n">
        <v>3272</v>
      </c>
      <c r="U30" t="n">
        <v>3851</v>
      </c>
      <c r="V30" t="n">
        <v>3419</v>
      </c>
      <c r="W30" t="n">
        <v>3941</v>
      </c>
    </row>
    <row r="31">
      <c r="A31" s="5" t="inlineStr">
        <is>
          <t>Summe kurzfristiges Fremdkapital</t>
        </is>
      </c>
      <c r="B31" s="5" t="inlineStr">
        <is>
          <t>Short-Term Debt</t>
        </is>
      </c>
      <c r="C31" t="n">
        <v>2675</v>
      </c>
      <c r="D31" t="n">
        <v>2380</v>
      </c>
      <c r="E31" t="n">
        <v>2173</v>
      </c>
      <c r="F31" t="n">
        <v>1632</v>
      </c>
      <c r="G31" t="n">
        <v>1576</v>
      </c>
      <c r="H31" t="n">
        <v>1552</v>
      </c>
      <c r="I31" t="n">
        <v>1159</v>
      </c>
      <c r="J31" t="n">
        <v>1305</v>
      </c>
      <c r="K31" t="n">
        <v>950</v>
      </c>
      <c r="L31" t="n">
        <v>1135</v>
      </c>
      <c r="M31" t="n">
        <v>1160</v>
      </c>
      <c r="N31" t="n">
        <v>2054</v>
      </c>
      <c r="O31" t="n">
        <v>1312</v>
      </c>
      <c r="P31" t="n">
        <v>918</v>
      </c>
      <c r="Q31" t="n">
        <v>1514</v>
      </c>
      <c r="R31" t="n">
        <v>807</v>
      </c>
      <c r="S31" t="n">
        <v>813</v>
      </c>
      <c r="T31" t="n">
        <v>1151</v>
      </c>
      <c r="U31" t="n">
        <v>1585</v>
      </c>
      <c r="V31" t="n">
        <v>880</v>
      </c>
      <c r="W31" t="n">
        <v>756</v>
      </c>
    </row>
    <row r="32">
      <c r="A32" s="5" t="inlineStr">
        <is>
          <t>Summe langfristiges Fremdkapital</t>
        </is>
      </c>
      <c r="B32" s="5" t="inlineStr">
        <is>
          <t>Long-Term Debt</t>
        </is>
      </c>
      <c r="C32" t="n">
        <v>4601</v>
      </c>
      <c r="D32" t="n">
        <v>5251</v>
      </c>
      <c r="E32" t="n">
        <v>5364</v>
      </c>
      <c r="F32" t="n">
        <v>2841</v>
      </c>
      <c r="G32" t="n">
        <v>2537</v>
      </c>
      <c r="H32" t="n">
        <v>2759</v>
      </c>
      <c r="I32" t="n">
        <v>3256</v>
      </c>
      <c r="J32" t="n">
        <v>3389</v>
      </c>
      <c r="K32" t="n">
        <v>3714</v>
      </c>
      <c r="L32" t="n">
        <v>1256</v>
      </c>
      <c r="M32" t="n">
        <v>1395</v>
      </c>
      <c r="N32" t="n">
        <v>1638</v>
      </c>
      <c r="O32" t="n">
        <v>1831</v>
      </c>
      <c r="P32" t="n">
        <v>1387</v>
      </c>
      <c r="Q32" t="n">
        <v>1327</v>
      </c>
      <c r="R32" t="n">
        <v>1249</v>
      </c>
      <c r="S32" t="n">
        <v>1264</v>
      </c>
      <c r="T32" t="n">
        <v>886</v>
      </c>
      <c r="U32" t="n">
        <v>678</v>
      </c>
      <c r="V32" t="n">
        <v>667</v>
      </c>
      <c r="W32" t="n">
        <v>669</v>
      </c>
    </row>
    <row r="33">
      <c r="A33" s="5" t="inlineStr">
        <is>
          <t>Summe Fremdkapital</t>
        </is>
      </c>
      <c r="B33" s="5" t="inlineStr">
        <is>
          <t>Total Liabilities</t>
        </is>
      </c>
      <c r="C33" t="n">
        <v>7276</v>
      </c>
      <c r="D33" t="n">
        <v>7631</v>
      </c>
      <c r="E33" t="n">
        <v>7537</v>
      </c>
      <c r="F33" t="n">
        <v>4473</v>
      </c>
      <c r="G33" t="n">
        <v>4113</v>
      </c>
      <c r="H33" t="n">
        <v>4311</v>
      </c>
      <c r="I33" t="n">
        <v>4415</v>
      </c>
      <c r="J33" t="n">
        <v>4694</v>
      </c>
      <c r="K33" t="n">
        <v>4664</v>
      </c>
      <c r="L33" t="n">
        <v>2391</v>
      </c>
      <c r="M33" t="n">
        <v>2555</v>
      </c>
      <c r="N33" t="n">
        <v>3692</v>
      </c>
      <c r="O33" t="n">
        <v>3143</v>
      </c>
      <c r="P33" t="n">
        <v>2305</v>
      </c>
      <c r="Q33" t="n">
        <v>2841</v>
      </c>
      <c r="R33" t="n">
        <v>2056</v>
      </c>
      <c r="S33" t="n">
        <v>2077</v>
      </c>
      <c r="T33" t="n">
        <v>2037</v>
      </c>
      <c r="U33" t="n">
        <v>2263</v>
      </c>
      <c r="V33" t="n">
        <v>1547</v>
      </c>
      <c r="W33" t="n">
        <v>1425</v>
      </c>
    </row>
    <row r="34">
      <c r="A34" s="5" t="inlineStr">
        <is>
          <t>Minderheitenanteil</t>
        </is>
      </c>
      <c r="B34" s="5" t="inlineStr">
        <is>
          <t>Minority Share</t>
        </is>
      </c>
      <c r="C34" t="n">
        <v>71</v>
      </c>
      <c r="D34" t="n">
        <v>72</v>
      </c>
      <c r="E34" t="inlineStr">
        <is>
          <t>-</t>
        </is>
      </c>
      <c r="F34" t="inlineStr">
        <is>
          <t>-</t>
        </is>
      </c>
      <c r="G34" t="inlineStr">
        <is>
          <t>-</t>
        </is>
      </c>
      <c r="H34" t="inlineStr">
        <is>
          <t>-</t>
        </is>
      </c>
      <c r="I34" t="inlineStr">
        <is>
          <t>-</t>
        </is>
      </c>
      <c r="J34" t="n">
        <v>-1</v>
      </c>
      <c r="K34" t="n">
        <v>-1</v>
      </c>
      <c r="L34" t="inlineStr">
        <is>
          <t>-</t>
        </is>
      </c>
      <c r="M34" t="n">
        <v>64</v>
      </c>
      <c r="N34" t="n">
        <v>69</v>
      </c>
      <c r="O34" t="inlineStr">
        <is>
          <t>-</t>
        </is>
      </c>
      <c r="P34" t="inlineStr">
        <is>
          <t>-</t>
        </is>
      </c>
      <c r="Q34" t="inlineStr">
        <is>
          <t>-</t>
        </is>
      </c>
      <c r="R34" t="inlineStr">
        <is>
          <t>-</t>
        </is>
      </c>
      <c r="S34" t="inlineStr">
        <is>
          <t>-</t>
        </is>
      </c>
      <c r="T34" t="inlineStr">
        <is>
          <t>-</t>
        </is>
      </c>
      <c r="U34" t="n">
        <v>2</v>
      </c>
      <c r="V34" t="n">
        <v>18</v>
      </c>
      <c r="W34" t="n">
        <v>18</v>
      </c>
    </row>
    <row r="35">
      <c r="A35" s="5" t="inlineStr">
        <is>
          <t>Summe Eigenkapital</t>
        </is>
      </c>
      <c r="B35" s="5" t="inlineStr">
        <is>
          <t>Equity</t>
        </is>
      </c>
      <c r="C35" t="n">
        <v>6494</v>
      </c>
      <c r="D35" t="n">
        <v>6218</v>
      </c>
      <c r="E35" t="n">
        <v>6253</v>
      </c>
      <c r="F35" t="n">
        <v>2355</v>
      </c>
      <c r="G35" t="n">
        <v>2135</v>
      </c>
      <c r="H35" t="n">
        <v>2130</v>
      </c>
      <c r="I35" t="n">
        <v>2126</v>
      </c>
      <c r="J35" t="n">
        <v>2407</v>
      </c>
      <c r="K35" t="n">
        <v>2356</v>
      </c>
      <c r="L35" t="n">
        <v>2387</v>
      </c>
      <c r="M35" t="n">
        <v>2325</v>
      </c>
      <c r="N35" t="n">
        <v>1865</v>
      </c>
      <c r="O35" t="n">
        <v>1808</v>
      </c>
      <c r="P35" t="n">
        <v>1607</v>
      </c>
      <c r="Q35" t="n">
        <v>1490</v>
      </c>
      <c r="R35" t="n">
        <v>1285</v>
      </c>
      <c r="S35" t="n">
        <v>1235</v>
      </c>
      <c r="T35" t="n">
        <v>1235</v>
      </c>
      <c r="U35" t="n">
        <v>1586</v>
      </c>
      <c r="V35" t="n">
        <v>1854</v>
      </c>
      <c r="W35" t="n">
        <v>2498</v>
      </c>
    </row>
    <row r="36">
      <c r="A36" s="5" t="inlineStr">
        <is>
          <t>Summe Passiva</t>
        </is>
      </c>
      <c r="B36" s="5" t="inlineStr">
        <is>
          <t>Liabilities &amp; Shareholder Equity</t>
        </is>
      </c>
      <c r="C36" t="n">
        <v>13841</v>
      </c>
      <c r="D36" t="n">
        <v>13921</v>
      </c>
      <c r="E36" t="n">
        <v>13790</v>
      </c>
      <c r="F36" t="n">
        <v>6828</v>
      </c>
      <c r="G36" t="n">
        <v>6248</v>
      </c>
      <c r="H36" t="n">
        <v>6441</v>
      </c>
      <c r="I36" t="n">
        <v>6541</v>
      </c>
      <c r="J36" t="n">
        <v>7100</v>
      </c>
      <c r="K36" t="n">
        <v>7020</v>
      </c>
      <c r="L36" t="n">
        <v>4778</v>
      </c>
      <c r="M36" t="n">
        <v>4944</v>
      </c>
      <c r="N36" t="n">
        <v>5626</v>
      </c>
      <c r="O36" t="n">
        <v>4951</v>
      </c>
      <c r="P36" t="n">
        <v>3912</v>
      </c>
      <c r="Q36" t="n">
        <v>4331</v>
      </c>
      <c r="R36" t="n">
        <v>3341</v>
      </c>
      <c r="S36" t="n">
        <v>3312</v>
      </c>
      <c r="T36" t="n">
        <v>3272</v>
      </c>
      <c r="U36" t="n">
        <v>3851</v>
      </c>
      <c r="V36" t="n">
        <v>3419</v>
      </c>
      <c r="W36" t="n">
        <v>3941</v>
      </c>
    </row>
    <row r="37">
      <c r="A37" s="5" t="inlineStr">
        <is>
          <t>Mio.Aktien im Umlauf</t>
        </is>
      </c>
      <c r="B37" s="5" t="inlineStr">
        <is>
          <t>Million shares outstanding</t>
        </is>
      </c>
      <c r="C37" t="n">
        <v>74.29000000000001</v>
      </c>
      <c r="D37" t="n">
        <v>74.25</v>
      </c>
      <c r="E37" t="n">
        <v>74.23999999999999</v>
      </c>
      <c r="F37" t="n">
        <v>53</v>
      </c>
      <c r="G37" t="n">
        <v>53</v>
      </c>
      <c r="H37" t="n">
        <v>53</v>
      </c>
      <c r="I37" t="n">
        <v>53</v>
      </c>
      <c r="J37" t="n">
        <v>53</v>
      </c>
      <c r="K37" t="n">
        <v>53</v>
      </c>
      <c r="L37" t="n">
        <v>53</v>
      </c>
      <c r="M37" t="n">
        <v>53</v>
      </c>
      <c r="N37" t="n">
        <v>50</v>
      </c>
      <c r="O37" t="n">
        <v>50.5</v>
      </c>
      <c r="P37" t="n">
        <v>50.5</v>
      </c>
      <c r="Q37" t="n">
        <v>50.5</v>
      </c>
      <c r="R37" t="n">
        <v>50.5</v>
      </c>
      <c r="S37" t="n">
        <v>50.5</v>
      </c>
      <c r="T37" t="n">
        <v>50.5</v>
      </c>
      <c r="U37" t="n">
        <v>5.5</v>
      </c>
      <c r="V37" t="n">
        <v>6.4</v>
      </c>
      <c r="W37" t="inlineStr">
        <is>
          <t>-</t>
        </is>
      </c>
    </row>
    <row r="38">
      <c r="A38" s="5" t="inlineStr">
        <is>
          <t>Ergebnis je Aktie (brutto)</t>
        </is>
      </c>
      <c r="B38" s="5" t="inlineStr">
        <is>
          <t>Earnings per share</t>
        </is>
      </c>
      <c r="C38" t="n">
        <v>11.43</v>
      </c>
      <c r="D38" t="n">
        <v>10.87</v>
      </c>
      <c r="E38" t="n">
        <v>7.83</v>
      </c>
      <c r="F38" t="n">
        <v>7.04</v>
      </c>
      <c r="G38" t="n">
        <v>6.43</v>
      </c>
      <c r="H38" t="n">
        <v>5.26</v>
      </c>
      <c r="I38" t="n">
        <v>1.98</v>
      </c>
      <c r="J38" t="n">
        <v>4.17</v>
      </c>
      <c r="K38" t="n">
        <v>3.3</v>
      </c>
      <c r="L38" t="n">
        <v>6.23</v>
      </c>
      <c r="M38" t="n">
        <v>3.51</v>
      </c>
      <c r="N38" t="n">
        <v>9.5</v>
      </c>
      <c r="O38" t="n">
        <v>7.15</v>
      </c>
      <c r="P38" t="n">
        <v>5.78</v>
      </c>
      <c r="Q38" t="n">
        <v>4.83</v>
      </c>
      <c r="R38" t="n">
        <v>3.54</v>
      </c>
      <c r="S38" t="n">
        <v>2.28</v>
      </c>
      <c r="T38" t="n">
        <v>5.6</v>
      </c>
      <c r="U38" t="n">
        <v>93.27</v>
      </c>
      <c r="V38" t="n">
        <v>62.97</v>
      </c>
      <c r="W38" t="inlineStr">
        <is>
          <t>-</t>
        </is>
      </c>
    </row>
    <row r="39">
      <c r="A39" s="5" t="inlineStr">
        <is>
          <t>Ergebnis je Aktie (unverwässert)</t>
        </is>
      </c>
      <c r="B39" s="5" t="inlineStr">
        <is>
          <t>Basic Earnings per share</t>
        </is>
      </c>
      <c r="C39" t="n">
        <v>8.699999999999999</v>
      </c>
      <c r="D39" t="n">
        <v>7.51</v>
      </c>
      <c r="E39" t="n">
        <v>10.7</v>
      </c>
      <c r="F39" t="n">
        <v>5.73</v>
      </c>
      <c r="G39" t="n">
        <v>5.3</v>
      </c>
      <c r="H39" t="n">
        <v>4.56</v>
      </c>
      <c r="I39" t="n">
        <v>1.67</v>
      </c>
      <c r="J39" t="n">
        <v>3.52</v>
      </c>
      <c r="K39" t="n">
        <v>2.98</v>
      </c>
      <c r="L39" t="n">
        <v>5.55</v>
      </c>
      <c r="M39" t="n">
        <v>3.19</v>
      </c>
      <c r="N39" t="n">
        <v>8.81</v>
      </c>
      <c r="O39" t="n">
        <v>6.33</v>
      </c>
      <c r="P39" t="n">
        <v>4.69</v>
      </c>
      <c r="Q39" t="n">
        <v>3.97</v>
      </c>
      <c r="R39" t="n">
        <v>2.91</v>
      </c>
      <c r="S39" t="n">
        <v>1.92</v>
      </c>
      <c r="T39" t="n">
        <v>4.55</v>
      </c>
      <c r="U39" t="n">
        <v>58.05</v>
      </c>
      <c r="V39" t="n">
        <v>48.88</v>
      </c>
      <c r="W39" t="n">
        <v>42.5</v>
      </c>
    </row>
    <row r="40">
      <c r="A40" s="5" t="inlineStr">
        <is>
          <t>Ergebnis je Aktie (verwässert)</t>
        </is>
      </c>
      <c r="B40" s="5" t="inlineStr">
        <is>
          <t>Diluted Earnings per share</t>
        </is>
      </c>
      <c r="C40" t="n">
        <v>8.65</v>
      </c>
      <c r="D40" t="n">
        <v>7.48</v>
      </c>
      <c r="E40" t="n">
        <v>10.6</v>
      </c>
      <c r="F40" t="n">
        <v>5.69</v>
      </c>
      <c r="G40" t="n">
        <v>5.26</v>
      </c>
      <c r="H40" t="n">
        <v>4.54</v>
      </c>
      <c r="I40" t="n">
        <v>1.67</v>
      </c>
      <c r="J40" t="n">
        <v>3.5</v>
      </c>
      <c r="K40" t="n">
        <v>2.97</v>
      </c>
      <c r="L40" t="n">
        <v>5.53</v>
      </c>
      <c r="M40" t="n">
        <v>3.17</v>
      </c>
      <c r="N40" t="n">
        <v>8.15</v>
      </c>
      <c r="O40" t="n">
        <v>6.33</v>
      </c>
      <c r="P40" t="n">
        <v>4.69</v>
      </c>
      <c r="Q40" t="n">
        <v>3.97</v>
      </c>
      <c r="R40" t="n">
        <v>2.91</v>
      </c>
      <c r="S40" t="n">
        <v>1.92</v>
      </c>
      <c r="T40" t="n">
        <v>4.55</v>
      </c>
      <c r="U40" t="n">
        <v>58.05</v>
      </c>
      <c r="V40" t="n">
        <v>48.8</v>
      </c>
      <c r="W40" t="n">
        <v>42.5</v>
      </c>
    </row>
    <row r="41">
      <c r="A41" s="5" t="inlineStr">
        <is>
          <t>Dividende je Aktie</t>
        </is>
      </c>
      <c r="B41" s="5" t="inlineStr">
        <is>
          <t>Dividend per share</t>
        </is>
      </c>
      <c r="C41" t="n">
        <v>2.75</v>
      </c>
      <c r="D41" t="n">
        <v>2.75</v>
      </c>
      <c r="E41" t="n">
        <v>2.75</v>
      </c>
      <c r="F41" t="n">
        <v>2.75</v>
      </c>
      <c r="G41" t="n">
        <v>2.5</v>
      </c>
      <c r="H41" t="n">
        <v>2.15</v>
      </c>
      <c r="I41" t="n">
        <v>2.15</v>
      </c>
      <c r="J41" t="n">
        <v>2.15</v>
      </c>
      <c r="K41" t="n">
        <v>2.15</v>
      </c>
      <c r="L41" t="n">
        <v>2.15</v>
      </c>
      <c r="M41" t="n">
        <v>1.75</v>
      </c>
      <c r="N41" t="n">
        <v>1.75</v>
      </c>
      <c r="O41" t="n">
        <v>1.75</v>
      </c>
      <c r="P41" t="n">
        <v>1.5</v>
      </c>
      <c r="Q41" t="n">
        <v>1.3</v>
      </c>
      <c r="R41" t="n">
        <v>1.3</v>
      </c>
      <c r="S41" t="n">
        <v>1.3</v>
      </c>
      <c r="T41" t="n">
        <v>1.9</v>
      </c>
      <c r="U41" t="n">
        <v>19</v>
      </c>
      <c r="V41" t="n">
        <v>15</v>
      </c>
      <c r="W41" t="inlineStr">
        <is>
          <t>-</t>
        </is>
      </c>
    </row>
    <row r="42">
      <c r="A42" s="5" t="inlineStr">
        <is>
          <t>Dividendenausschüttung in Mio</t>
        </is>
      </c>
      <c r="B42" s="5" t="inlineStr">
        <is>
          <t>Dividend Payment in M</t>
        </is>
      </c>
      <c r="C42" t="n">
        <v>204.29</v>
      </c>
      <c r="D42" t="n">
        <v>206</v>
      </c>
      <c r="E42" t="n">
        <v>204.2</v>
      </c>
      <c r="F42" t="n">
        <v>159.2</v>
      </c>
      <c r="G42" t="n">
        <v>131</v>
      </c>
      <c r="H42" t="n">
        <v>131</v>
      </c>
      <c r="I42" t="n">
        <v>112</v>
      </c>
      <c r="J42" t="n">
        <v>111.75</v>
      </c>
      <c r="K42" t="n">
        <v>111.66</v>
      </c>
      <c r="L42" t="n">
        <v>111</v>
      </c>
      <c r="M42" t="n">
        <v>92</v>
      </c>
      <c r="N42" t="n">
        <v>87</v>
      </c>
      <c r="O42" t="n">
        <v>83.3</v>
      </c>
      <c r="P42" t="n">
        <v>75.8</v>
      </c>
      <c r="Q42" t="n">
        <v>62</v>
      </c>
      <c r="R42" t="n">
        <v>62</v>
      </c>
      <c r="S42" t="n">
        <v>62</v>
      </c>
      <c r="T42" t="n">
        <v>90</v>
      </c>
      <c r="U42" t="n">
        <v>99</v>
      </c>
      <c r="V42" t="n">
        <v>82</v>
      </c>
      <c r="W42" t="inlineStr">
        <is>
          <t>-</t>
        </is>
      </c>
    </row>
    <row r="43">
      <c r="A43" s="5" t="inlineStr">
        <is>
          <t>Umsatz</t>
        </is>
      </c>
      <c r="B43" s="5" t="inlineStr">
        <is>
          <t>Revenue</t>
        </is>
      </c>
      <c r="C43" t="n">
        <v>79.69</v>
      </c>
      <c r="D43" t="n">
        <v>74.64</v>
      </c>
      <c r="E43" t="n">
        <v>68.76000000000001</v>
      </c>
      <c r="F43" t="n">
        <v>77.95999999999999</v>
      </c>
      <c r="G43" t="n">
        <v>71.75</v>
      </c>
      <c r="H43" t="n">
        <v>68.68000000000001</v>
      </c>
      <c r="I43" t="n">
        <v>67.62</v>
      </c>
      <c r="J43" t="n">
        <v>74.06</v>
      </c>
      <c r="K43" t="n">
        <v>50.79</v>
      </c>
      <c r="L43" t="n">
        <v>50.57</v>
      </c>
      <c r="M43" t="n">
        <v>50.75</v>
      </c>
      <c r="N43" t="n">
        <v>58.74</v>
      </c>
      <c r="O43" t="n">
        <v>56.83</v>
      </c>
      <c r="P43" t="n">
        <v>57.7</v>
      </c>
      <c r="Q43" t="n">
        <v>49.92</v>
      </c>
      <c r="R43" t="n">
        <v>43.21</v>
      </c>
      <c r="S43" t="n">
        <v>44.4</v>
      </c>
      <c r="T43" t="n">
        <v>50.22</v>
      </c>
      <c r="U43" t="n">
        <v>339.64</v>
      </c>
      <c r="V43" t="n">
        <v>266.09</v>
      </c>
      <c r="W43" t="inlineStr">
        <is>
          <t>-</t>
        </is>
      </c>
    </row>
    <row r="44">
      <c r="A44" s="5" t="inlineStr">
        <is>
          <t>Buchwert je Aktie</t>
        </is>
      </c>
      <c r="B44" s="5" t="inlineStr">
        <is>
          <t>Book value per share</t>
        </is>
      </c>
      <c r="C44" t="n">
        <v>88.37</v>
      </c>
      <c r="D44" t="n">
        <v>84.72</v>
      </c>
      <c r="E44" t="n">
        <v>84.22</v>
      </c>
      <c r="F44" t="n">
        <v>44.43</v>
      </c>
      <c r="G44" t="n">
        <v>40.28</v>
      </c>
      <c r="H44" t="n">
        <v>40.19</v>
      </c>
      <c r="I44" t="n">
        <v>40.11</v>
      </c>
      <c r="J44" t="n">
        <v>45.42</v>
      </c>
      <c r="K44" t="n">
        <v>44.45</v>
      </c>
      <c r="L44" t="n">
        <v>45.04</v>
      </c>
      <c r="M44" t="n">
        <v>43.87</v>
      </c>
      <c r="N44" t="n">
        <v>37.3</v>
      </c>
      <c r="O44" t="n">
        <v>35.8</v>
      </c>
      <c r="P44" t="n">
        <v>31.82</v>
      </c>
      <c r="Q44" t="n">
        <v>29.5</v>
      </c>
      <c r="R44" t="n">
        <v>25.45</v>
      </c>
      <c r="S44" t="n">
        <v>24.46</v>
      </c>
      <c r="T44" t="n">
        <v>24.46</v>
      </c>
      <c r="U44" t="n">
        <v>288.36</v>
      </c>
      <c r="V44" t="n">
        <v>289.69</v>
      </c>
      <c r="W44" t="inlineStr">
        <is>
          <t>-</t>
        </is>
      </c>
    </row>
    <row r="45">
      <c r="A45" s="5" t="inlineStr">
        <is>
          <t>Cashflow je Aktie</t>
        </is>
      </c>
      <c r="B45" s="5" t="inlineStr">
        <is>
          <t>Cashflow per share</t>
        </is>
      </c>
      <c r="C45" t="n">
        <v>13.27</v>
      </c>
      <c r="D45" t="n">
        <v>14.57</v>
      </c>
      <c r="E45" t="n">
        <v>11.62</v>
      </c>
      <c r="F45" t="n">
        <v>14.19</v>
      </c>
      <c r="G45" t="n">
        <v>13.98</v>
      </c>
      <c r="H45" t="n">
        <v>9.109999999999999</v>
      </c>
      <c r="I45" t="n">
        <v>9.85</v>
      </c>
      <c r="J45" t="n">
        <v>13.4</v>
      </c>
      <c r="K45" t="n">
        <v>4.17</v>
      </c>
      <c r="L45" t="n">
        <v>9.470000000000001</v>
      </c>
      <c r="M45" t="n">
        <v>7.96</v>
      </c>
      <c r="N45" t="n">
        <v>3.5</v>
      </c>
      <c r="O45" t="n">
        <v>12.75</v>
      </c>
      <c r="P45" t="n">
        <v>8.42</v>
      </c>
      <c r="Q45" t="n">
        <v>8.18</v>
      </c>
      <c r="R45" t="n">
        <v>3.52</v>
      </c>
      <c r="S45" t="n">
        <v>5.76</v>
      </c>
      <c r="T45" t="n">
        <v>6.91</v>
      </c>
      <c r="U45" t="n">
        <v>46</v>
      </c>
      <c r="V45" t="n">
        <v>52.81</v>
      </c>
      <c r="W45" t="inlineStr">
        <is>
          <t>-</t>
        </is>
      </c>
    </row>
    <row r="46">
      <c r="A46" s="5" t="inlineStr">
        <is>
          <t>Bilanzsumme je Aktie</t>
        </is>
      </c>
      <c r="B46" s="5" t="inlineStr">
        <is>
          <t>Total assets per share</t>
        </is>
      </c>
      <c r="C46" t="n">
        <v>186.31</v>
      </c>
      <c r="D46" t="n">
        <v>187.5</v>
      </c>
      <c r="E46" t="n">
        <v>185.74</v>
      </c>
      <c r="F46" t="n">
        <v>128.83</v>
      </c>
      <c r="G46" t="n">
        <v>117.89</v>
      </c>
      <c r="H46" t="n">
        <v>121.53</v>
      </c>
      <c r="I46" t="n">
        <v>123.42</v>
      </c>
      <c r="J46" t="n">
        <v>133.96</v>
      </c>
      <c r="K46" t="n">
        <v>132.45</v>
      </c>
      <c r="L46" t="n">
        <v>90.15000000000001</v>
      </c>
      <c r="M46" t="n">
        <v>93.28</v>
      </c>
      <c r="N46" t="n">
        <v>112.52</v>
      </c>
      <c r="O46" t="n">
        <v>98.04000000000001</v>
      </c>
      <c r="P46" t="n">
        <v>77.47</v>
      </c>
      <c r="Q46" t="n">
        <v>85.76000000000001</v>
      </c>
      <c r="R46" t="n">
        <v>66.16</v>
      </c>
      <c r="S46" t="n">
        <v>65.58</v>
      </c>
      <c r="T46" t="n">
        <v>64.79000000000001</v>
      </c>
      <c r="U46" t="n">
        <v>700.1799999999999</v>
      </c>
      <c r="V46" t="n">
        <v>534.22</v>
      </c>
      <c r="W46" t="inlineStr">
        <is>
          <t>-</t>
        </is>
      </c>
    </row>
    <row r="47">
      <c r="A47" s="5" t="inlineStr">
        <is>
          <t>Personal am Ende des Jahres</t>
        </is>
      </c>
      <c r="B47" s="5" t="inlineStr">
        <is>
          <t>Staff at the end of year</t>
        </is>
      </c>
      <c r="C47" t="n">
        <v>15468</v>
      </c>
      <c r="D47" t="n">
        <v>15375</v>
      </c>
      <c r="E47" t="n">
        <v>14618</v>
      </c>
      <c r="F47" t="n">
        <v>10130</v>
      </c>
      <c r="G47" t="n">
        <v>9829</v>
      </c>
      <c r="H47" t="n">
        <v>9809</v>
      </c>
      <c r="I47" t="n">
        <v>9935</v>
      </c>
      <c r="J47" t="n">
        <v>10789</v>
      </c>
      <c r="K47" t="n">
        <v>11001</v>
      </c>
      <c r="L47" t="n">
        <v>8280</v>
      </c>
      <c r="M47" t="n">
        <v>8386</v>
      </c>
      <c r="N47" t="n">
        <v>8462</v>
      </c>
      <c r="O47" t="n">
        <v>7711</v>
      </c>
      <c r="P47" t="n">
        <v>6146</v>
      </c>
      <c r="Q47" t="n">
        <v>5984</v>
      </c>
      <c r="R47" t="n">
        <v>5668</v>
      </c>
      <c r="S47" t="n">
        <v>6216</v>
      </c>
      <c r="T47" t="n">
        <v>6213</v>
      </c>
      <c r="U47" t="n">
        <v>6072</v>
      </c>
      <c r="V47" t="n">
        <v>4625</v>
      </c>
      <c r="W47" t="inlineStr">
        <is>
          <t>-</t>
        </is>
      </c>
    </row>
    <row r="48">
      <c r="A48" s="5" t="inlineStr">
        <is>
          <t>Personalaufwand in Mio. CHF</t>
        </is>
      </c>
      <c r="B48" s="5" t="inlineStr"/>
      <c r="C48" t="n">
        <v>1815</v>
      </c>
      <c r="D48" t="n">
        <v>1707</v>
      </c>
      <c r="E48" t="n">
        <v>1458</v>
      </c>
      <c r="F48" t="n">
        <v>1201</v>
      </c>
      <c r="G48" t="n">
        <v>995</v>
      </c>
      <c r="H48" t="n">
        <v>988</v>
      </c>
      <c r="I48" t="n">
        <v>981</v>
      </c>
      <c r="J48" t="n">
        <v>1107</v>
      </c>
      <c r="K48" t="n">
        <v>855</v>
      </c>
      <c r="L48" t="n">
        <v>823</v>
      </c>
      <c r="M48" t="inlineStr">
        <is>
          <t>-</t>
        </is>
      </c>
      <c r="N48" t="inlineStr">
        <is>
          <t>-</t>
        </is>
      </c>
      <c r="O48" t="n">
        <v>857</v>
      </c>
      <c r="P48" t="n">
        <v>704</v>
      </c>
      <c r="Q48" t="n">
        <v>599</v>
      </c>
      <c r="R48" t="n">
        <v>548</v>
      </c>
      <c r="S48" t="n">
        <v>567</v>
      </c>
      <c r="T48" t="n">
        <v>627</v>
      </c>
      <c r="U48" t="n">
        <v>620</v>
      </c>
      <c r="V48" t="n">
        <v>503</v>
      </c>
      <c r="W48" t="inlineStr">
        <is>
          <t>-</t>
        </is>
      </c>
    </row>
    <row r="49">
      <c r="A49" s="5" t="inlineStr">
        <is>
          <t>Aufwand je Mitarbeiter in CHF</t>
        </is>
      </c>
      <c r="B49" s="5" t="inlineStr"/>
      <c r="C49" t="n">
        <v>117339</v>
      </c>
      <c r="D49" t="n">
        <v>111024</v>
      </c>
      <c r="E49" t="n">
        <v>99740</v>
      </c>
      <c r="F49" t="n">
        <v>118559</v>
      </c>
      <c r="G49" t="n">
        <v>101231</v>
      </c>
      <c r="H49" t="n">
        <v>100724</v>
      </c>
      <c r="I49" t="n">
        <v>98742</v>
      </c>
      <c r="J49" t="n">
        <v>102605</v>
      </c>
      <c r="K49" t="n">
        <v>77720</v>
      </c>
      <c r="L49" t="n">
        <v>99396</v>
      </c>
      <c r="M49" t="inlineStr">
        <is>
          <t>-</t>
        </is>
      </c>
      <c r="N49" t="inlineStr">
        <is>
          <t>-</t>
        </is>
      </c>
      <c r="O49" t="n">
        <v>111140</v>
      </c>
      <c r="P49" t="n">
        <v>114546</v>
      </c>
      <c r="Q49" t="n">
        <v>100100</v>
      </c>
      <c r="R49" t="n">
        <v>96683</v>
      </c>
      <c r="S49" t="n">
        <v>91216</v>
      </c>
      <c r="T49" t="n">
        <v>100917</v>
      </c>
      <c r="U49" t="n">
        <v>102108</v>
      </c>
      <c r="V49" t="n">
        <v>108757</v>
      </c>
      <c r="W49" t="inlineStr">
        <is>
          <t>-</t>
        </is>
      </c>
    </row>
    <row r="50">
      <c r="A50" s="5" t="inlineStr">
        <is>
          <t>Umsatz je Aktie</t>
        </is>
      </c>
      <c r="B50" s="5" t="inlineStr">
        <is>
          <t>Revenue per share</t>
        </is>
      </c>
      <c r="C50" t="n">
        <v>382726</v>
      </c>
      <c r="D50" t="n">
        <v>360455</v>
      </c>
      <c r="E50" t="n">
        <v>349227</v>
      </c>
      <c r="F50" t="n">
        <v>407897</v>
      </c>
      <c r="G50" t="n">
        <v>386916</v>
      </c>
      <c r="H50" t="n">
        <v>371088</v>
      </c>
      <c r="I50" t="n">
        <v>360745</v>
      </c>
      <c r="J50" t="n">
        <v>363796</v>
      </c>
      <c r="K50" t="n">
        <v>244705</v>
      </c>
      <c r="L50" t="n">
        <v>323671</v>
      </c>
      <c r="M50" t="n">
        <v>320772</v>
      </c>
      <c r="N50" t="n">
        <v>347081</v>
      </c>
      <c r="O50" t="n">
        <v>372195</v>
      </c>
      <c r="P50" t="n">
        <v>474129</v>
      </c>
      <c r="Q50" t="n">
        <v>421290</v>
      </c>
      <c r="R50" t="n">
        <v>384968</v>
      </c>
      <c r="S50" t="n">
        <v>360682</v>
      </c>
      <c r="T50" t="n">
        <v>408176</v>
      </c>
      <c r="U50" t="n">
        <v>415184</v>
      </c>
      <c r="V50" t="n">
        <v>397621</v>
      </c>
      <c r="W50" t="inlineStr">
        <is>
          <t>-</t>
        </is>
      </c>
    </row>
    <row r="51">
      <c r="A51" s="5" t="inlineStr">
        <is>
          <t>Bruttoergebnis je Mitarbeiter in CHF</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CHF</t>
        </is>
      </c>
      <c r="B52" s="5" t="inlineStr"/>
      <c r="C52" t="n">
        <v>41764</v>
      </c>
      <c r="D52" t="n">
        <v>36358</v>
      </c>
      <c r="E52" t="n">
        <v>49665</v>
      </c>
      <c r="F52" t="n">
        <v>29714</v>
      </c>
      <c r="G52" t="n">
        <v>28182</v>
      </c>
      <c r="H52" t="n">
        <v>24161</v>
      </c>
      <c r="I52" t="n">
        <v>8757</v>
      </c>
      <c r="J52" t="n">
        <v>16869</v>
      </c>
      <c r="K52" t="n">
        <v>13999</v>
      </c>
      <c r="L52" t="n">
        <v>35145</v>
      </c>
      <c r="M52" t="n">
        <v>19318</v>
      </c>
      <c r="N52" t="n">
        <v>49515</v>
      </c>
      <c r="O52" t="n">
        <v>39035</v>
      </c>
      <c r="P52" t="n">
        <v>36121</v>
      </c>
      <c r="Q52" t="n">
        <v>31417</v>
      </c>
      <c r="R52" t="n">
        <v>24347</v>
      </c>
      <c r="S52" t="n">
        <v>14640</v>
      </c>
      <c r="T52" t="n">
        <v>35571</v>
      </c>
      <c r="U52" t="n">
        <v>66206</v>
      </c>
      <c r="V52" t="n">
        <v>66811</v>
      </c>
      <c r="W52" t="inlineStr">
        <is>
          <t>-</t>
        </is>
      </c>
    </row>
    <row r="53">
      <c r="A53" s="5" t="inlineStr">
        <is>
          <t>KGV (Kurs/Gewinn)</t>
        </is>
      </c>
      <c r="B53" s="5" t="inlineStr">
        <is>
          <t>PE (price/earnings)</t>
        </is>
      </c>
      <c r="C53" t="n">
        <v>40.6</v>
      </c>
      <c r="D53" t="n">
        <v>36.1</v>
      </c>
      <c r="E53" t="n">
        <v>24.6</v>
      </c>
      <c r="F53" t="n">
        <v>30.8</v>
      </c>
      <c r="G53" t="n">
        <v>30.8</v>
      </c>
      <c r="H53" t="n">
        <v>24.6</v>
      </c>
      <c r="I53" t="n">
        <v>50.7</v>
      </c>
      <c r="J53" t="n">
        <v>14</v>
      </c>
      <c r="K53" t="n">
        <v>18.6</v>
      </c>
      <c r="L53" t="n">
        <v>13.5</v>
      </c>
      <c r="M53" t="n">
        <v>22.9</v>
      </c>
      <c r="N53" t="n">
        <v>11.1</v>
      </c>
      <c r="O53" t="n">
        <v>21.7</v>
      </c>
      <c r="P53" t="n">
        <v>22.5</v>
      </c>
      <c r="Q53" t="n">
        <v>20.2</v>
      </c>
      <c r="R53" t="n">
        <v>22</v>
      </c>
      <c r="S53" t="n">
        <v>37</v>
      </c>
      <c r="T53" t="n">
        <v>18.5</v>
      </c>
      <c r="U53" t="n">
        <v>18.7</v>
      </c>
      <c r="V53" t="n">
        <v>19.3</v>
      </c>
      <c r="W53" t="inlineStr">
        <is>
          <t>-</t>
        </is>
      </c>
    </row>
    <row r="54">
      <c r="A54" s="5" t="inlineStr">
        <is>
          <t>KUV (Kurs/Umsatz)</t>
        </is>
      </c>
      <c r="B54" s="5" t="inlineStr">
        <is>
          <t>PS (price/sales)</t>
        </is>
      </c>
      <c r="C54" t="n">
        <v>4.43</v>
      </c>
      <c r="D54" t="n">
        <v>3.63</v>
      </c>
      <c r="E54" t="n">
        <v>3.83</v>
      </c>
      <c r="F54" t="n">
        <v>2.26</v>
      </c>
      <c r="G54" t="n">
        <v>2.27</v>
      </c>
      <c r="H54" t="n">
        <v>1.63</v>
      </c>
      <c r="I54" t="n">
        <v>1.25</v>
      </c>
      <c r="J54" t="n">
        <v>0.67</v>
      </c>
      <c r="K54" t="n">
        <v>1.09</v>
      </c>
      <c r="L54" t="n">
        <v>1.48</v>
      </c>
      <c r="M54" t="n">
        <v>1.44</v>
      </c>
      <c r="N54" t="n">
        <v>1.66</v>
      </c>
      <c r="O54" t="n">
        <v>2.42</v>
      </c>
      <c r="P54" t="n">
        <v>1.82</v>
      </c>
      <c r="Q54" t="n">
        <v>1.61</v>
      </c>
      <c r="R54" t="n">
        <v>1.48</v>
      </c>
      <c r="S54" t="n">
        <v>1.6</v>
      </c>
      <c r="T54" t="n">
        <v>1.67</v>
      </c>
      <c r="U54" t="n">
        <v>3.19</v>
      </c>
      <c r="V54" t="n">
        <v>3.54</v>
      </c>
      <c r="W54" t="inlineStr">
        <is>
          <t>-</t>
        </is>
      </c>
    </row>
    <row r="55">
      <c r="A55" s="5" t="inlineStr">
        <is>
          <t>KBV (Kurs/Buchwert)</t>
        </is>
      </c>
      <c r="B55" s="5" t="inlineStr">
        <is>
          <t>PB (price/book value)</t>
        </is>
      </c>
      <c r="C55" t="n">
        <v>4.04</v>
      </c>
      <c r="D55" t="n">
        <v>3.24</v>
      </c>
      <c r="E55" t="n">
        <v>3.13</v>
      </c>
      <c r="F55" t="n">
        <v>3.97</v>
      </c>
      <c r="G55" t="n">
        <v>4.05</v>
      </c>
      <c r="H55" t="n">
        <v>2.79</v>
      </c>
      <c r="I55" t="n">
        <v>2.11</v>
      </c>
      <c r="J55" t="n">
        <v>1.09</v>
      </c>
      <c r="K55" t="n">
        <v>1.25</v>
      </c>
      <c r="L55" t="n">
        <v>1.66</v>
      </c>
      <c r="M55" t="n">
        <v>1.66</v>
      </c>
      <c r="N55" t="n">
        <v>2.62</v>
      </c>
      <c r="O55" t="n">
        <v>3.84</v>
      </c>
      <c r="P55" t="n">
        <v>3.31</v>
      </c>
      <c r="Q55" t="n">
        <v>2.72</v>
      </c>
      <c r="R55" t="n">
        <v>2.52</v>
      </c>
      <c r="S55" t="n">
        <v>2.91</v>
      </c>
      <c r="T55" t="n">
        <v>3.43</v>
      </c>
      <c r="U55" t="n">
        <v>3.76</v>
      </c>
      <c r="V55" t="n">
        <v>3.25</v>
      </c>
      <c r="W55" t="inlineStr">
        <is>
          <t>-</t>
        </is>
      </c>
    </row>
    <row r="56">
      <c r="A56" s="5" t="inlineStr">
        <is>
          <t>KCV (Kurs/Cashflow)</t>
        </is>
      </c>
      <c r="B56" s="5" t="inlineStr">
        <is>
          <t>PC (price/cashflow)</t>
        </is>
      </c>
      <c r="C56" t="n">
        <v>26.61</v>
      </c>
      <c r="D56" t="n">
        <v>18.6</v>
      </c>
      <c r="E56" t="n">
        <v>22.65</v>
      </c>
      <c r="F56" t="n">
        <v>12.43</v>
      </c>
      <c r="G56" t="n">
        <v>11.67</v>
      </c>
      <c r="H56" t="n">
        <v>12.3</v>
      </c>
      <c r="I56" t="n">
        <v>8.6</v>
      </c>
      <c r="J56" t="n">
        <v>3.69</v>
      </c>
      <c r="K56" t="n">
        <v>13.31</v>
      </c>
      <c r="L56" t="n">
        <v>7.91</v>
      </c>
      <c r="M56" t="n">
        <v>9.17</v>
      </c>
      <c r="N56" t="n">
        <v>27.87</v>
      </c>
      <c r="O56" t="n">
        <v>10.77</v>
      </c>
      <c r="P56" t="n">
        <v>12.51</v>
      </c>
      <c r="Q56" t="n">
        <v>9.82</v>
      </c>
      <c r="R56" t="n">
        <v>18.16</v>
      </c>
      <c r="S56" t="n">
        <v>12.34</v>
      </c>
      <c r="T56" t="n">
        <v>12.15</v>
      </c>
      <c r="U56" t="n">
        <v>23.59</v>
      </c>
      <c r="V56" t="n">
        <v>17.84</v>
      </c>
      <c r="W56" t="inlineStr">
        <is>
          <t>-</t>
        </is>
      </c>
    </row>
    <row r="57">
      <c r="A57" s="5" t="inlineStr">
        <is>
          <t>Dividendenrendite in %</t>
        </is>
      </c>
      <c r="B57" s="5" t="inlineStr">
        <is>
          <t>Dividend Yield in %</t>
        </is>
      </c>
      <c r="C57" t="n">
        <v>0.78</v>
      </c>
      <c r="D57" t="n">
        <v>1.01</v>
      </c>
      <c r="E57" t="n">
        <v>1.04</v>
      </c>
      <c r="F57" t="n">
        <v>1.56</v>
      </c>
      <c r="G57" t="n">
        <v>1.53</v>
      </c>
      <c r="H57" t="n">
        <v>1.92</v>
      </c>
      <c r="I57" t="n">
        <v>2.54</v>
      </c>
      <c r="J57" t="n">
        <v>4.35</v>
      </c>
      <c r="K57" t="n">
        <v>3.87</v>
      </c>
      <c r="L57" t="n">
        <v>2.87</v>
      </c>
      <c r="M57" t="n">
        <v>2.4</v>
      </c>
      <c r="N57" t="n">
        <v>1.79</v>
      </c>
      <c r="O57" t="n">
        <v>1.27</v>
      </c>
      <c r="P57" t="n">
        <v>1.42</v>
      </c>
      <c r="Q57" t="n">
        <v>1.62</v>
      </c>
      <c r="R57" t="n">
        <v>2.03</v>
      </c>
      <c r="S57" t="n">
        <v>1.83</v>
      </c>
      <c r="T57" t="n">
        <v>2.26</v>
      </c>
      <c r="U57" t="n">
        <v>1.75</v>
      </c>
      <c r="V57" t="n">
        <v>1.59</v>
      </c>
      <c r="W57" t="inlineStr">
        <is>
          <t>-</t>
        </is>
      </c>
    </row>
    <row r="58">
      <c r="A58" s="5" t="inlineStr">
        <is>
          <t>Gewinnrendite in %</t>
        </is>
      </c>
      <c r="B58" s="5" t="inlineStr">
        <is>
          <t>Return on profit in %</t>
        </is>
      </c>
      <c r="C58" t="n">
        <v>2.5</v>
      </c>
      <c r="D58" t="n">
        <v>2.8</v>
      </c>
      <c r="E58" t="n">
        <v>4.1</v>
      </c>
      <c r="F58" t="n">
        <v>3.3</v>
      </c>
      <c r="G58" t="n">
        <v>3.2</v>
      </c>
      <c r="H58" t="n">
        <v>4.1</v>
      </c>
      <c r="I58" t="n">
        <v>2</v>
      </c>
      <c r="J58" t="n">
        <v>7.1</v>
      </c>
      <c r="K58" t="n">
        <v>5.4</v>
      </c>
      <c r="L58" t="n">
        <v>7.4</v>
      </c>
      <c r="M58" t="n">
        <v>4.4</v>
      </c>
      <c r="N58" t="n">
        <v>9</v>
      </c>
      <c r="O58" t="n">
        <v>4.6</v>
      </c>
      <c r="P58" t="n">
        <v>4.5</v>
      </c>
      <c r="Q58" t="n">
        <v>4.9</v>
      </c>
      <c r="R58" t="n">
        <v>4.5</v>
      </c>
      <c r="S58" t="n">
        <v>2.7</v>
      </c>
      <c r="T58" t="n">
        <v>5.4</v>
      </c>
      <c r="U58" t="n">
        <v>5.4</v>
      </c>
      <c r="V58" t="n">
        <v>5.2</v>
      </c>
      <c r="W58" t="inlineStr">
        <is>
          <t>-</t>
        </is>
      </c>
    </row>
    <row r="59">
      <c r="A59" s="5" t="inlineStr">
        <is>
          <t>Eigenkapitalrendite in %</t>
        </is>
      </c>
      <c r="B59" s="5" t="inlineStr">
        <is>
          <t>Return on Equity in %</t>
        </is>
      </c>
      <c r="C59" t="n">
        <v>9.84</v>
      </c>
      <c r="D59" t="n">
        <v>8.890000000000001</v>
      </c>
      <c r="E59" t="n">
        <v>11.61</v>
      </c>
      <c r="F59" t="n">
        <v>12.78</v>
      </c>
      <c r="G59" t="n">
        <v>12.97</v>
      </c>
      <c r="H59" t="n">
        <v>11.13</v>
      </c>
      <c r="I59" t="n">
        <v>4.09</v>
      </c>
      <c r="J59" t="n">
        <v>7.56</v>
      </c>
      <c r="K59" t="n">
        <v>6.54</v>
      </c>
      <c r="L59" t="n">
        <v>12.19</v>
      </c>
      <c r="M59" t="n">
        <v>6.97</v>
      </c>
      <c r="N59" t="n">
        <v>22.47</v>
      </c>
      <c r="O59" t="n">
        <v>16.65</v>
      </c>
      <c r="P59" t="n">
        <v>13.81</v>
      </c>
      <c r="Q59" t="n">
        <v>12.62</v>
      </c>
      <c r="R59" t="n">
        <v>10.74</v>
      </c>
      <c r="S59" t="n">
        <v>7.37</v>
      </c>
      <c r="T59" t="n">
        <v>17.89</v>
      </c>
      <c r="U59" t="n">
        <v>25.35</v>
      </c>
      <c r="V59" t="n">
        <v>16.67</v>
      </c>
      <c r="W59" t="n">
        <v>10.93</v>
      </c>
    </row>
    <row r="60">
      <c r="A60" s="5" t="inlineStr">
        <is>
          <t>Umsatzrendite in %</t>
        </is>
      </c>
      <c r="B60" s="5" t="inlineStr">
        <is>
          <t>Return on sales in %</t>
        </is>
      </c>
      <c r="C60" t="n">
        <v>10.91</v>
      </c>
      <c r="D60" t="n">
        <v>10.09</v>
      </c>
      <c r="E60" t="n">
        <v>14.22</v>
      </c>
      <c r="F60" t="n">
        <v>7.28</v>
      </c>
      <c r="G60" t="n">
        <v>7.28</v>
      </c>
      <c r="H60" t="n">
        <v>6.51</v>
      </c>
      <c r="I60" t="n">
        <v>2.43</v>
      </c>
      <c r="J60" t="n">
        <v>4.64</v>
      </c>
      <c r="K60" t="n">
        <v>5.72</v>
      </c>
      <c r="L60" t="n">
        <v>10.86</v>
      </c>
      <c r="M60" t="n">
        <v>6.02</v>
      </c>
      <c r="N60" t="n">
        <v>14.27</v>
      </c>
      <c r="O60" t="n">
        <v>10.49</v>
      </c>
      <c r="P60" t="n">
        <v>7.62</v>
      </c>
      <c r="Q60" t="n">
        <v>7.46</v>
      </c>
      <c r="R60" t="n">
        <v>6.32</v>
      </c>
      <c r="S60" t="n">
        <v>4.06</v>
      </c>
      <c r="T60" t="n">
        <v>8.710000000000001</v>
      </c>
      <c r="U60" t="n">
        <v>21.52</v>
      </c>
      <c r="V60" t="n">
        <v>18.14</v>
      </c>
      <c r="W60" t="n">
        <v>17.01</v>
      </c>
    </row>
    <row r="61">
      <c r="A61" s="5" t="inlineStr">
        <is>
          <t>Gesamtkapitalrendite in %</t>
        </is>
      </c>
      <c r="B61" s="5" t="inlineStr">
        <is>
          <t>Total Return on Investment in %</t>
        </is>
      </c>
      <c r="C61" t="n">
        <v>5.69</v>
      </c>
      <c r="D61" t="n">
        <v>4.87</v>
      </c>
      <c r="E61" t="n">
        <v>6.42</v>
      </c>
      <c r="F61" t="n">
        <v>6.08</v>
      </c>
      <c r="G61" t="n">
        <v>5.86</v>
      </c>
      <c r="H61" t="n">
        <v>6.94</v>
      </c>
      <c r="I61" t="n">
        <v>3.82</v>
      </c>
      <c r="J61" t="n">
        <v>4.37</v>
      </c>
      <c r="K61" t="n">
        <v>3.49</v>
      </c>
      <c r="L61" t="n">
        <v>6.09</v>
      </c>
      <c r="M61" t="n">
        <v>3.28</v>
      </c>
      <c r="N61" t="n">
        <v>7.45</v>
      </c>
      <c r="O61" t="n">
        <v>6.08</v>
      </c>
      <c r="P61" t="n">
        <v>5.67</v>
      </c>
      <c r="Q61" t="n">
        <v>4.34</v>
      </c>
      <c r="R61" t="n">
        <v>4.13</v>
      </c>
      <c r="S61" t="n">
        <v>2.75</v>
      </c>
      <c r="T61" t="n">
        <v>6.75</v>
      </c>
      <c r="U61" t="n">
        <v>10.44</v>
      </c>
      <c r="V61" t="n">
        <v>9.039999999999999</v>
      </c>
      <c r="W61" t="n">
        <v>6.93</v>
      </c>
    </row>
    <row r="62">
      <c r="A62" s="5" t="inlineStr">
        <is>
          <t>Return on Investment in %</t>
        </is>
      </c>
      <c r="B62" s="5" t="inlineStr">
        <is>
          <t>Return on Investment in %</t>
        </is>
      </c>
      <c r="C62" t="n">
        <v>4.67</v>
      </c>
      <c r="D62" t="n">
        <v>4.02</v>
      </c>
      <c r="E62" t="n">
        <v>5.26</v>
      </c>
      <c r="F62" t="n">
        <v>4.41</v>
      </c>
      <c r="G62" t="n">
        <v>4.43</v>
      </c>
      <c r="H62" t="n">
        <v>3.68</v>
      </c>
      <c r="I62" t="n">
        <v>1.33</v>
      </c>
      <c r="J62" t="n">
        <v>2.56</v>
      </c>
      <c r="K62" t="n">
        <v>2.19</v>
      </c>
      <c r="L62" t="n">
        <v>6.09</v>
      </c>
      <c r="M62" t="n">
        <v>3.28</v>
      </c>
      <c r="N62" t="n">
        <v>7.45</v>
      </c>
      <c r="O62" t="n">
        <v>6.08</v>
      </c>
      <c r="P62" t="n">
        <v>5.67</v>
      </c>
      <c r="Q62" t="n">
        <v>4.34</v>
      </c>
      <c r="R62" t="n">
        <v>4.13</v>
      </c>
      <c r="S62" t="n">
        <v>2.75</v>
      </c>
      <c r="T62" t="n">
        <v>6.75</v>
      </c>
      <c r="U62" t="n">
        <v>10.44</v>
      </c>
      <c r="V62" t="n">
        <v>9.039999999999999</v>
      </c>
      <c r="W62" t="n">
        <v>6.93</v>
      </c>
    </row>
    <row r="63">
      <c r="A63" s="5" t="inlineStr">
        <is>
          <t>Arbeitsintensität in %</t>
        </is>
      </c>
      <c r="B63" s="5" t="inlineStr">
        <is>
          <t>Work Intensity in %</t>
        </is>
      </c>
      <c r="C63" t="n">
        <v>21.96</v>
      </c>
      <c r="D63" t="n">
        <v>25.24</v>
      </c>
      <c r="E63" t="n">
        <v>19.82</v>
      </c>
      <c r="F63" t="n">
        <v>30.24</v>
      </c>
      <c r="G63" t="n">
        <v>29.51</v>
      </c>
      <c r="H63" t="n">
        <v>29.11</v>
      </c>
      <c r="I63" t="n">
        <v>27.73</v>
      </c>
      <c r="J63" t="n">
        <v>27.69</v>
      </c>
      <c r="K63" t="n">
        <v>26.95</v>
      </c>
      <c r="L63" t="n">
        <v>30.12</v>
      </c>
      <c r="M63" t="n">
        <v>28.84</v>
      </c>
      <c r="N63" t="n">
        <v>35.35</v>
      </c>
      <c r="O63" t="n">
        <v>34.42</v>
      </c>
      <c r="P63" t="n">
        <v>33.26</v>
      </c>
      <c r="Q63" t="n">
        <v>44.72</v>
      </c>
      <c r="R63" t="n">
        <v>35.5</v>
      </c>
      <c r="S63" t="n">
        <v>34.36</v>
      </c>
      <c r="T63" t="n">
        <v>37.07</v>
      </c>
      <c r="U63" t="n">
        <v>40.46</v>
      </c>
      <c r="V63" t="n">
        <v>28.46</v>
      </c>
      <c r="W63" t="n">
        <v>39.15</v>
      </c>
    </row>
    <row r="64">
      <c r="A64" s="5" t="inlineStr">
        <is>
          <t>Eigenkapitalquote in %</t>
        </is>
      </c>
      <c r="B64" s="5" t="inlineStr">
        <is>
          <t>Equity Ratio in %</t>
        </is>
      </c>
      <c r="C64" t="n">
        <v>47.43</v>
      </c>
      <c r="D64" t="n">
        <v>45.18</v>
      </c>
      <c r="E64" t="n">
        <v>45.34</v>
      </c>
      <c r="F64" t="n">
        <v>34.49</v>
      </c>
      <c r="G64" t="n">
        <v>34.17</v>
      </c>
      <c r="H64" t="n">
        <v>33.07</v>
      </c>
      <c r="I64" t="n">
        <v>32.5</v>
      </c>
      <c r="J64" t="n">
        <v>33.9</v>
      </c>
      <c r="K64" t="n">
        <v>33.56</v>
      </c>
      <c r="L64" t="n">
        <v>49.96</v>
      </c>
      <c r="M64" t="n">
        <v>47.03</v>
      </c>
      <c r="N64" t="n">
        <v>33.15</v>
      </c>
      <c r="O64" t="n">
        <v>36.52</v>
      </c>
      <c r="P64" t="n">
        <v>41.08</v>
      </c>
      <c r="Q64" t="n">
        <v>34.4</v>
      </c>
      <c r="R64" t="n">
        <v>38.46</v>
      </c>
      <c r="S64" t="n">
        <v>37.29</v>
      </c>
      <c r="T64" t="n">
        <v>37.74</v>
      </c>
      <c r="U64" t="n">
        <v>41.18</v>
      </c>
      <c r="V64" t="n">
        <v>54.23</v>
      </c>
      <c r="W64" t="n">
        <v>63.38</v>
      </c>
    </row>
    <row r="65">
      <c r="A65" s="5" t="inlineStr">
        <is>
          <t>Fremdkapitalquote in %</t>
        </is>
      </c>
      <c r="B65" s="5" t="inlineStr">
        <is>
          <t>Debt Ratio in %</t>
        </is>
      </c>
      <c r="C65" t="n">
        <v>52.57</v>
      </c>
      <c r="D65" t="n">
        <v>54.82</v>
      </c>
      <c r="E65" t="n">
        <v>54.66</v>
      </c>
      <c r="F65" t="n">
        <v>65.51000000000001</v>
      </c>
      <c r="G65" t="n">
        <v>65.83</v>
      </c>
      <c r="H65" t="n">
        <v>66.93000000000001</v>
      </c>
      <c r="I65" t="n">
        <v>67.5</v>
      </c>
      <c r="J65" t="n">
        <v>66.09999999999999</v>
      </c>
      <c r="K65" t="n">
        <v>66.44</v>
      </c>
      <c r="L65" t="n">
        <v>50.04</v>
      </c>
      <c r="M65" t="n">
        <v>52.97</v>
      </c>
      <c r="N65" t="n">
        <v>66.84999999999999</v>
      </c>
      <c r="O65" t="n">
        <v>63.48</v>
      </c>
      <c r="P65" t="n">
        <v>58.92</v>
      </c>
      <c r="Q65" t="n">
        <v>65.59999999999999</v>
      </c>
      <c r="R65" t="n">
        <v>61.54</v>
      </c>
      <c r="S65" t="n">
        <v>62.71</v>
      </c>
      <c r="T65" t="n">
        <v>62.26</v>
      </c>
      <c r="U65" t="n">
        <v>58.82</v>
      </c>
      <c r="V65" t="n">
        <v>45.77</v>
      </c>
      <c r="W65" t="n">
        <v>36.62</v>
      </c>
    </row>
    <row r="66">
      <c r="A66" s="5" t="inlineStr">
        <is>
          <t>Verschuldungsgrad in %</t>
        </is>
      </c>
      <c r="B66" s="5" t="inlineStr">
        <is>
          <t>Finance Gearing in %</t>
        </is>
      </c>
      <c r="C66" t="n">
        <v>110.83</v>
      </c>
      <c r="D66" t="n">
        <v>121.32</v>
      </c>
      <c r="E66" t="n">
        <v>120.53</v>
      </c>
      <c r="F66" t="n">
        <v>189.94</v>
      </c>
      <c r="G66" t="n">
        <v>192.65</v>
      </c>
      <c r="H66" t="n">
        <v>202.39</v>
      </c>
      <c r="I66" t="n">
        <v>207.67</v>
      </c>
      <c r="J66" t="n">
        <v>194.97</v>
      </c>
      <c r="K66" t="n">
        <v>197.96</v>
      </c>
      <c r="L66" t="n">
        <v>100.17</v>
      </c>
      <c r="M66" t="n">
        <v>112.65</v>
      </c>
      <c r="N66" t="n">
        <v>201.66</v>
      </c>
      <c r="O66" t="n">
        <v>173.84</v>
      </c>
      <c r="P66" t="n">
        <v>143.43</v>
      </c>
      <c r="Q66" t="n">
        <v>190.67</v>
      </c>
      <c r="R66" t="n">
        <v>160</v>
      </c>
      <c r="S66" t="n">
        <v>168.18</v>
      </c>
      <c r="T66" t="n">
        <v>164.94</v>
      </c>
      <c r="U66" t="n">
        <v>142.81</v>
      </c>
      <c r="V66" t="n">
        <v>84.41</v>
      </c>
      <c r="W66" t="n">
        <v>57.77</v>
      </c>
    </row>
    <row r="67">
      <c r="A67" s="5" t="inlineStr"/>
      <c r="B67" s="5" t="inlineStr"/>
    </row>
    <row r="68">
      <c r="A68" s="5" t="inlineStr">
        <is>
          <t>Kurzfristige Vermögensquote in %</t>
        </is>
      </c>
      <c r="B68" s="5" t="inlineStr">
        <is>
          <t>Current Assets Ratio in %</t>
        </is>
      </c>
      <c r="C68" t="n">
        <v>21.96</v>
      </c>
      <c r="D68" t="n">
        <v>25.24</v>
      </c>
      <c r="E68" t="n">
        <v>19.82</v>
      </c>
      <c r="F68" t="n">
        <v>30.24</v>
      </c>
      <c r="G68" t="n">
        <v>29.51</v>
      </c>
      <c r="H68" t="n">
        <v>29.11</v>
      </c>
      <c r="I68" t="n">
        <v>27.73</v>
      </c>
      <c r="J68" t="n">
        <v>27.69</v>
      </c>
      <c r="K68" t="n">
        <v>26.95</v>
      </c>
      <c r="L68" t="n">
        <v>30.12</v>
      </c>
      <c r="M68" t="n">
        <v>28.84</v>
      </c>
      <c r="N68" t="n">
        <v>35.35</v>
      </c>
      <c r="O68" t="n">
        <v>34.42</v>
      </c>
      <c r="P68" t="n">
        <v>33.26</v>
      </c>
      <c r="Q68" t="n">
        <v>44.72</v>
      </c>
      <c r="R68" t="n">
        <v>35.5</v>
      </c>
      <c r="S68" t="n">
        <v>34.36</v>
      </c>
      <c r="T68" t="n">
        <v>37.07</v>
      </c>
      <c r="U68" t="n">
        <v>40.46</v>
      </c>
      <c r="V68" t="n">
        <v>28.46</v>
      </c>
    </row>
    <row r="69">
      <c r="A69" s="5" t="inlineStr">
        <is>
          <t>Nettogewinn Marge in %</t>
        </is>
      </c>
      <c r="B69" s="5" t="inlineStr">
        <is>
          <t>Net Profit Marge in %</t>
        </is>
      </c>
      <c r="C69" t="n">
        <v>810.64</v>
      </c>
      <c r="D69" t="n">
        <v>748.9299999999999</v>
      </c>
      <c r="E69" t="n">
        <v>1055.85</v>
      </c>
      <c r="F69" t="n">
        <v>386.1</v>
      </c>
      <c r="G69" t="n">
        <v>386.06</v>
      </c>
      <c r="H69" t="n">
        <v>345.08</v>
      </c>
      <c r="I69" t="n">
        <v>128.66</v>
      </c>
      <c r="J69" t="n">
        <v>245.75</v>
      </c>
      <c r="K69" t="n">
        <v>303.21</v>
      </c>
      <c r="L69" t="n">
        <v>575.4400000000001</v>
      </c>
      <c r="M69" t="n">
        <v>319.21</v>
      </c>
      <c r="N69" t="n">
        <v>713.3099999999999</v>
      </c>
      <c r="O69" t="n">
        <v>529.65</v>
      </c>
      <c r="P69" t="n">
        <v>384.75</v>
      </c>
      <c r="Q69" t="n">
        <v>376.6</v>
      </c>
      <c r="R69" t="n">
        <v>319.37</v>
      </c>
      <c r="S69" t="n">
        <v>204.95</v>
      </c>
      <c r="T69" t="n">
        <v>440.06</v>
      </c>
      <c r="U69" t="n">
        <v>118.36</v>
      </c>
      <c r="V69" t="n">
        <v>116.13</v>
      </c>
    </row>
    <row r="70">
      <c r="A70" s="5" t="inlineStr">
        <is>
          <t>Operative Ergebnis Marge in %</t>
        </is>
      </c>
      <c r="B70" s="5" t="inlineStr">
        <is>
          <t>EBIT Marge in %</t>
        </is>
      </c>
      <c r="C70" t="n">
        <v>1219.73</v>
      </c>
      <c r="D70" t="n">
        <v>1128.08</v>
      </c>
      <c r="E70" t="n">
        <v>1051.48</v>
      </c>
      <c r="F70" t="n">
        <v>623.4</v>
      </c>
      <c r="G70" t="n">
        <v>596.52</v>
      </c>
      <c r="H70" t="n">
        <v>615.9</v>
      </c>
      <c r="I70" t="n">
        <v>374.15</v>
      </c>
      <c r="J70" t="n">
        <v>452.34</v>
      </c>
      <c r="K70" t="n">
        <v>513.88</v>
      </c>
      <c r="L70" t="n">
        <v>739.5700000000001</v>
      </c>
      <c r="M70" t="n">
        <v>470.94</v>
      </c>
      <c r="N70" t="n">
        <v>750.77</v>
      </c>
      <c r="O70" t="n">
        <v>717.9299999999999</v>
      </c>
      <c r="P70" t="n">
        <v>596.1900000000001</v>
      </c>
      <c r="Q70" t="n">
        <v>594.95</v>
      </c>
      <c r="R70" t="n">
        <v>490.63</v>
      </c>
      <c r="S70" t="n">
        <v>313.06</v>
      </c>
      <c r="T70" t="n">
        <v>601.35</v>
      </c>
      <c r="U70" t="n">
        <v>159.58</v>
      </c>
      <c r="V70" t="n">
        <v>152.58</v>
      </c>
    </row>
    <row r="71">
      <c r="A71" s="5" t="inlineStr">
        <is>
          <t>Vermögensumsschlag in %</t>
        </is>
      </c>
      <c r="B71" s="5" t="inlineStr">
        <is>
          <t>Asset Turnover in %</t>
        </is>
      </c>
      <c r="C71" t="n">
        <v>0.58</v>
      </c>
      <c r="D71" t="n">
        <v>0.54</v>
      </c>
      <c r="E71" t="n">
        <v>0.5</v>
      </c>
      <c r="F71" t="n">
        <v>1.14</v>
      </c>
      <c r="G71" t="n">
        <v>1.15</v>
      </c>
      <c r="H71" t="n">
        <v>1.07</v>
      </c>
      <c r="I71" t="n">
        <v>1.03</v>
      </c>
      <c r="J71" t="n">
        <v>1.04</v>
      </c>
      <c r="K71" t="n">
        <v>0.72</v>
      </c>
      <c r="L71" t="n">
        <v>1.06</v>
      </c>
      <c r="M71" t="n">
        <v>1.03</v>
      </c>
      <c r="N71" t="n">
        <v>1.04</v>
      </c>
      <c r="O71" t="n">
        <v>1.15</v>
      </c>
      <c r="P71" t="n">
        <v>1.47</v>
      </c>
      <c r="Q71" t="n">
        <v>1.15</v>
      </c>
      <c r="R71" t="n">
        <v>1.29</v>
      </c>
      <c r="S71" t="n">
        <v>1.34</v>
      </c>
      <c r="T71" t="n">
        <v>1.53</v>
      </c>
      <c r="U71" t="n">
        <v>8.82</v>
      </c>
      <c r="V71" t="n">
        <v>7.78</v>
      </c>
    </row>
    <row r="72">
      <c r="A72" s="5" t="inlineStr">
        <is>
          <t>Langfristige Vermögensquote in %</t>
        </is>
      </c>
      <c r="B72" s="5" t="inlineStr">
        <is>
          <t>Non-Current Assets Ratio in %</t>
        </is>
      </c>
      <c r="C72" t="n">
        <v>78.04000000000001</v>
      </c>
      <c r="D72" t="n">
        <v>74.76000000000001</v>
      </c>
      <c r="E72" t="n">
        <v>80.18000000000001</v>
      </c>
      <c r="F72" t="n">
        <v>69.76000000000001</v>
      </c>
      <c r="G72" t="n">
        <v>70.48999999999999</v>
      </c>
      <c r="H72" t="n">
        <v>70.89</v>
      </c>
      <c r="I72" t="n">
        <v>72.27</v>
      </c>
      <c r="J72" t="n">
        <v>72.31</v>
      </c>
      <c r="K72" t="n">
        <v>73.05</v>
      </c>
      <c r="L72" t="n">
        <v>69.88</v>
      </c>
      <c r="M72" t="n">
        <v>71.16</v>
      </c>
      <c r="N72" t="n">
        <v>64.65000000000001</v>
      </c>
      <c r="O72" t="n">
        <v>65.58</v>
      </c>
      <c r="P72" t="n">
        <v>66.73999999999999</v>
      </c>
      <c r="Q72" t="n">
        <v>55.28</v>
      </c>
      <c r="R72" t="n">
        <v>64.5</v>
      </c>
      <c r="S72" t="n">
        <v>65.64</v>
      </c>
      <c r="T72" t="n">
        <v>62.93</v>
      </c>
      <c r="U72" t="n">
        <v>59.54</v>
      </c>
      <c r="V72" t="n">
        <v>71.54000000000001</v>
      </c>
    </row>
    <row r="73">
      <c r="A73" s="5" t="inlineStr">
        <is>
          <t>Gesamtkapitalrentabilität</t>
        </is>
      </c>
      <c r="B73" s="5" t="inlineStr">
        <is>
          <t>ROA Return on Assets in %</t>
        </is>
      </c>
      <c r="C73" t="n">
        <v>4.67</v>
      </c>
      <c r="D73" t="n">
        <v>4.02</v>
      </c>
      <c r="E73" t="n">
        <v>5.26</v>
      </c>
      <c r="F73" t="n">
        <v>4.41</v>
      </c>
      <c r="G73" t="n">
        <v>4.43</v>
      </c>
      <c r="H73" t="n">
        <v>3.68</v>
      </c>
      <c r="I73" t="n">
        <v>1.33</v>
      </c>
      <c r="J73" t="n">
        <v>2.56</v>
      </c>
      <c r="K73" t="n">
        <v>2.19</v>
      </c>
      <c r="L73" t="n">
        <v>6.09</v>
      </c>
      <c r="M73" t="n">
        <v>3.28</v>
      </c>
      <c r="N73" t="n">
        <v>7.45</v>
      </c>
      <c r="O73" t="n">
        <v>6.08</v>
      </c>
      <c r="P73" t="n">
        <v>5.67</v>
      </c>
      <c r="Q73" t="n">
        <v>4.34</v>
      </c>
      <c r="R73" t="n">
        <v>4.13</v>
      </c>
      <c r="S73" t="n">
        <v>2.75</v>
      </c>
      <c r="T73" t="n">
        <v>6.75</v>
      </c>
      <c r="U73" t="n">
        <v>10.44</v>
      </c>
      <c r="V73" t="n">
        <v>9.039999999999999</v>
      </c>
    </row>
    <row r="74">
      <c r="A74" s="5" t="inlineStr">
        <is>
          <t>Ertrag des eingesetzten Kapitals</t>
        </is>
      </c>
      <c r="B74" s="5" t="inlineStr">
        <is>
          <t>ROCE Return on Cap. Empl. in %</t>
        </is>
      </c>
      <c r="C74" t="n">
        <v>8.699999999999999</v>
      </c>
      <c r="D74" t="n">
        <v>7.3</v>
      </c>
      <c r="E74" t="n">
        <v>6.22</v>
      </c>
      <c r="F74" t="n">
        <v>9.35</v>
      </c>
      <c r="G74" t="n">
        <v>9.16</v>
      </c>
      <c r="H74" t="n">
        <v>8.65</v>
      </c>
      <c r="I74" t="n">
        <v>4.7</v>
      </c>
      <c r="J74" t="n">
        <v>5.78</v>
      </c>
      <c r="K74" t="n">
        <v>4.3</v>
      </c>
      <c r="L74" t="n">
        <v>10.27</v>
      </c>
      <c r="M74" t="n">
        <v>6.32</v>
      </c>
      <c r="N74" t="n">
        <v>12.35</v>
      </c>
      <c r="O74" t="n">
        <v>11.21</v>
      </c>
      <c r="P74" t="n">
        <v>11.49</v>
      </c>
      <c r="Q74" t="n">
        <v>10.54</v>
      </c>
      <c r="R74" t="n">
        <v>8.369999999999999</v>
      </c>
      <c r="S74" t="n">
        <v>5.56</v>
      </c>
      <c r="T74" t="n">
        <v>14.24</v>
      </c>
      <c r="U74" t="n">
        <v>23.92</v>
      </c>
      <c r="V74" t="n">
        <v>15.99</v>
      </c>
    </row>
    <row r="75">
      <c r="A75" s="5" t="inlineStr">
        <is>
          <t>Eigenkapital zu Anlagevermögen</t>
        </is>
      </c>
      <c r="B75" s="5" t="inlineStr">
        <is>
          <t>Equity to Fixed Assets in %</t>
        </is>
      </c>
      <c r="C75" t="n">
        <v>60.12</v>
      </c>
      <c r="D75" t="n">
        <v>59.75</v>
      </c>
      <c r="E75" t="n">
        <v>56.55</v>
      </c>
      <c r="F75" t="n">
        <v>49.44</v>
      </c>
      <c r="G75" t="n">
        <v>48.48</v>
      </c>
      <c r="H75" t="n">
        <v>46.65</v>
      </c>
      <c r="I75" t="n">
        <v>44.98</v>
      </c>
      <c r="J75" t="n">
        <v>46.88</v>
      </c>
      <c r="K75" t="n">
        <v>45.94</v>
      </c>
      <c r="L75" t="n">
        <v>71.48999999999999</v>
      </c>
      <c r="M75" t="n">
        <v>66.09</v>
      </c>
      <c r="N75" t="n">
        <v>51.28</v>
      </c>
      <c r="O75" t="n">
        <v>55.68</v>
      </c>
      <c r="P75" t="n">
        <v>61.55</v>
      </c>
      <c r="Q75" t="n">
        <v>62.24</v>
      </c>
      <c r="R75" t="n">
        <v>59.63</v>
      </c>
      <c r="S75" t="n">
        <v>56.81</v>
      </c>
      <c r="T75" t="n">
        <v>59.98</v>
      </c>
      <c r="U75" t="n">
        <v>69.17</v>
      </c>
      <c r="V75" t="n">
        <v>75.8</v>
      </c>
    </row>
    <row r="76">
      <c r="A76" s="5" t="inlineStr">
        <is>
          <t>Liquidität Dritten Grades</t>
        </is>
      </c>
      <c r="B76" s="5" t="inlineStr">
        <is>
          <t>Current Ratio in %</t>
        </is>
      </c>
      <c r="C76" t="n">
        <v>113.64</v>
      </c>
      <c r="D76" t="n">
        <v>147.65</v>
      </c>
      <c r="E76" t="n">
        <v>125.77</v>
      </c>
      <c r="F76" t="n">
        <v>126.53</v>
      </c>
      <c r="G76" t="n">
        <v>117.01</v>
      </c>
      <c r="H76" t="n">
        <v>120.81</v>
      </c>
      <c r="I76" t="n">
        <v>156.51</v>
      </c>
      <c r="J76" t="n">
        <v>150.65</v>
      </c>
      <c r="K76" t="n">
        <v>199.16</v>
      </c>
      <c r="L76" t="n">
        <v>126.78</v>
      </c>
      <c r="M76" t="n">
        <v>122.93</v>
      </c>
      <c r="N76" t="n">
        <v>96.84</v>
      </c>
      <c r="O76" t="n">
        <v>129.88</v>
      </c>
      <c r="P76" t="n">
        <v>141.72</v>
      </c>
      <c r="Q76" t="n">
        <v>127.94</v>
      </c>
      <c r="R76" t="n">
        <v>146.96</v>
      </c>
      <c r="S76" t="n">
        <v>139.98</v>
      </c>
      <c r="T76" t="n">
        <v>105.39</v>
      </c>
      <c r="U76" t="n">
        <v>98.3</v>
      </c>
      <c r="V76" t="n">
        <v>110.57</v>
      </c>
    </row>
    <row r="77">
      <c r="A77" s="5" t="inlineStr">
        <is>
          <t>Operativer Cashflow</t>
        </is>
      </c>
      <c r="B77" s="5" t="inlineStr">
        <is>
          <t>Operating Cashflow in M</t>
        </is>
      </c>
      <c r="C77" t="n">
        <v>1976.8569</v>
      </c>
      <c r="D77" t="n">
        <v>1381.05</v>
      </c>
      <c r="E77" t="n">
        <v>1681.536</v>
      </c>
      <c r="F77" t="n">
        <v>658.79</v>
      </c>
      <c r="G77" t="n">
        <v>618.51</v>
      </c>
      <c r="H77" t="n">
        <v>651.9000000000001</v>
      </c>
      <c r="I77" t="n">
        <v>455.8</v>
      </c>
      <c r="J77" t="n">
        <v>195.57</v>
      </c>
      <c r="K77" t="n">
        <v>705.4300000000001</v>
      </c>
      <c r="L77" t="n">
        <v>419.23</v>
      </c>
      <c r="M77" t="n">
        <v>486.01</v>
      </c>
      <c r="N77" t="n">
        <v>1393.5</v>
      </c>
      <c r="O77" t="n">
        <v>543.885</v>
      </c>
      <c r="P77" t="n">
        <v>631.755</v>
      </c>
      <c r="Q77" t="n">
        <v>495.91</v>
      </c>
      <c r="R77" t="n">
        <v>917.08</v>
      </c>
      <c r="S77" t="n">
        <v>623.17</v>
      </c>
      <c r="T77" t="n">
        <v>613.575</v>
      </c>
      <c r="U77" t="n">
        <v>129.745</v>
      </c>
      <c r="V77" t="n">
        <v>114.176</v>
      </c>
    </row>
    <row r="78">
      <c r="A78" s="5" t="inlineStr">
        <is>
          <t>Aktienrückkauf</t>
        </is>
      </c>
      <c r="B78" s="5" t="inlineStr">
        <is>
          <t>Share Buyback in M</t>
        </is>
      </c>
      <c r="C78" t="n">
        <v>-0.04000000000000625</v>
      </c>
      <c r="D78" t="n">
        <v>-0.01000000000000512</v>
      </c>
      <c r="E78" t="n">
        <v>-21.23999999999999</v>
      </c>
      <c r="F78" t="n">
        <v>0</v>
      </c>
      <c r="G78" t="n">
        <v>0</v>
      </c>
      <c r="H78" t="n">
        <v>0</v>
      </c>
      <c r="I78" t="n">
        <v>0</v>
      </c>
      <c r="J78" t="n">
        <v>0</v>
      </c>
      <c r="K78" t="n">
        <v>0</v>
      </c>
      <c r="L78" t="n">
        <v>0</v>
      </c>
      <c r="M78" t="n">
        <v>-3</v>
      </c>
      <c r="N78" t="n">
        <v>0.5</v>
      </c>
      <c r="O78" t="n">
        <v>0</v>
      </c>
      <c r="P78" t="n">
        <v>0</v>
      </c>
      <c r="Q78" t="n">
        <v>0</v>
      </c>
      <c r="R78" t="n">
        <v>0</v>
      </c>
      <c r="S78" t="n">
        <v>0</v>
      </c>
      <c r="T78" t="n">
        <v>-45</v>
      </c>
      <c r="U78" t="n">
        <v>0.9000000000000004</v>
      </c>
      <c r="V78" t="inlineStr">
        <is>
          <t>-</t>
        </is>
      </c>
    </row>
    <row r="79">
      <c r="A79" s="5" t="inlineStr">
        <is>
          <t>Umsatzwachstum 1J in %</t>
        </is>
      </c>
      <c r="B79" s="5" t="inlineStr">
        <is>
          <t>Revenue Growth 1Y in %</t>
        </is>
      </c>
      <c r="C79" t="n">
        <v>6.77</v>
      </c>
      <c r="D79" t="n">
        <v>8.550000000000001</v>
      </c>
      <c r="E79" t="n">
        <v>-11.8</v>
      </c>
      <c r="F79" t="n">
        <v>8.66</v>
      </c>
      <c r="G79" t="n">
        <v>4.47</v>
      </c>
      <c r="H79" t="n">
        <v>1.57</v>
      </c>
      <c r="I79" t="n">
        <v>-8.699999999999999</v>
      </c>
      <c r="J79" t="n">
        <v>45.82</v>
      </c>
      <c r="K79" t="n">
        <v>0.44</v>
      </c>
      <c r="L79" t="n">
        <v>-0.35</v>
      </c>
      <c r="M79" t="n">
        <v>-13.6</v>
      </c>
      <c r="N79" t="n">
        <v>3.36</v>
      </c>
      <c r="O79" t="n">
        <v>-1.51</v>
      </c>
      <c r="P79" t="n">
        <v>15.58</v>
      </c>
      <c r="Q79" t="n">
        <v>15.53</v>
      </c>
      <c r="R79" t="n">
        <v>-2.68</v>
      </c>
      <c r="S79" t="n">
        <v>-11.59</v>
      </c>
      <c r="T79" t="n">
        <v>-85.20999999999999</v>
      </c>
      <c r="U79" t="n">
        <v>27.64</v>
      </c>
      <c r="V79" t="inlineStr">
        <is>
          <t>-</t>
        </is>
      </c>
    </row>
    <row r="80">
      <c r="A80" s="5" t="inlineStr">
        <is>
          <t>Umsatzwachstum 3J in %</t>
        </is>
      </c>
      <c r="B80" s="5" t="inlineStr">
        <is>
          <t>Revenue Growth 3Y in %</t>
        </is>
      </c>
      <c r="C80" t="n">
        <v>1.17</v>
      </c>
      <c r="D80" t="n">
        <v>1.8</v>
      </c>
      <c r="E80" t="n">
        <v>0.44</v>
      </c>
      <c r="F80" t="n">
        <v>4.9</v>
      </c>
      <c r="G80" t="n">
        <v>-0.89</v>
      </c>
      <c r="H80" t="n">
        <v>12.9</v>
      </c>
      <c r="I80" t="n">
        <v>12.52</v>
      </c>
      <c r="J80" t="n">
        <v>15.3</v>
      </c>
      <c r="K80" t="n">
        <v>-4.5</v>
      </c>
      <c r="L80" t="n">
        <v>-3.53</v>
      </c>
      <c r="M80" t="n">
        <v>-3.92</v>
      </c>
      <c r="N80" t="n">
        <v>5.81</v>
      </c>
      <c r="O80" t="n">
        <v>9.869999999999999</v>
      </c>
      <c r="P80" t="n">
        <v>9.48</v>
      </c>
      <c r="Q80" t="n">
        <v>0.42</v>
      </c>
      <c r="R80" t="n">
        <v>-33.16</v>
      </c>
      <c r="S80" t="n">
        <v>-23.05</v>
      </c>
      <c r="T80" t="inlineStr">
        <is>
          <t>-</t>
        </is>
      </c>
      <c r="U80" t="inlineStr">
        <is>
          <t>-</t>
        </is>
      </c>
      <c r="V80" t="inlineStr">
        <is>
          <t>-</t>
        </is>
      </c>
    </row>
    <row r="81">
      <c r="A81" s="5" t="inlineStr">
        <is>
          <t>Umsatzwachstum 5J in %</t>
        </is>
      </c>
      <c r="B81" s="5" t="inlineStr">
        <is>
          <t>Revenue Growth 5Y in %</t>
        </is>
      </c>
      <c r="C81" t="n">
        <v>3.33</v>
      </c>
      <c r="D81" t="n">
        <v>2.29</v>
      </c>
      <c r="E81" t="n">
        <v>-1.16</v>
      </c>
      <c r="F81" t="n">
        <v>10.36</v>
      </c>
      <c r="G81" t="n">
        <v>8.720000000000001</v>
      </c>
      <c r="H81" t="n">
        <v>7.76</v>
      </c>
      <c r="I81" t="n">
        <v>4.72</v>
      </c>
      <c r="J81" t="n">
        <v>7.13</v>
      </c>
      <c r="K81" t="n">
        <v>-2.33</v>
      </c>
      <c r="L81" t="n">
        <v>0.7</v>
      </c>
      <c r="M81" t="n">
        <v>3.87</v>
      </c>
      <c r="N81" t="n">
        <v>6.06</v>
      </c>
      <c r="O81" t="n">
        <v>3.07</v>
      </c>
      <c r="P81" t="n">
        <v>-13.67</v>
      </c>
      <c r="Q81" t="n">
        <v>-11.26</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5.54</v>
      </c>
      <c r="D82" t="n">
        <v>3.51</v>
      </c>
      <c r="E82" t="n">
        <v>2.99</v>
      </c>
      <c r="F82" t="n">
        <v>4.02</v>
      </c>
      <c r="G82" t="n">
        <v>4.71</v>
      </c>
      <c r="H82" t="n">
        <v>5.81</v>
      </c>
      <c r="I82" t="n">
        <v>5.39</v>
      </c>
      <c r="J82" t="n">
        <v>5.1</v>
      </c>
      <c r="K82" t="n">
        <v>-8</v>
      </c>
      <c r="L82" t="n">
        <v>-5.28</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15.56</v>
      </c>
      <c r="D83" t="n">
        <v>-23</v>
      </c>
      <c r="E83" t="n">
        <v>141.2</v>
      </c>
      <c r="F83" t="n">
        <v>8.66</v>
      </c>
      <c r="G83" t="n">
        <v>16.88</v>
      </c>
      <c r="H83" t="n">
        <v>172.41</v>
      </c>
      <c r="I83" t="n">
        <v>-52.2</v>
      </c>
      <c r="J83" t="n">
        <v>18.18</v>
      </c>
      <c r="K83" t="n">
        <v>-47.08</v>
      </c>
      <c r="L83" t="n">
        <v>79.63</v>
      </c>
      <c r="M83" t="n">
        <v>-61.34</v>
      </c>
      <c r="N83" t="n">
        <v>39.2</v>
      </c>
      <c r="O83" t="n">
        <v>35.59</v>
      </c>
      <c r="P83" t="n">
        <v>18.09</v>
      </c>
      <c r="Q83" t="n">
        <v>36.23</v>
      </c>
      <c r="R83" t="n">
        <v>51.65</v>
      </c>
      <c r="S83" t="n">
        <v>-58.82</v>
      </c>
      <c r="T83" t="n">
        <v>-45.02</v>
      </c>
      <c r="U83" t="n">
        <v>30.1</v>
      </c>
      <c r="V83" t="n">
        <v>13.19</v>
      </c>
    </row>
    <row r="84">
      <c r="A84" s="5" t="inlineStr">
        <is>
          <t>Gewinnwachstum 3J in %</t>
        </is>
      </c>
      <c r="B84" s="5" t="inlineStr">
        <is>
          <t>Earnings Growth 3Y in %</t>
        </is>
      </c>
      <c r="C84" t="n">
        <v>44.59</v>
      </c>
      <c r="D84" t="n">
        <v>42.29</v>
      </c>
      <c r="E84" t="n">
        <v>55.58</v>
      </c>
      <c r="F84" t="n">
        <v>65.98</v>
      </c>
      <c r="G84" t="n">
        <v>45.7</v>
      </c>
      <c r="H84" t="n">
        <v>46.13</v>
      </c>
      <c r="I84" t="n">
        <v>-27.03</v>
      </c>
      <c r="J84" t="n">
        <v>16.91</v>
      </c>
      <c r="K84" t="n">
        <v>-9.6</v>
      </c>
      <c r="L84" t="n">
        <v>19.16</v>
      </c>
      <c r="M84" t="n">
        <v>4.48</v>
      </c>
      <c r="N84" t="n">
        <v>30.96</v>
      </c>
      <c r="O84" t="n">
        <v>29.97</v>
      </c>
      <c r="P84" t="n">
        <v>35.32</v>
      </c>
      <c r="Q84" t="n">
        <v>9.69</v>
      </c>
      <c r="R84" t="n">
        <v>-17.4</v>
      </c>
      <c r="S84" t="n">
        <v>-24.58</v>
      </c>
      <c r="T84" t="n">
        <v>-0.58</v>
      </c>
      <c r="U84" t="inlineStr">
        <is>
          <t>-</t>
        </is>
      </c>
      <c r="V84" t="inlineStr">
        <is>
          <t>-</t>
        </is>
      </c>
    </row>
    <row r="85">
      <c r="A85" s="5" t="inlineStr">
        <is>
          <t>Gewinnwachstum 5J in %</t>
        </is>
      </c>
      <c r="B85" s="5" t="inlineStr">
        <is>
          <t>Earnings Growth 5Y in %</t>
        </is>
      </c>
      <c r="C85" t="n">
        <v>31.86</v>
      </c>
      <c r="D85" t="n">
        <v>63.23</v>
      </c>
      <c r="E85" t="n">
        <v>57.39</v>
      </c>
      <c r="F85" t="n">
        <v>32.79</v>
      </c>
      <c r="G85" t="n">
        <v>21.64</v>
      </c>
      <c r="H85" t="n">
        <v>34.19</v>
      </c>
      <c r="I85" t="n">
        <v>-12.56</v>
      </c>
      <c r="J85" t="n">
        <v>5.72</v>
      </c>
      <c r="K85" t="n">
        <v>9.199999999999999</v>
      </c>
      <c r="L85" t="n">
        <v>22.23</v>
      </c>
      <c r="M85" t="n">
        <v>13.55</v>
      </c>
      <c r="N85" t="n">
        <v>36.15</v>
      </c>
      <c r="O85" t="n">
        <v>16.55</v>
      </c>
      <c r="P85" t="n">
        <v>0.43</v>
      </c>
      <c r="Q85" t="n">
        <v>2.83</v>
      </c>
      <c r="R85" t="n">
        <v>-1.78</v>
      </c>
      <c r="S85" t="inlineStr">
        <is>
          <t>-</t>
        </is>
      </c>
      <c r="T85" t="inlineStr">
        <is>
          <t>-</t>
        </is>
      </c>
      <c r="U85" t="inlineStr">
        <is>
          <t>-</t>
        </is>
      </c>
      <c r="V85" t="inlineStr">
        <is>
          <t>-</t>
        </is>
      </c>
    </row>
    <row r="86">
      <c r="A86" s="5" t="inlineStr">
        <is>
          <t>Gewinnwachstum 10J in %</t>
        </is>
      </c>
      <c r="B86" s="5" t="inlineStr">
        <is>
          <t>Earnings Growth 10Y in %</t>
        </is>
      </c>
      <c r="C86" t="n">
        <v>33.02</v>
      </c>
      <c r="D86" t="n">
        <v>25.33</v>
      </c>
      <c r="E86" t="n">
        <v>31.55</v>
      </c>
      <c r="F86" t="n">
        <v>20.99</v>
      </c>
      <c r="G86" t="n">
        <v>21.94</v>
      </c>
      <c r="H86" t="n">
        <v>23.87</v>
      </c>
      <c r="I86" t="n">
        <v>11.79</v>
      </c>
      <c r="J86" t="n">
        <v>11.13</v>
      </c>
      <c r="K86" t="n">
        <v>4.81</v>
      </c>
      <c r="L86" t="n">
        <v>12.53</v>
      </c>
      <c r="M86" t="n">
        <v>5.89</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1.27</v>
      </c>
      <c r="D87" t="n">
        <v>0.57</v>
      </c>
      <c r="E87" t="n">
        <v>0.43</v>
      </c>
      <c r="F87" t="n">
        <v>0.9399999999999999</v>
      </c>
      <c r="G87" t="n">
        <v>1.42</v>
      </c>
      <c r="H87" t="n">
        <v>0.72</v>
      </c>
      <c r="I87" t="n">
        <v>-4.04</v>
      </c>
      <c r="J87" t="n">
        <v>2.45</v>
      </c>
      <c r="K87" t="n">
        <v>2.02</v>
      </c>
      <c r="L87" t="n">
        <v>0.61</v>
      </c>
      <c r="M87" t="n">
        <v>1.69</v>
      </c>
      <c r="N87" t="n">
        <v>0.31</v>
      </c>
      <c r="O87" t="n">
        <v>1.31</v>
      </c>
      <c r="P87" t="n">
        <v>52.33</v>
      </c>
      <c r="Q87" t="n">
        <v>7.14</v>
      </c>
      <c r="R87" t="n">
        <v>-12.36</v>
      </c>
      <c r="S87" t="inlineStr">
        <is>
          <t>-</t>
        </is>
      </c>
      <c r="T87" t="inlineStr">
        <is>
          <t>-</t>
        </is>
      </c>
      <c r="U87" t="inlineStr">
        <is>
          <t>-</t>
        </is>
      </c>
      <c r="V87" t="inlineStr">
        <is>
          <t>-</t>
        </is>
      </c>
    </row>
    <row r="88">
      <c r="A88" s="5" t="inlineStr">
        <is>
          <t>EBIT-Wachstum 1J in %</t>
        </is>
      </c>
      <c r="B88" s="5" t="inlineStr">
        <is>
          <t>EBIT Growth 1Y in %</t>
        </is>
      </c>
      <c r="C88" t="n">
        <v>15.44</v>
      </c>
      <c r="D88" t="n">
        <v>16.46</v>
      </c>
      <c r="E88" t="n">
        <v>48.77</v>
      </c>
      <c r="F88" t="n">
        <v>13.55</v>
      </c>
      <c r="G88" t="n">
        <v>1.18</v>
      </c>
      <c r="H88" t="n">
        <v>67.19</v>
      </c>
      <c r="I88" t="n">
        <v>-24.48</v>
      </c>
      <c r="J88" t="n">
        <v>28.35</v>
      </c>
      <c r="K88" t="n">
        <v>-30.21</v>
      </c>
      <c r="L88" t="n">
        <v>56.49</v>
      </c>
      <c r="M88" t="n">
        <v>-45.8</v>
      </c>
      <c r="N88" t="n">
        <v>8.09</v>
      </c>
      <c r="O88" t="n">
        <v>18.6</v>
      </c>
      <c r="P88" t="n">
        <v>15.82</v>
      </c>
      <c r="Q88" t="n">
        <v>40.09</v>
      </c>
      <c r="R88" t="n">
        <v>52.52</v>
      </c>
      <c r="S88" t="n">
        <v>-53.97</v>
      </c>
      <c r="T88" t="n">
        <v>-44.28</v>
      </c>
      <c r="U88" t="n">
        <v>33.5</v>
      </c>
      <c r="V88" t="n">
        <v>15.01</v>
      </c>
    </row>
    <row r="89">
      <c r="A89" s="5" t="inlineStr">
        <is>
          <t>EBIT-Wachstum 3J in %</t>
        </is>
      </c>
      <c r="B89" s="5" t="inlineStr">
        <is>
          <t>EBIT Growth 3Y in %</t>
        </is>
      </c>
      <c r="C89" t="n">
        <v>26.89</v>
      </c>
      <c r="D89" t="n">
        <v>26.26</v>
      </c>
      <c r="E89" t="n">
        <v>21.17</v>
      </c>
      <c r="F89" t="n">
        <v>27.31</v>
      </c>
      <c r="G89" t="n">
        <v>14.63</v>
      </c>
      <c r="H89" t="n">
        <v>23.69</v>
      </c>
      <c r="I89" t="n">
        <v>-8.779999999999999</v>
      </c>
      <c r="J89" t="n">
        <v>18.21</v>
      </c>
      <c r="K89" t="n">
        <v>-6.51</v>
      </c>
      <c r="L89" t="n">
        <v>6.26</v>
      </c>
      <c r="M89" t="n">
        <v>-6.37</v>
      </c>
      <c r="N89" t="n">
        <v>14.17</v>
      </c>
      <c r="O89" t="n">
        <v>24.84</v>
      </c>
      <c r="P89" t="n">
        <v>36.14</v>
      </c>
      <c r="Q89" t="n">
        <v>12.88</v>
      </c>
      <c r="R89" t="n">
        <v>-15.24</v>
      </c>
      <c r="S89" t="n">
        <v>-21.58</v>
      </c>
      <c r="T89" t="n">
        <v>1.41</v>
      </c>
      <c r="U89" t="inlineStr">
        <is>
          <t>-</t>
        </is>
      </c>
      <c r="V89" t="inlineStr">
        <is>
          <t>-</t>
        </is>
      </c>
    </row>
    <row r="90">
      <c r="A90" s="5" t="inlineStr">
        <is>
          <t>EBIT-Wachstum 5J in %</t>
        </is>
      </c>
      <c r="B90" s="5" t="inlineStr">
        <is>
          <t>EBIT Growth 5Y in %</t>
        </is>
      </c>
      <c r="C90" t="n">
        <v>19.08</v>
      </c>
      <c r="D90" t="n">
        <v>29.43</v>
      </c>
      <c r="E90" t="n">
        <v>21.24</v>
      </c>
      <c r="F90" t="n">
        <v>17.16</v>
      </c>
      <c r="G90" t="n">
        <v>8.41</v>
      </c>
      <c r="H90" t="n">
        <v>19.47</v>
      </c>
      <c r="I90" t="n">
        <v>-3.13</v>
      </c>
      <c r="J90" t="n">
        <v>3.38</v>
      </c>
      <c r="K90" t="n">
        <v>1.43</v>
      </c>
      <c r="L90" t="n">
        <v>10.64</v>
      </c>
      <c r="M90" t="n">
        <v>7.36</v>
      </c>
      <c r="N90" t="n">
        <v>27.02</v>
      </c>
      <c r="O90" t="n">
        <v>14.61</v>
      </c>
      <c r="P90" t="n">
        <v>2.04</v>
      </c>
      <c r="Q90" t="n">
        <v>5.57</v>
      </c>
      <c r="R90" t="n">
        <v>0.5600000000000001</v>
      </c>
      <c r="S90" t="inlineStr">
        <is>
          <t>-</t>
        </is>
      </c>
      <c r="T90" t="inlineStr">
        <is>
          <t>-</t>
        </is>
      </c>
      <c r="U90" t="inlineStr">
        <is>
          <t>-</t>
        </is>
      </c>
      <c r="V90" t="inlineStr">
        <is>
          <t>-</t>
        </is>
      </c>
    </row>
    <row r="91">
      <c r="A91" s="5" t="inlineStr">
        <is>
          <t>EBIT-Wachstum 10J in %</t>
        </is>
      </c>
      <c r="B91" s="5" t="inlineStr">
        <is>
          <t>EBIT Growth 10Y in %</t>
        </is>
      </c>
      <c r="C91" t="n">
        <v>19.27</v>
      </c>
      <c r="D91" t="n">
        <v>13.15</v>
      </c>
      <c r="E91" t="n">
        <v>12.31</v>
      </c>
      <c r="F91" t="n">
        <v>9.300000000000001</v>
      </c>
      <c r="G91" t="n">
        <v>9.52</v>
      </c>
      <c r="H91" t="n">
        <v>13.41</v>
      </c>
      <c r="I91" t="n">
        <v>11.95</v>
      </c>
      <c r="J91" t="n">
        <v>9</v>
      </c>
      <c r="K91" t="n">
        <v>1.74</v>
      </c>
      <c r="L91" t="n">
        <v>8.109999999999999</v>
      </c>
      <c r="M91" t="n">
        <v>3.96</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43.06</v>
      </c>
      <c r="D92" t="n">
        <v>-17.88</v>
      </c>
      <c r="E92" t="n">
        <v>82.22</v>
      </c>
      <c r="F92" t="n">
        <v>6.51</v>
      </c>
      <c r="G92" t="n">
        <v>-5.12</v>
      </c>
      <c r="H92" t="n">
        <v>43.02</v>
      </c>
      <c r="I92" t="n">
        <v>133.06</v>
      </c>
      <c r="J92" t="n">
        <v>-72.28</v>
      </c>
      <c r="K92" t="n">
        <v>68.27</v>
      </c>
      <c r="L92" t="n">
        <v>-13.74</v>
      </c>
      <c r="M92" t="n">
        <v>-67.09999999999999</v>
      </c>
      <c r="N92" t="n">
        <v>158.77</v>
      </c>
      <c r="O92" t="n">
        <v>-13.91</v>
      </c>
      <c r="P92" t="n">
        <v>27.39</v>
      </c>
      <c r="Q92" t="n">
        <v>-45.93</v>
      </c>
      <c r="R92" t="n">
        <v>47.16</v>
      </c>
      <c r="S92" t="n">
        <v>1.56</v>
      </c>
      <c r="T92" t="n">
        <v>-48.5</v>
      </c>
      <c r="U92" t="n">
        <v>32.23</v>
      </c>
      <c r="V92" t="inlineStr">
        <is>
          <t>-</t>
        </is>
      </c>
    </row>
    <row r="93">
      <c r="A93" s="5" t="inlineStr">
        <is>
          <t>Op.Cashflow Wachstum 3J in %</t>
        </is>
      </c>
      <c r="B93" s="5" t="inlineStr">
        <is>
          <t>Op.Cashflow Wachstum 3Y in %</t>
        </is>
      </c>
      <c r="C93" t="n">
        <v>35.8</v>
      </c>
      <c r="D93" t="n">
        <v>23.62</v>
      </c>
      <c r="E93" t="n">
        <v>27.87</v>
      </c>
      <c r="F93" t="n">
        <v>14.8</v>
      </c>
      <c r="G93" t="n">
        <v>56.99</v>
      </c>
      <c r="H93" t="n">
        <v>34.6</v>
      </c>
      <c r="I93" t="n">
        <v>43.02</v>
      </c>
      <c r="J93" t="n">
        <v>-5.92</v>
      </c>
      <c r="K93" t="n">
        <v>-4.19</v>
      </c>
      <c r="L93" t="n">
        <v>25.98</v>
      </c>
      <c r="M93" t="n">
        <v>25.92</v>
      </c>
      <c r="N93" t="n">
        <v>57.42</v>
      </c>
      <c r="O93" t="n">
        <v>-10.82</v>
      </c>
      <c r="P93" t="n">
        <v>9.539999999999999</v>
      </c>
      <c r="Q93" t="n">
        <v>0.93</v>
      </c>
      <c r="R93" t="n">
        <v>0.07000000000000001</v>
      </c>
      <c r="S93" t="n">
        <v>-4.9</v>
      </c>
      <c r="T93" t="inlineStr">
        <is>
          <t>-</t>
        </is>
      </c>
      <c r="U93" t="inlineStr">
        <is>
          <t>-</t>
        </is>
      </c>
      <c r="V93" t="inlineStr">
        <is>
          <t>-</t>
        </is>
      </c>
    </row>
    <row r="94">
      <c r="A94" s="5" t="inlineStr">
        <is>
          <t>Op.Cashflow Wachstum 5J in %</t>
        </is>
      </c>
      <c r="B94" s="5" t="inlineStr">
        <is>
          <t>Op.Cashflow Wachstum 5Y in %</t>
        </is>
      </c>
      <c r="C94" t="n">
        <v>21.76</v>
      </c>
      <c r="D94" t="n">
        <v>21.75</v>
      </c>
      <c r="E94" t="n">
        <v>51.94</v>
      </c>
      <c r="F94" t="n">
        <v>21.04</v>
      </c>
      <c r="G94" t="n">
        <v>33.39</v>
      </c>
      <c r="H94" t="n">
        <v>31.67</v>
      </c>
      <c r="I94" t="n">
        <v>9.640000000000001</v>
      </c>
      <c r="J94" t="n">
        <v>14.78</v>
      </c>
      <c r="K94" t="n">
        <v>26.46</v>
      </c>
      <c r="L94" t="n">
        <v>18.28</v>
      </c>
      <c r="M94" t="n">
        <v>11.84</v>
      </c>
      <c r="N94" t="n">
        <v>34.7</v>
      </c>
      <c r="O94" t="n">
        <v>3.25</v>
      </c>
      <c r="P94" t="n">
        <v>-3.66</v>
      </c>
      <c r="Q94" t="n">
        <v>-2.7</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26.71</v>
      </c>
      <c r="D95" t="n">
        <v>15.7</v>
      </c>
      <c r="E95" t="n">
        <v>33.36</v>
      </c>
      <c r="F95" t="n">
        <v>23.75</v>
      </c>
      <c r="G95" t="n">
        <v>25.84</v>
      </c>
      <c r="H95" t="n">
        <v>21.76</v>
      </c>
      <c r="I95" t="n">
        <v>22.17</v>
      </c>
      <c r="J95" t="n">
        <v>9.02</v>
      </c>
      <c r="K95" t="n">
        <v>11.4</v>
      </c>
      <c r="L95" t="n">
        <v>7.79</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365</v>
      </c>
      <c r="D96" t="n">
        <v>1134</v>
      </c>
      <c r="E96" t="n">
        <v>560</v>
      </c>
      <c r="F96" t="n">
        <v>433</v>
      </c>
      <c r="G96" t="n">
        <v>268</v>
      </c>
      <c r="H96" t="n">
        <v>323</v>
      </c>
      <c r="I96" t="n">
        <v>655</v>
      </c>
      <c r="J96" t="n">
        <v>661</v>
      </c>
      <c r="K96" t="n">
        <v>942</v>
      </c>
      <c r="L96" t="n">
        <v>304</v>
      </c>
      <c r="M96" t="n">
        <v>266</v>
      </c>
      <c r="N96" t="n">
        <v>-65</v>
      </c>
      <c r="O96" t="n">
        <v>392</v>
      </c>
      <c r="P96" t="n">
        <v>383</v>
      </c>
      <c r="Q96" t="n">
        <v>423</v>
      </c>
      <c r="R96" t="n">
        <v>379</v>
      </c>
      <c r="S96" t="n">
        <v>325</v>
      </c>
      <c r="T96" t="n">
        <v>62</v>
      </c>
      <c r="U96" t="n">
        <v>-27</v>
      </c>
      <c r="V96" t="n">
        <v>93</v>
      </c>
      <c r="W96" t="n">
        <v>787</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0"/>
    <col customWidth="1" max="14" min="14" width="10"/>
    <col customWidth="1" max="15" min="15" width="10"/>
    <col customWidth="1" max="16" min="16" width="10"/>
    <col customWidth="1" max="17" min="17" width="20"/>
    <col customWidth="1" max="18" min="18" width="10"/>
    <col customWidth="1" max="19" min="19" width="20"/>
    <col customWidth="1" max="20" min="20" width="10"/>
    <col customWidth="1" max="21" min="21" width="10"/>
    <col customWidth="1" max="22" min="22" width="10"/>
    <col customWidth="1" max="23" min="23" width="10"/>
  </cols>
  <sheetData>
    <row r="1">
      <c r="A1" s="1" t="inlineStr">
        <is>
          <t xml:space="preserve">NESTL%C3%A9 </t>
        </is>
      </c>
      <c r="B1" s="2" t="inlineStr">
        <is>
          <t>WKN: A0Q4DC  ISIN: CH0038863350  US-Symbol:NSRGF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1866</t>
        </is>
      </c>
      <c r="C4" s="5" t="inlineStr">
        <is>
          <t>Telefon / Phone</t>
        </is>
      </c>
      <c r="D4" s="5" t="inlineStr"/>
      <c r="E4" t="inlineStr">
        <is>
          <t>+41-21-924-1111</t>
        </is>
      </c>
      <c r="G4" t="inlineStr">
        <is>
          <t>13.02.2020</t>
        </is>
      </c>
      <c r="H4" t="inlineStr">
        <is>
          <t>Publication Of Annual Report</t>
        </is>
      </c>
      <c r="J4" t="inlineStr">
        <is>
          <t>Freefloat</t>
        </is>
      </c>
      <c r="L4" t="inlineStr">
        <is>
          <t>100,00%</t>
        </is>
      </c>
    </row>
    <row r="5">
      <c r="A5" s="5" t="inlineStr">
        <is>
          <t>Ticker</t>
        </is>
      </c>
      <c r="B5" t="inlineStr">
        <is>
          <t>NESR</t>
        </is>
      </c>
      <c r="C5" s="5" t="inlineStr">
        <is>
          <t>Fax</t>
        </is>
      </c>
      <c r="D5" s="5" t="inlineStr"/>
      <c r="E5" t="inlineStr">
        <is>
          <t>+41-21-924-4800</t>
        </is>
      </c>
      <c r="G5" t="inlineStr">
        <is>
          <t>23.04.2020</t>
        </is>
      </c>
      <c r="H5" t="inlineStr">
        <is>
          <t>Annual General Meeting</t>
        </is>
      </c>
    </row>
    <row r="6">
      <c r="A6" s="5" t="inlineStr">
        <is>
          <t>Gelistet Seit / Listed Since</t>
        </is>
      </c>
      <c r="B6" t="inlineStr">
        <is>
          <t>-</t>
        </is>
      </c>
      <c r="C6" s="5" t="inlineStr">
        <is>
          <t>Internet</t>
        </is>
      </c>
      <c r="D6" s="5" t="inlineStr"/>
      <c r="E6" t="inlineStr">
        <is>
          <t>http://www.nestle.com/</t>
        </is>
      </c>
      <c r="G6" t="inlineStr">
        <is>
          <t>24.04.2020</t>
        </is>
      </c>
      <c r="H6" t="inlineStr">
        <is>
          <t>Result Q1</t>
        </is>
      </c>
    </row>
    <row r="7">
      <c r="A7" s="5" t="inlineStr">
        <is>
          <t>Nominalwert / Nominal Value</t>
        </is>
      </c>
      <c r="B7" t="inlineStr">
        <is>
          <t>0,10</t>
        </is>
      </c>
      <c r="C7" s="5" t="inlineStr">
        <is>
          <t>Inv. Relations Telefon / Phone</t>
        </is>
      </c>
      <c r="D7" s="5" t="inlineStr"/>
      <c r="E7" t="inlineStr">
        <is>
          <t>+41-21-924-3509</t>
        </is>
      </c>
      <c r="G7" t="inlineStr">
        <is>
          <t>29.04.2020</t>
        </is>
      </c>
      <c r="H7" t="inlineStr">
        <is>
          <t>Dividend Payout</t>
        </is>
      </c>
    </row>
    <row r="8">
      <c r="A8" s="5" t="inlineStr">
        <is>
          <t>Land / Country</t>
        </is>
      </c>
      <c r="B8" t="inlineStr">
        <is>
          <t>Schweiz</t>
        </is>
      </c>
      <c r="C8" s="5" t="inlineStr">
        <is>
          <t>Inv. Relations E-Mail</t>
        </is>
      </c>
      <c r="D8" s="5" t="inlineStr"/>
      <c r="E8" t="inlineStr">
        <is>
          <t>ir@nestle.com</t>
        </is>
      </c>
      <c r="G8" t="inlineStr">
        <is>
          <t>30.07.2020</t>
        </is>
      </c>
      <c r="H8" t="inlineStr">
        <is>
          <t>Score Half Year</t>
        </is>
      </c>
    </row>
    <row r="9">
      <c r="A9" s="5" t="inlineStr">
        <is>
          <t>Währung / Currency</t>
        </is>
      </c>
      <c r="B9" t="inlineStr">
        <is>
          <t>CHF</t>
        </is>
      </c>
      <c r="C9" s="5" t="inlineStr">
        <is>
          <t>Kontaktperson / Contact Person</t>
        </is>
      </c>
      <c r="D9" s="5" t="inlineStr"/>
      <c r="E9" t="inlineStr">
        <is>
          <t>Luca Borlini</t>
        </is>
      </c>
      <c r="G9" t="inlineStr">
        <is>
          <t>21.10.2020</t>
        </is>
      </c>
      <c r="H9" t="inlineStr">
        <is>
          <t>Q3 Earnings</t>
        </is>
      </c>
    </row>
    <row r="10">
      <c r="A10" s="5" t="inlineStr">
        <is>
          <t>Branche / Industry</t>
        </is>
      </c>
      <c r="B10" t="inlineStr">
        <is>
          <t>Food</t>
        </is>
      </c>
      <c r="C10" s="5" t="inlineStr"/>
      <c r="D10" s="5" t="inlineStr"/>
    </row>
    <row r="11">
      <c r="A11" s="5" t="inlineStr">
        <is>
          <t>Sektor / Sector</t>
        </is>
      </c>
      <c r="B11" t="inlineStr">
        <is>
          <t>Consumer Goods</t>
        </is>
      </c>
    </row>
    <row r="12">
      <c r="A12" s="5" t="inlineStr">
        <is>
          <t>Typ / Genre</t>
        </is>
      </c>
      <c r="B12" t="inlineStr">
        <is>
          <t>Namensaktie</t>
        </is>
      </c>
    </row>
    <row r="13">
      <c r="A13" s="5" t="inlineStr">
        <is>
          <t>Adresse / Address</t>
        </is>
      </c>
      <c r="B13" t="inlineStr">
        <is>
          <t>Nestlé SAAvenue Nestlé 55  CH-1800 Vevey</t>
        </is>
      </c>
    </row>
    <row r="14">
      <c r="A14" s="5" t="inlineStr">
        <is>
          <t>Management</t>
        </is>
      </c>
      <c r="B14" t="inlineStr">
        <is>
          <t>Mark Schneider, Laurent Freixe, Chris Johnson, Patrice Bula, Marco Settembri, François-Xavier Roger, Magdi Batato, Stefan Palzer, Béatrice Guillaume-Grabisch, Leanne Geale, Greg Behar, Sanjay Bahadur, David P. Frick</t>
        </is>
      </c>
    </row>
    <row r="15">
      <c r="A15" s="5" t="inlineStr">
        <is>
          <t>Aufsichtsrat / Board</t>
        </is>
      </c>
      <c r="B15" t="inlineStr">
        <is>
          <t>Paul Bulcke, Mark Schneider, Henri de Castries, Beat Hess, Renato Fassbind, Ann M. Veneman, Eva Cheng, Patrick Aebischer, Ursula M. Burns, Kasper Rorsted, Kimberly A. Ross, Pablo Isla, Dick Boer, Dinesh Paliwal</t>
        </is>
      </c>
    </row>
    <row r="16">
      <c r="A16" s="5" t="inlineStr">
        <is>
          <t>Beschreibung</t>
        </is>
      </c>
      <c r="B16" t="inlineStr">
        <is>
          <t>Das Schweizer Unternehmen Nestlé zählt zu den größten Nahrungsmittelherstellern der Welt. Neben Tiefkühlprodukten, verschiedenen Getränken (Kaffee, Tee, Mineralwasser etc.), Milchprodukten und Süßwaren werden auch pharmazeutische Produkte, Spezialnahrungsmittel, Babyprodukte und Artikel für Heimtiere hergestellt. Zu den bekanntesten Marken des Konzerns gehören unter anderem Nescafé, Nesquik, Maggi, Thomy, KitKat, Buitoni, Smarties und Wagner. Für Kind und Eltern hat Nestlé die Marken Alete, Bübchen und Mamalete im Angebot. Dazu kommen Produkte für Heimtiere, etwa die Marken Felix und Beneful. Copyright 2014 FINANCE BASE AG</t>
        </is>
      </c>
    </row>
    <row r="17">
      <c r="A17" s="5" t="inlineStr">
        <is>
          <t>Profile</t>
        </is>
      </c>
      <c r="B17" t="inlineStr">
        <is>
          <t>The Swiss company Nestle is one of the largest food manufacturers in the world. In addition to frozen products, various beverages (coffee, tea, mineral water, etc.), dairy products and confectionery and pharmaceutical products, specialty food, baby products and products manufactured for pets. Among the most famous brands of the Group include Nescafé, Nesquik, Maggi, Thomy, KitKat, Buitoni, Smarties and Wagner. For the child and parents Nestlé brands Alete, Buebchen and Mamalete on offer. There are also products for pets, such as brands and Felix beneful.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92568</v>
      </c>
      <c r="D20" t="n">
        <v>91439</v>
      </c>
      <c r="E20" t="n">
        <v>89791</v>
      </c>
      <c r="F20" t="n">
        <v>89469</v>
      </c>
      <c r="G20" t="n">
        <v>88785</v>
      </c>
      <c r="H20" t="n">
        <v>91612</v>
      </c>
      <c r="I20" t="n">
        <v>92158</v>
      </c>
      <c r="J20" t="n">
        <v>92186</v>
      </c>
      <c r="K20" t="n">
        <v>83642</v>
      </c>
      <c r="L20" t="n">
        <v>109722</v>
      </c>
      <c r="M20" t="n">
        <v>107618</v>
      </c>
      <c r="N20" t="n">
        <v>109908</v>
      </c>
      <c r="O20" t="n">
        <v>107552</v>
      </c>
      <c r="P20" t="n">
        <v>98458</v>
      </c>
      <c r="Q20" t="n">
        <v>91075</v>
      </c>
      <c r="R20" t="n">
        <v>86769</v>
      </c>
      <c r="S20" t="n">
        <v>87979</v>
      </c>
      <c r="T20" t="n">
        <v>89160</v>
      </c>
      <c r="U20" t="n">
        <v>84698</v>
      </c>
      <c r="V20" t="n">
        <v>81422</v>
      </c>
      <c r="W20" t="n">
        <v>74660</v>
      </c>
    </row>
    <row r="21">
      <c r="A21" s="5" t="inlineStr">
        <is>
          <t>Operatives Ergebnis (EBIT)</t>
        </is>
      </c>
      <c r="B21" s="5" t="inlineStr">
        <is>
          <t>EBIT Earning Before Interest &amp; Tax</t>
        </is>
      </c>
      <c r="C21" t="n">
        <v>16078</v>
      </c>
      <c r="D21" t="n">
        <v>13752</v>
      </c>
      <c r="E21" t="n">
        <v>10112</v>
      </c>
      <c r="F21" t="n">
        <v>13163</v>
      </c>
      <c r="G21" t="n">
        <v>12408</v>
      </c>
      <c r="H21" t="n">
        <v>10905</v>
      </c>
      <c r="I21" t="n">
        <v>13068</v>
      </c>
      <c r="J21" t="n">
        <v>13932</v>
      </c>
      <c r="K21" t="n">
        <v>12471</v>
      </c>
      <c r="L21" t="n">
        <v>38820</v>
      </c>
      <c r="M21" t="n">
        <v>14970</v>
      </c>
      <c r="N21" t="n">
        <v>22978</v>
      </c>
      <c r="O21" t="n">
        <v>14434</v>
      </c>
      <c r="P21" t="n">
        <v>12786</v>
      </c>
      <c r="Q21" t="n">
        <v>10800</v>
      </c>
      <c r="R21" t="n">
        <v>8672</v>
      </c>
      <c r="S21" t="n">
        <v>8901</v>
      </c>
      <c r="T21" t="n">
        <v>10349</v>
      </c>
      <c r="U21" t="n">
        <v>9218</v>
      </c>
      <c r="V21" t="n">
        <v>9186</v>
      </c>
      <c r="W21" t="n">
        <v>7914</v>
      </c>
    </row>
    <row r="22">
      <c r="A22" s="5" t="inlineStr">
        <is>
          <t>Finanzergebnis</t>
        </is>
      </c>
      <c r="B22" s="5" t="inlineStr">
        <is>
          <t>Financial Result</t>
        </is>
      </c>
      <c r="C22" t="n">
        <v>-1016</v>
      </c>
      <c r="D22" t="n">
        <v>-761</v>
      </c>
      <c r="E22" t="n">
        <v>-619</v>
      </c>
      <c r="F22" t="n">
        <v>-637</v>
      </c>
      <c r="G22" t="n">
        <v>-624</v>
      </c>
      <c r="H22" t="n">
        <v>-637</v>
      </c>
      <c r="I22" t="n">
        <v>-631</v>
      </c>
      <c r="J22" t="n">
        <v>-481</v>
      </c>
      <c r="K22" t="n">
        <v>-421</v>
      </c>
      <c r="L22" t="n">
        <v>-753</v>
      </c>
      <c r="M22" t="n">
        <v>-615</v>
      </c>
      <c r="N22" t="n">
        <v>-1145</v>
      </c>
      <c r="O22" t="n">
        <v>-916</v>
      </c>
      <c r="P22" t="n">
        <v>-681</v>
      </c>
      <c r="Q22" t="n">
        <v>-574</v>
      </c>
      <c r="R22" t="n">
        <v>-669</v>
      </c>
      <c r="S22" t="n">
        <v>-594</v>
      </c>
      <c r="T22" t="n">
        <v>-665</v>
      </c>
      <c r="U22" t="n">
        <v>-451</v>
      </c>
      <c r="V22" t="n">
        <v>-845</v>
      </c>
      <c r="W22" t="n">
        <v>-1055</v>
      </c>
    </row>
    <row r="23">
      <c r="A23" s="5" t="inlineStr">
        <is>
          <t>Ergebnis vor Steuer (EBT)</t>
        </is>
      </c>
      <c r="B23" s="5" t="inlineStr">
        <is>
          <t>EBT Earning Before Tax</t>
        </is>
      </c>
      <c r="C23" t="n">
        <v>15062</v>
      </c>
      <c r="D23" t="n">
        <v>12991</v>
      </c>
      <c r="E23" t="n">
        <v>9493</v>
      </c>
      <c r="F23" t="n">
        <v>12526</v>
      </c>
      <c r="G23" t="n">
        <v>11784</v>
      </c>
      <c r="H23" t="n">
        <v>10268</v>
      </c>
      <c r="I23" t="n">
        <v>12437</v>
      </c>
      <c r="J23" t="n">
        <v>13451</v>
      </c>
      <c r="K23" t="n">
        <v>12050</v>
      </c>
      <c r="L23" t="n">
        <v>38067</v>
      </c>
      <c r="M23" t="n">
        <v>14355</v>
      </c>
      <c r="N23" t="n">
        <v>21833</v>
      </c>
      <c r="O23" t="n">
        <v>13518</v>
      </c>
      <c r="P23" t="n">
        <v>12105</v>
      </c>
      <c r="Q23" t="n">
        <v>10226</v>
      </c>
      <c r="R23" t="n">
        <v>8003</v>
      </c>
      <c r="S23" t="n">
        <v>8307</v>
      </c>
      <c r="T23" t="n">
        <v>9684</v>
      </c>
      <c r="U23" t="n">
        <v>8767</v>
      </c>
      <c r="V23" t="n">
        <v>8341</v>
      </c>
      <c r="W23" t="n">
        <v>6859</v>
      </c>
    </row>
    <row r="24">
      <c r="A24" s="5" t="inlineStr">
        <is>
          <t>Steuern auf Einkommen und Ertrag</t>
        </is>
      </c>
      <c r="B24" s="5" t="inlineStr">
        <is>
          <t>Taxes on income and earnings</t>
        </is>
      </c>
      <c r="C24" t="n">
        <v>3159</v>
      </c>
      <c r="D24" t="n">
        <v>3439</v>
      </c>
      <c r="E24" t="n">
        <v>2779</v>
      </c>
      <c r="F24" t="n">
        <v>4413</v>
      </c>
      <c r="G24" t="n">
        <v>3305</v>
      </c>
      <c r="H24" t="n">
        <v>3367</v>
      </c>
      <c r="I24" t="n">
        <v>3256</v>
      </c>
      <c r="J24" t="n">
        <v>3451</v>
      </c>
      <c r="K24" t="n">
        <v>3112</v>
      </c>
      <c r="L24" t="n">
        <v>3693</v>
      </c>
      <c r="M24" t="n">
        <v>3362</v>
      </c>
      <c r="N24" t="n">
        <v>3787</v>
      </c>
      <c r="O24" t="n">
        <v>3416</v>
      </c>
      <c r="P24" t="n">
        <v>3293</v>
      </c>
      <c r="Q24" t="n">
        <v>2597</v>
      </c>
      <c r="R24" t="n">
        <v>2452</v>
      </c>
      <c r="S24" t="n">
        <v>2307</v>
      </c>
      <c r="T24" t="n">
        <v>2295</v>
      </c>
      <c r="U24" t="n">
        <v>2429</v>
      </c>
      <c r="V24" t="n">
        <v>2761</v>
      </c>
      <c r="W24" t="n">
        <v>2314</v>
      </c>
    </row>
    <row r="25">
      <c r="A25" s="5" t="inlineStr">
        <is>
          <t>Ergebnis nach Steuer</t>
        </is>
      </c>
      <c r="B25" s="5" t="inlineStr">
        <is>
          <t>Earnings after tax</t>
        </is>
      </c>
      <c r="C25" t="n">
        <v>11903</v>
      </c>
      <c r="D25" t="n">
        <v>9552</v>
      </c>
      <c r="E25" t="n">
        <v>6714</v>
      </c>
      <c r="F25" t="n">
        <v>8113</v>
      </c>
      <c r="G25" t="n">
        <v>8479</v>
      </c>
      <c r="H25" t="n">
        <v>6901</v>
      </c>
      <c r="I25" t="n">
        <v>9181</v>
      </c>
      <c r="J25" t="n">
        <v>10000</v>
      </c>
      <c r="K25" t="n">
        <v>8938</v>
      </c>
      <c r="L25" t="n">
        <v>34374</v>
      </c>
      <c r="M25" t="n">
        <v>10993</v>
      </c>
      <c r="N25" t="n">
        <v>18046</v>
      </c>
      <c r="O25" t="n">
        <v>10102</v>
      </c>
      <c r="P25" t="n">
        <v>8812</v>
      </c>
      <c r="Q25" t="n">
        <v>7629</v>
      </c>
      <c r="R25" t="n">
        <v>5551</v>
      </c>
      <c r="S25" t="n">
        <v>6000</v>
      </c>
      <c r="T25" t="n">
        <v>7389</v>
      </c>
      <c r="U25" t="n">
        <v>6338</v>
      </c>
      <c r="V25" t="n">
        <v>5580</v>
      </c>
      <c r="W25" t="n">
        <v>4545</v>
      </c>
    </row>
    <row r="26">
      <c r="A26" s="5" t="inlineStr">
        <is>
          <t>Minderheitenanteil</t>
        </is>
      </c>
      <c r="B26" s="5" t="inlineStr">
        <is>
          <t>Minority Share</t>
        </is>
      </c>
      <c r="C26" t="n">
        <v>-295</v>
      </c>
      <c r="D26" t="n">
        <v>-333</v>
      </c>
      <c r="E26" t="n">
        <v>-355</v>
      </c>
      <c r="F26" t="n">
        <v>-352</v>
      </c>
      <c r="G26" t="n">
        <v>-401</v>
      </c>
      <c r="H26" t="n">
        <v>-448</v>
      </c>
      <c r="I26" t="n">
        <v>-430</v>
      </c>
      <c r="J26" t="n">
        <v>-449</v>
      </c>
      <c r="K26" t="n">
        <v>-317</v>
      </c>
      <c r="L26" t="n">
        <v>-1151</v>
      </c>
      <c r="M26" t="n">
        <v>-1365</v>
      </c>
      <c r="N26" t="n">
        <v>-1012</v>
      </c>
      <c r="O26" t="n">
        <v>-733</v>
      </c>
      <c r="P26" t="n">
        <v>-652</v>
      </c>
      <c r="Q26" t="n">
        <v>-523</v>
      </c>
      <c r="R26" t="n">
        <v>-422</v>
      </c>
      <c r="S26" t="n">
        <v>-380</v>
      </c>
      <c r="T26" t="n">
        <v>-329</v>
      </c>
      <c r="U26" t="n">
        <v>-192</v>
      </c>
      <c r="V26" t="n">
        <v>-212</v>
      </c>
      <c r="W26" t="n">
        <v>-160</v>
      </c>
    </row>
    <row r="27">
      <c r="A27" s="5" t="inlineStr">
        <is>
          <t>Jahresüberschuss/-fehlbetrag</t>
        </is>
      </c>
      <c r="B27" s="5" t="inlineStr">
        <is>
          <t>Net Profit</t>
        </is>
      </c>
      <c r="C27" t="n">
        <v>12609</v>
      </c>
      <c r="D27" t="n">
        <v>10135</v>
      </c>
      <c r="E27" t="n">
        <v>7183</v>
      </c>
      <c r="F27" t="n">
        <v>8531</v>
      </c>
      <c r="G27" t="n">
        <v>9066</v>
      </c>
      <c r="H27" t="n">
        <v>14456</v>
      </c>
      <c r="I27" t="n">
        <v>10015</v>
      </c>
      <c r="J27" t="n">
        <v>10611</v>
      </c>
      <c r="K27" t="n">
        <v>9487</v>
      </c>
      <c r="L27" t="n">
        <v>34233</v>
      </c>
      <c r="M27" t="n">
        <v>10428</v>
      </c>
      <c r="N27" t="n">
        <v>18039</v>
      </c>
      <c r="O27" t="n">
        <v>10649</v>
      </c>
      <c r="P27" t="n">
        <v>9197</v>
      </c>
      <c r="Q27" t="n">
        <v>7995</v>
      </c>
      <c r="R27" t="n">
        <v>6717</v>
      </c>
      <c r="S27" t="n">
        <v>6213</v>
      </c>
      <c r="T27" t="n">
        <v>7564</v>
      </c>
      <c r="U27" t="n">
        <v>6681</v>
      </c>
      <c r="V27" t="n">
        <v>5763</v>
      </c>
      <c r="W27" t="n">
        <v>4724</v>
      </c>
    </row>
    <row r="28">
      <c r="A28" s="5" t="inlineStr">
        <is>
          <t>Summe Umlaufvermögen</t>
        </is>
      </c>
      <c r="B28" s="5" t="inlineStr">
        <is>
          <t>Current Assets</t>
        </is>
      </c>
      <c r="C28" t="n">
        <v>35663</v>
      </c>
      <c r="D28" t="n">
        <v>41003</v>
      </c>
      <c r="E28" t="n">
        <v>32190</v>
      </c>
      <c r="F28" t="n">
        <v>32042</v>
      </c>
      <c r="G28" t="n">
        <v>29434</v>
      </c>
      <c r="H28" t="n">
        <v>33961</v>
      </c>
      <c r="I28" t="n">
        <v>30066</v>
      </c>
      <c r="J28" t="n">
        <v>35205</v>
      </c>
      <c r="K28" t="n">
        <v>33324</v>
      </c>
      <c r="L28" t="n">
        <v>38997</v>
      </c>
      <c r="M28" t="n">
        <v>39870</v>
      </c>
      <c r="N28" t="n">
        <v>33048</v>
      </c>
      <c r="O28" t="n">
        <v>35770</v>
      </c>
      <c r="P28" t="n">
        <v>35305</v>
      </c>
      <c r="Q28" t="n">
        <v>41765</v>
      </c>
      <c r="R28" t="n">
        <v>35285</v>
      </c>
      <c r="S28" t="n">
        <v>36233</v>
      </c>
      <c r="T28" t="n">
        <v>35342</v>
      </c>
      <c r="U28" t="n">
        <v>39045</v>
      </c>
      <c r="V28" t="n">
        <v>30747</v>
      </c>
      <c r="W28" t="n">
        <v>27169</v>
      </c>
    </row>
    <row r="29">
      <c r="A29" s="5" t="inlineStr">
        <is>
          <t>Summe Anlagevermögen</t>
        </is>
      </c>
      <c r="B29" s="5" t="inlineStr">
        <is>
          <t>Fixed Assets</t>
        </is>
      </c>
      <c r="C29" t="n">
        <v>92277</v>
      </c>
      <c r="D29" t="n">
        <v>96012</v>
      </c>
      <c r="E29" t="n">
        <v>98190</v>
      </c>
      <c r="F29" t="n">
        <v>99859</v>
      </c>
      <c r="G29" t="n">
        <v>94558</v>
      </c>
      <c r="H29" t="n">
        <v>99489</v>
      </c>
      <c r="I29" t="n">
        <v>90376</v>
      </c>
      <c r="J29" t="n">
        <v>91024</v>
      </c>
      <c r="K29" t="n">
        <v>80767</v>
      </c>
      <c r="L29" t="n">
        <v>72644</v>
      </c>
      <c r="M29" t="n">
        <v>71046</v>
      </c>
      <c r="N29" t="n">
        <v>73167</v>
      </c>
      <c r="O29" t="n">
        <v>78889</v>
      </c>
      <c r="P29" t="n">
        <v>66500</v>
      </c>
      <c r="Q29" t="n">
        <v>61632</v>
      </c>
      <c r="R29" t="n">
        <v>51809</v>
      </c>
      <c r="S29" t="n">
        <v>53328</v>
      </c>
      <c r="T29" t="n">
        <v>52010</v>
      </c>
      <c r="U29" t="n">
        <v>54741</v>
      </c>
      <c r="V29" t="n">
        <v>34777</v>
      </c>
      <c r="W29" t="n">
        <v>31770</v>
      </c>
    </row>
    <row r="30">
      <c r="A30" s="5" t="inlineStr">
        <is>
          <t>Summe Aktiva</t>
        </is>
      </c>
      <c r="B30" s="5" t="inlineStr">
        <is>
          <t>Total Assets</t>
        </is>
      </c>
      <c r="C30" t="n">
        <v>127940</v>
      </c>
      <c r="D30" t="n">
        <v>137015</v>
      </c>
      <c r="E30" t="n">
        <v>130380</v>
      </c>
      <c r="F30" t="n">
        <v>131901</v>
      </c>
      <c r="G30" t="n">
        <v>123992</v>
      </c>
      <c r="H30" t="n">
        <v>133450</v>
      </c>
      <c r="I30" t="n">
        <v>120442</v>
      </c>
      <c r="J30" t="n">
        <v>126229</v>
      </c>
      <c r="K30" t="n">
        <v>114091</v>
      </c>
      <c r="L30" t="n">
        <v>111641</v>
      </c>
      <c r="M30" t="n">
        <v>110916</v>
      </c>
      <c r="N30" t="n">
        <v>106215</v>
      </c>
      <c r="O30" t="n">
        <v>114659</v>
      </c>
      <c r="P30" t="n">
        <v>101805</v>
      </c>
      <c r="Q30" t="n">
        <v>103397</v>
      </c>
      <c r="R30" t="n">
        <v>87094</v>
      </c>
      <c r="S30" t="n">
        <v>89561</v>
      </c>
      <c r="T30" t="n">
        <v>87352</v>
      </c>
      <c r="U30" t="n">
        <v>93786</v>
      </c>
      <c r="V30" t="n">
        <v>65524</v>
      </c>
      <c r="W30" t="n">
        <v>58939</v>
      </c>
    </row>
    <row r="31">
      <c r="A31" s="5" t="inlineStr">
        <is>
          <t>Summe kurzfristiges Fremdkapital</t>
        </is>
      </c>
      <c r="B31" s="5" t="inlineStr">
        <is>
          <t>Short-Term Debt</t>
        </is>
      </c>
      <c r="C31" t="n">
        <v>41615</v>
      </c>
      <c r="D31" t="n">
        <v>43030</v>
      </c>
      <c r="E31" t="n">
        <v>36054</v>
      </c>
      <c r="F31" t="n">
        <v>37517</v>
      </c>
      <c r="G31" t="n">
        <v>33321</v>
      </c>
      <c r="H31" t="n">
        <v>32895</v>
      </c>
      <c r="I31" t="n">
        <v>32917</v>
      </c>
      <c r="J31" t="n">
        <v>38753</v>
      </c>
      <c r="K31" t="n">
        <v>35232</v>
      </c>
      <c r="L31" t="n">
        <v>30146</v>
      </c>
      <c r="M31" t="n">
        <v>36083</v>
      </c>
      <c r="N31" t="n">
        <v>33223</v>
      </c>
      <c r="O31" t="n">
        <v>43326</v>
      </c>
      <c r="P31" t="n">
        <v>32479</v>
      </c>
      <c r="Q31" t="n">
        <v>35818</v>
      </c>
      <c r="R31" t="n">
        <v>29117</v>
      </c>
      <c r="S31" t="n">
        <v>30365</v>
      </c>
      <c r="T31" t="n">
        <v>33737</v>
      </c>
      <c r="U31" t="n">
        <v>41492</v>
      </c>
      <c r="V31" t="n">
        <v>23174</v>
      </c>
      <c r="W31" t="n">
        <v>22182</v>
      </c>
    </row>
    <row r="32">
      <c r="A32" s="5" t="inlineStr">
        <is>
          <t>Summe langfristiges Fremdkapital</t>
        </is>
      </c>
      <c r="B32" s="5" t="inlineStr">
        <is>
          <t>Long-Term Debt</t>
        </is>
      </c>
      <c r="C32" t="n">
        <v>33463</v>
      </c>
      <c r="D32" t="n">
        <v>35582</v>
      </c>
      <c r="E32" t="n">
        <v>31549</v>
      </c>
      <c r="F32" t="n">
        <v>28403</v>
      </c>
      <c r="G32" t="n">
        <v>26685</v>
      </c>
      <c r="H32" t="n">
        <v>28671</v>
      </c>
      <c r="I32" t="n">
        <v>23386</v>
      </c>
      <c r="J32" t="n">
        <v>24872</v>
      </c>
      <c r="K32" t="n">
        <v>20585</v>
      </c>
      <c r="L32" t="n">
        <v>18897</v>
      </c>
      <c r="M32" t="n">
        <v>21202</v>
      </c>
      <c r="N32" t="n">
        <v>18076</v>
      </c>
      <c r="O32" t="n">
        <v>17099</v>
      </c>
      <c r="P32" t="n">
        <v>16478</v>
      </c>
      <c r="Q32" t="n">
        <v>16144</v>
      </c>
      <c r="R32" t="n">
        <v>17701</v>
      </c>
      <c r="S32" t="n">
        <v>21373</v>
      </c>
      <c r="T32" t="n">
        <v>17983</v>
      </c>
      <c r="U32" t="n">
        <v>18065</v>
      </c>
      <c r="V32" t="n">
        <v>11837</v>
      </c>
      <c r="W32" t="n">
        <v>11679</v>
      </c>
    </row>
    <row r="33">
      <c r="A33" s="5" t="inlineStr">
        <is>
          <t>Summe Fremdkapital</t>
        </is>
      </c>
      <c r="B33" s="5" t="inlineStr">
        <is>
          <t>Total Liabilities</t>
        </is>
      </c>
      <c r="C33" t="n">
        <v>75078</v>
      </c>
      <c r="D33" t="n">
        <v>78612</v>
      </c>
      <c r="E33" t="n">
        <v>67603</v>
      </c>
      <c r="F33" t="n">
        <v>65920</v>
      </c>
      <c r="G33" t="n">
        <v>60006</v>
      </c>
      <c r="H33" t="n">
        <v>61566</v>
      </c>
      <c r="I33" t="n">
        <v>56303</v>
      </c>
      <c r="J33" t="n">
        <v>63625</v>
      </c>
      <c r="K33" t="n">
        <v>55817</v>
      </c>
      <c r="L33" t="n">
        <v>49043</v>
      </c>
      <c r="M33" t="n">
        <v>57285</v>
      </c>
      <c r="N33" t="n">
        <v>51299</v>
      </c>
      <c r="O33" t="n">
        <v>60425</v>
      </c>
      <c r="P33" t="n">
        <v>48957</v>
      </c>
      <c r="Q33" t="n">
        <v>51962</v>
      </c>
      <c r="R33" t="n">
        <v>46818</v>
      </c>
      <c r="S33" t="n">
        <v>51738</v>
      </c>
      <c r="T33" t="n">
        <v>51720</v>
      </c>
      <c r="U33" t="n">
        <v>59557</v>
      </c>
      <c r="V33" t="n">
        <v>35011</v>
      </c>
      <c r="W33" t="n">
        <v>33861</v>
      </c>
    </row>
    <row r="34">
      <c r="A34" s="5" t="inlineStr">
        <is>
          <t>Minderheitenanteil</t>
        </is>
      </c>
      <c r="B34" s="5" t="inlineStr">
        <is>
          <t>Minority Share</t>
        </is>
      </c>
      <c r="C34" t="n">
        <v>827</v>
      </c>
      <c r="D34" t="n">
        <v>1040</v>
      </c>
      <c r="E34" t="n">
        <v>1273</v>
      </c>
      <c r="F34" t="n">
        <v>1391</v>
      </c>
      <c r="G34" t="n">
        <v>1648</v>
      </c>
      <c r="H34" t="n">
        <v>1754</v>
      </c>
      <c r="I34" t="n">
        <v>1564</v>
      </c>
      <c r="J34" t="n">
        <v>1657</v>
      </c>
      <c r="K34" t="n">
        <v>1477</v>
      </c>
      <c r="L34" t="n">
        <v>731</v>
      </c>
      <c r="M34" t="n">
        <v>4716</v>
      </c>
      <c r="N34" t="n">
        <v>4142</v>
      </c>
      <c r="O34" t="n">
        <v>2149</v>
      </c>
      <c r="P34" t="n">
        <v>1857</v>
      </c>
      <c r="Q34" t="n">
        <v>1588</v>
      </c>
      <c r="R34" t="n">
        <v>1057</v>
      </c>
      <c r="S34" t="n">
        <v>943</v>
      </c>
      <c r="T34" t="n">
        <v>813</v>
      </c>
      <c r="U34" t="n">
        <v>576</v>
      </c>
      <c r="V34" t="n">
        <v>609</v>
      </c>
      <c r="W34" t="n">
        <v>625</v>
      </c>
    </row>
    <row r="35">
      <c r="A35" s="5" t="inlineStr">
        <is>
          <t>Summe Eigenkapital</t>
        </is>
      </c>
      <c r="B35" s="5" t="inlineStr">
        <is>
          <t>Equity</t>
        </is>
      </c>
      <c r="C35" t="n">
        <v>52035</v>
      </c>
      <c r="D35" t="n">
        <v>57363</v>
      </c>
      <c r="E35" t="n">
        <v>61504</v>
      </c>
      <c r="F35" t="n">
        <v>64590</v>
      </c>
      <c r="G35" t="n">
        <v>62338</v>
      </c>
      <c r="H35" t="n">
        <v>70130</v>
      </c>
      <c r="I35" t="n">
        <v>62575</v>
      </c>
      <c r="J35" t="n">
        <v>60947</v>
      </c>
      <c r="K35" t="n">
        <v>56797</v>
      </c>
      <c r="L35" t="n">
        <v>61867</v>
      </c>
      <c r="M35" t="n">
        <v>48915</v>
      </c>
      <c r="N35" t="n">
        <v>50774</v>
      </c>
      <c r="O35" t="n">
        <v>52085</v>
      </c>
      <c r="P35" t="n">
        <v>50991</v>
      </c>
      <c r="Q35" t="n">
        <v>49847</v>
      </c>
      <c r="R35" t="n">
        <v>39219</v>
      </c>
      <c r="S35" t="n">
        <v>36880</v>
      </c>
      <c r="T35" t="n">
        <v>34819</v>
      </c>
      <c r="U35" t="n">
        <v>33653</v>
      </c>
      <c r="V35" t="n">
        <v>29904</v>
      </c>
      <c r="W35" t="n">
        <v>24453</v>
      </c>
    </row>
    <row r="36">
      <c r="A36" s="5" t="inlineStr">
        <is>
          <t>Summe Passiva</t>
        </is>
      </c>
      <c r="B36" s="5" t="inlineStr">
        <is>
          <t>Liabilities &amp; Shareholder Equity</t>
        </is>
      </c>
      <c r="C36" t="n">
        <v>127940</v>
      </c>
      <c r="D36" t="n">
        <v>137015</v>
      </c>
      <c r="E36" t="n">
        <v>130380</v>
      </c>
      <c r="F36" t="n">
        <v>131901</v>
      </c>
      <c r="G36" t="n">
        <v>123992</v>
      </c>
      <c r="H36" t="n">
        <v>133450</v>
      </c>
      <c r="I36" t="n">
        <v>120442</v>
      </c>
      <c r="J36" t="n">
        <v>126229</v>
      </c>
      <c r="K36" t="n">
        <v>114091</v>
      </c>
      <c r="L36" t="n">
        <v>111641</v>
      </c>
      <c r="M36" t="n">
        <v>110916</v>
      </c>
      <c r="N36" t="n">
        <v>106215</v>
      </c>
      <c r="O36" t="n">
        <v>114659</v>
      </c>
      <c r="P36" t="n">
        <v>101805</v>
      </c>
      <c r="Q36" t="n">
        <v>103397</v>
      </c>
      <c r="R36" t="n">
        <v>87094</v>
      </c>
      <c r="S36" t="n">
        <v>89561</v>
      </c>
      <c r="T36" t="n">
        <v>87352</v>
      </c>
      <c r="U36" t="n">
        <v>93786</v>
      </c>
      <c r="V36" t="n">
        <v>65524</v>
      </c>
      <c r="W36" t="n">
        <v>58939</v>
      </c>
    </row>
    <row r="37">
      <c r="A37" s="5" t="inlineStr">
        <is>
          <t>Mio.Aktien im Umlauf</t>
        </is>
      </c>
      <c r="B37" s="5" t="inlineStr">
        <is>
          <t>Million shares outstanding</t>
        </is>
      </c>
      <c r="C37" t="n">
        <v>2976</v>
      </c>
      <c r="D37" t="n">
        <v>3063</v>
      </c>
      <c r="E37" t="n">
        <v>3112</v>
      </c>
      <c r="F37" t="n">
        <v>3112</v>
      </c>
      <c r="G37" t="n">
        <v>3188</v>
      </c>
      <c r="H37" t="n">
        <v>3225</v>
      </c>
      <c r="I37" t="n">
        <v>3225</v>
      </c>
      <c r="J37" t="n">
        <v>3225</v>
      </c>
      <c r="K37" t="n">
        <v>3300</v>
      </c>
      <c r="L37" t="n">
        <v>3465</v>
      </c>
      <c r="M37" t="n">
        <v>3650</v>
      </c>
      <c r="N37" t="n">
        <v>3830</v>
      </c>
      <c r="O37" t="n">
        <v>3931</v>
      </c>
      <c r="P37" t="n">
        <v>4007</v>
      </c>
      <c r="Q37" t="n">
        <v>4035</v>
      </c>
      <c r="R37" t="n">
        <v>3885</v>
      </c>
      <c r="S37" t="n">
        <v>3870</v>
      </c>
      <c r="T37" t="n">
        <v>3876</v>
      </c>
      <c r="U37" t="n">
        <v>3874</v>
      </c>
      <c r="V37" t="n">
        <v>3865</v>
      </c>
      <c r="W37" t="n">
        <v>3868</v>
      </c>
    </row>
    <row r="38">
      <c r="A38" s="5" t="inlineStr">
        <is>
          <t>Ergebnis je Aktie (brutto)</t>
        </is>
      </c>
      <c r="B38" s="5" t="inlineStr">
        <is>
          <t>Earnings per share</t>
        </is>
      </c>
      <c r="C38" t="n">
        <v>5.06</v>
      </c>
      <c r="D38" t="n">
        <v>4.24</v>
      </c>
      <c r="E38" t="n">
        <v>3.05</v>
      </c>
      <c r="F38" t="n">
        <v>4.02</v>
      </c>
      <c r="G38" t="n">
        <v>3.7</v>
      </c>
      <c r="H38" t="n">
        <v>3.18</v>
      </c>
      <c r="I38" t="n">
        <v>3.86</v>
      </c>
      <c r="J38" t="n">
        <v>4.17</v>
      </c>
      <c r="K38" t="n">
        <v>3.65</v>
      </c>
      <c r="L38" t="n">
        <v>10.99</v>
      </c>
      <c r="M38" t="n">
        <v>3.93</v>
      </c>
      <c r="N38" t="n">
        <v>5.7</v>
      </c>
      <c r="O38" t="n">
        <v>3.44</v>
      </c>
      <c r="P38" t="n">
        <v>3.02</v>
      </c>
      <c r="Q38" t="n">
        <v>2.53</v>
      </c>
      <c r="R38" t="n">
        <v>2.06</v>
      </c>
      <c r="S38" t="n">
        <v>2.15</v>
      </c>
      <c r="T38" t="n">
        <v>2.5</v>
      </c>
      <c r="U38" t="n">
        <v>2.26</v>
      </c>
      <c r="V38" t="n">
        <v>2.16</v>
      </c>
      <c r="W38" t="n">
        <v>1.77</v>
      </c>
    </row>
    <row r="39">
      <c r="A39" s="5" t="inlineStr">
        <is>
          <t>Ergebnis je Aktie (unverwässert)</t>
        </is>
      </c>
      <c r="B39" s="5" t="inlineStr">
        <is>
          <t>Basic Earnings per share</t>
        </is>
      </c>
      <c r="C39" t="n">
        <v>4.3</v>
      </c>
      <c r="D39" t="n">
        <v>3.36</v>
      </c>
      <c r="E39" t="n">
        <v>2.32</v>
      </c>
      <c r="F39" t="n">
        <v>2.76</v>
      </c>
      <c r="G39" t="n">
        <v>2.9</v>
      </c>
      <c r="H39" t="n">
        <v>4.54</v>
      </c>
      <c r="I39" t="n">
        <v>3.14</v>
      </c>
      <c r="J39" t="n">
        <v>3.33</v>
      </c>
      <c r="K39" t="n">
        <v>2.97</v>
      </c>
      <c r="L39" t="n">
        <v>10.16</v>
      </c>
      <c r="M39" t="n">
        <v>2.92</v>
      </c>
      <c r="N39" t="n">
        <v>4.87</v>
      </c>
      <c r="O39" t="n">
        <v>2.78</v>
      </c>
      <c r="P39" t="n">
        <v>2.37</v>
      </c>
      <c r="Q39" t="n">
        <v>2.06</v>
      </c>
      <c r="R39" t="n">
        <v>1.73</v>
      </c>
      <c r="S39" t="n">
        <v>1.61</v>
      </c>
      <c r="T39" t="n">
        <v>1.95</v>
      </c>
      <c r="U39" t="n">
        <v>1.73</v>
      </c>
      <c r="V39" t="n">
        <v>1.49</v>
      </c>
      <c r="W39" t="n">
        <v>1.22</v>
      </c>
    </row>
    <row r="40">
      <c r="A40" s="5" t="inlineStr">
        <is>
          <t>Ergebnis je Aktie (verwässert)</t>
        </is>
      </c>
      <c r="B40" s="5" t="inlineStr">
        <is>
          <t>Diluted Earnings per share</t>
        </is>
      </c>
      <c r="C40" t="n">
        <v>4.3</v>
      </c>
      <c r="D40" t="n">
        <v>3.36</v>
      </c>
      <c r="E40" t="n">
        <v>2.32</v>
      </c>
      <c r="F40" t="n">
        <v>2.75</v>
      </c>
      <c r="G40" t="n">
        <v>2.89</v>
      </c>
      <c r="H40" t="n">
        <v>4.52</v>
      </c>
      <c r="I40" t="n">
        <v>3.13</v>
      </c>
      <c r="J40" t="n">
        <v>3.32</v>
      </c>
      <c r="K40" t="n">
        <v>2.96</v>
      </c>
      <c r="L40" t="n">
        <v>10.12</v>
      </c>
      <c r="M40" t="n">
        <v>2.91</v>
      </c>
      <c r="N40" t="n">
        <v>4.84</v>
      </c>
      <c r="O40" t="n">
        <v>2.76</v>
      </c>
      <c r="P40" t="n">
        <v>2.36</v>
      </c>
      <c r="Q40" t="n">
        <v>2.04</v>
      </c>
      <c r="R40" t="n">
        <v>1.7</v>
      </c>
      <c r="S40" t="n">
        <v>1.59</v>
      </c>
      <c r="T40" t="n">
        <v>1.93</v>
      </c>
      <c r="U40" t="n">
        <v>1.71</v>
      </c>
      <c r="V40" t="n">
        <v>1.48</v>
      </c>
      <c r="W40" t="n">
        <v>1.21</v>
      </c>
    </row>
    <row r="41">
      <c r="A41" s="5" t="inlineStr">
        <is>
          <t>Dividende je Aktie</t>
        </is>
      </c>
      <c r="B41" s="5" t="inlineStr">
        <is>
          <t>Dividend per share</t>
        </is>
      </c>
      <c r="C41" t="n">
        <v>2.7</v>
      </c>
      <c r="D41" t="n">
        <v>2.45</v>
      </c>
      <c r="E41" t="n">
        <v>2.35</v>
      </c>
      <c r="F41" t="n">
        <v>2.3</v>
      </c>
      <c r="G41" t="n">
        <v>2.25</v>
      </c>
      <c r="H41" t="n">
        <v>2.2</v>
      </c>
      <c r="I41" t="n">
        <v>2.15</v>
      </c>
      <c r="J41" t="n">
        <v>2.05</v>
      </c>
      <c r="K41" t="n">
        <v>1.95</v>
      </c>
      <c r="L41" t="n">
        <v>1.85</v>
      </c>
      <c r="M41" t="n">
        <v>1.6</v>
      </c>
      <c r="N41" t="n">
        <v>1.4</v>
      </c>
      <c r="O41" t="n">
        <v>1.22</v>
      </c>
      <c r="P41" t="n">
        <v>1.04</v>
      </c>
      <c r="Q41" t="n">
        <v>0.9</v>
      </c>
      <c r="R41" t="n">
        <v>0.8</v>
      </c>
      <c r="S41" t="n">
        <v>0.72</v>
      </c>
      <c r="T41" t="n">
        <v>0.7</v>
      </c>
      <c r="U41" t="n">
        <v>0.64</v>
      </c>
      <c r="V41" t="n">
        <v>0.55</v>
      </c>
      <c r="W41" t="n">
        <v>0.43</v>
      </c>
    </row>
    <row r="42">
      <c r="A42" s="5" t="inlineStr">
        <is>
          <t>Dividendenausschüttung in Mio</t>
        </is>
      </c>
      <c r="B42" s="5" t="inlineStr">
        <is>
          <t>Dividend Payment in M</t>
        </is>
      </c>
      <c r="C42" t="n">
        <v>7795</v>
      </c>
      <c r="D42" t="n">
        <v>7311</v>
      </c>
      <c r="E42" t="n">
        <v>7216</v>
      </c>
      <c r="F42" t="n">
        <v>7158</v>
      </c>
      <c r="G42" t="n">
        <v>6937</v>
      </c>
      <c r="H42" t="n">
        <v>6950</v>
      </c>
      <c r="I42" t="n">
        <v>6863</v>
      </c>
      <c r="J42" t="n">
        <v>6552</v>
      </c>
      <c r="K42" t="n">
        <v>6213</v>
      </c>
      <c r="L42" t="n">
        <v>5939</v>
      </c>
      <c r="M42" t="n">
        <v>5443</v>
      </c>
      <c r="N42" t="n">
        <v>5608</v>
      </c>
      <c r="O42" t="n">
        <v>4691</v>
      </c>
      <c r="P42" t="n">
        <v>3991</v>
      </c>
      <c r="Q42" t="n">
        <v>3563</v>
      </c>
      <c r="R42" t="n">
        <v>3187</v>
      </c>
      <c r="S42" t="n">
        <v>2858</v>
      </c>
      <c r="T42" t="n">
        <v>2770</v>
      </c>
      <c r="U42" t="n">
        <v>2484</v>
      </c>
      <c r="V42" t="n">
        <v>2127</v>
      </c>
      <c r="W42" t="n">
        <v>1657</v>
      </c>
    </row>
    <row r="43">
      <c r="A43" s="5" t="inlineStr">
        <is>
          <t>Umsatz</t>
        </is>
      </c>
      <c r="B43" s="5" t="inlineStr">
        <is>
          <t>Revenue</t>
        </is>
      </c>
      <c r="C43" t="n">
        <v>31.1</v>
      </c>
      <c r="D43" t="n">
        <v>29.85</v>
      </c>
      <c r="E43" t="n">
        <v>28.85</v>
      </c>
      <c r="F43" t="n">
        <v>28.75</v>
      </c>
      <c r="G43" t="n">
        <v>27.85</v>
      </c>
      <c r="H43" t="n">
        <v>28.41</v>
      </c>
      <c r="I43" t="n">
        <v>28.58</v>
      </c>
      <c r="J43" t="n">
        <v>28.59</v>
      </c>
      <c r="K43" t="n">
        <v>25.35</v>
      </c>
      <c r="L43" t="n">
        <v>31.67</v>
      </c>
      <c r="M43" t="n">
        <v>29.48</v>
      </c>
      <c r="N43" t="n">
        <v>28.7</v>
      </c>
      <c r="O43" t="n">
        <v>27.36</v>
      </c>
      <c r="P43" t="n">
        <v>24.57</v>
      </c>
      <c r="Q43" t="n">
        <v>22.57</v>
      </c>
      <c r="R43" t="n">
        <v>22.33</v>
      </c>
      <c r="S43" t="n">
        <v>22.73</v>
      </c>
      <c r="T43" t="n">
        <v>23</v>
      </c>
      <c r="U43" t="n">
        <v>21.86</v>
      </c>
      <c r="V43" t="n">
        <v>21.07</v>
      </c>
      <c r="W43" t="n">
        <v>19.3</v>
      </c>
    </row>
    <row r="44">
      <c r="A44" s="5" t="inlineStr">
        <is>
          <t>Buchwert je Aktie</t>
        </is>
      </c>
      <c r="B44" s="5" t="inlineStr">
        <is>
          <t>Book value per share</t>
        </is>
      </c>
      <c r="C44" t="n">
        <v>17.48</v>
      </c>
      <c r="D44" t="n">
        <v>18.73</v>
      </c>
      <c r="E44" t="n">
        <v>19.76</v>
      </c>
      <c r="F44" t="n">
        <v>20.75</v>
      </c>
      <c r="G44" t="n">
        <v>19.55</v>
      </c>
      <c r="H44" t="n">
        <v>21.75</v>
      </c>
      <c r="I44" t="n">
        <v>19.4</v>
      </c>
      <c r="J44" t="n">
        <v>18.9</v>
      </c>
      <c r="K44" t="n">
        <v>17.21</v>
      </c>
      <c r="L44" t="n">
        <v>17.85</v>
      </c>
      <c r="M44" t="n">
        <v>13.4</v>
      </c>
      <c r="N44" t="n">
        <v>13.26</v>
      </c>
      <c r="O44" t="n">
        <v>13.25</v>
      </c>
      <c r="P44" t="n">
        <v>12.73</v>
      </c>
      <c r="Q44" t="n">
        <v>12.35</v>
      </c>
      <c r="R44" t="n">
        <v>10.09</v>
      </c>
      <c r="S44" t="n">
        <v>9.529999999999999</v>
      </c>
      <c r="T44" t="n">
        <v>8.98</v>
      </c>
      <c r="U44" t="n">
        <v>8.69</v>
      </c>
      <c r="V44" t="n">
        <v>7.74</v>
      </c>
      <c r="W44" t="n">
        <v>6.32</v>
      </c>
    </row>
    <row r="45">
      <c r="A45" s="5" t="inlineStr">
        <is>
          <t>Cashflow je Aktie</t>
        </is>
      </c>
      <c r="B45" s="5" t="inlineStr">
        <is>
          <t>Cashflow per share</t>
        </is>
      </c>
      <c r="C45" t="n">
        <v>5.33</v>
      </c>
      <c r="D45" t="n">
        <v>5.03</v>
      </c>
      <c r="E45" t="n">
        <v>4.33</v>
      </c>
      <c r="F45" t="n">
        <v>5.01</v>
      </c>
      <c r="G45" t="n">
        <v>4.49</v>
      </c>
      <c r="H45" t="n">
        <v>4.56</v>
      </c>
      <c r="I45" t="n">
        <v>4.65</v>
      </c>
      <c r="J45" t="n">
        <v>4.89</v>
      </c>
      <c r="K45" t="n">
        <v>2.96</v>
      </c>
      <c r="L45" t="n">
        <v>3.93</v>
      </c>
      <c r="M45" t="n">
        <v>4.91</v>
      </c>
      <c r="N45" t="n">
        <v>2.81</v>
      </c>
      <c r="O45" t="n">
        <v>3.42</v>
      </c>
      <c r="P45" t="n">
        <v>2.91</v>
      </c>
      <c r="Q45" t="n">
        <v>2.53</v>
      </c>
      <c r="R45" t="n">
        <v>2.68</v>
      </c>
      <c r="S45" t="n">
        <v>2.62</v>
      </c>
      <c r="T45" t="n">
        <v>2.64</v>
      </c>
      <c r="U45" t="n">
        <v>2.22</v>
      </c>
      <c r="V45" t="n">
        <v>2.29</v>
      </c>
      <c r="W45" t="n">
        <v>2.12</v>
      </c>
    </row>
    <row r="46">
      <c r="A46" s="5" t="inlineStr">
        <is>
          <t>Bilanzsumme je Aktie</t>
        </is>
      </c>
      <c r="B46" s="5" t="inlineStr">
        <is>
          <t>Total assets per share</t>
        </is>
      </c>
      <c r="C46" t="n">
        <v>42.99</v>
      </c>
      <c r="D46" t="n">
        <v>44.73</v>
      </c>
      <c r="E46" t="n">
        <v>41.89</v>
      </c>
      <c r="F46" t="n">
        <v>42.38</v>
      </c>
      <c r="G46" t="n">
        <v>38.89</v>
      </c>
      <c r="H46" t="n">
        <v>41.38</v>
      </c>
      <c r="I46" t="n">
        <v>37.35</v>
      </c>
      <c r="J46" t="n">
        <v>39.14</v>
      </c>
      <c r="K46" t="n">
        <v>34.57</v>
      </c>
      <c r="L46" t="n">
        <v>32.22</v>
      </c>
      <c r="M46" t="n">
        <v>30.39</v>
      </c>
      <c r="N46" t="n">
        <v>27.73</v>
      </c>
      <c r="O46" t="n">
        <v>29.17</v>
      </c>
      <c r="P46" t="n">
        <v>25.41</v>
      </c>
      <c r="Q46" t="n">
        <v>25.63</v>
      </c>
      <c r="R46" t="n">
        <v>22.42</v>
      </c>
      <c r="S46" t="n">
        <v>23.14</v>
      </c>
      <c r="T46" t="n">
        <v>22.54</v>
      </c>
      <c r="U46" t="n">
        <v>24.21</v>
      </c>
      <c r="V46" t="n">
        <v>16.95</v>
      </c>
      <c r="W46" t="inlineStr">
        <is>
          <t>-</t>
        </is>
      </c>
    </row>
    <row r="47">
      <c r="A47" s="5" t="inlineStr">
        <is>
          <t>Personal am Ende des Jahres</t>
        </is>
      </c>
      <c r="B47" s="5" t="inlineStr">
        <is>
          <t>Staff at the end of year</t>
        </is>
      </c>
      <c r="C47" t="n">
        <v>291000</v>
      </c>
      <c r="D47" t="n">
        <v>308000</v>
      </c>
      <c r="E47" t="n">
        <v>323000</v>
      </c>
      <c r="F47" t="n">
        <v>328000</v>
      </c>
      <c r="G47" t="n">
        <v>335000</v>
      </c>
      <c r="H47" t="n">
        <v>339000</v>
      </c>
      <c r="I47" t="n">
        <v>333000</v>
      </c>
      <c r="J47" t="n">
        <v>339000</v>
      </c>
      <c r="K47" t="n">
        <v>328000</v>
      </c>
      <c r="L47" t="n">
        <v>281000</v>
      </c>
      <c r="M47" t="n">
        <v>278000</v>
      </c>
      <c r="N47" t="n">
        <v>283000</v>
      </c>
      <c r="O47" t="n">
        <v>276000</v>
      </c>
      <c r="P47" t="n">
        <v>265000</v>
      </c>
      <c r="Q47" t="n">
        <v>253000</v>
      </c>
      <c r="R47" t="n">
        <v>247000</v>
      </c>
      <c r="S47" t="n">
        <v>253000</v>
      </c>
      <c r="T47" t="n">
        <v>254199</v>
      </c>
      <c r="U47" t="n">
        <v>229765</v>
      </c>
      <c r="V47" t="n">
        <v>224541</v>
      </c>
      <c r="W47" t="n">
        <v>230929</v>
      </c>
    </row>
    <row r="48">
      <c r="A48" s="5" t="inlineStr">
        <is>
          <t>Personalaufwand in Mio. CHF</t>
        </is>
      </c>
      <c r="B48" s="5" t="inlineStr"/>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Aufwand je Mitarbeiter in CHF</t>
        </is>
      </c>
      <c r="B49" s="5" t="inlineStr"/>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Umsatz je Aktie</t>
        </is>
      </c>
      <c r="B50" s="5" t="inlineStr">
        <is>
          <t>Revenue per share</t>
        </is>
      </c>
      <c r="C50" t="n">
        <v>318103</v>
      </c>
      <c r="D50" t="n">
        <v>296880</v>
      </c>
      <c r="E50" t="n">
        <v>277991</v>
      </c>
      <c r="F50" t="n">
        <v>272771</v>
      </c>
      <c r="G50" t="n">
        <v>265030</v>
      </c>
      <c r="H50" t="n">
        <v>270242</v>
      </c>
      <c r="I50" t="n">
        <v>276751</v>
      </c>
      <c r="J50" t="n">
        <v>271935</v>
      </c>
      <c r="K50" t="n">
        <v>255006</v>
      </c>
      <c r="L50" t="n">
        <v>390470</v>
      </c>
      <c r="M50" t="n">
        <v>387115</v>
      </c>
      <c r="N50" t="n">
        <v>388367</v>
      </c>
      <c r="O50" t="n">
        <v>389681</v>
      </c>
      <c r="P50" t="n">
        <v>371539</v>
      </c>
      <c r="Q50" t="n">
        <v>359980</v>
      </c>
      <c r="R50" t="n">
        <v>351291</v>
      </c>
      <c r="S50" t="n">
        <v>347743</v>
      </c>
      <c r="T50" t="n">
        <v>350748</v>
      </c>
      <c r="U50" t="n">
        <v>368628</v>
      </c>
      <c r="V50" t="n">
        <v>362615</v>
      </c>
      <c r="W50" t="n">
        <v>323302</v>
      </c>
    </row>
    <row r="51">
      <c r="A51" s="5" t="inlineStr">
        <is>
          <t>Bruttoergebnis je Mitarbeiter in CHF</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CHF</t>
        </is>
      </c>
      <c r="B52" s="5" t="inlineStr"/>
      <c r="C52" t="n">
        <v>43330</v>
      </c>
      <c r="D52" t="n">
        <v>32906</v>
      </c>
      <c r="E52" t="n">
        <v>22238</v>
      </c>
      <c r="F52" t="n">
        <v>26009</v>
      </c>
      <c r="G52" t="n">
        <v>27063</v>
      </c>
      <c r="H52" t="n">
        <v>42643</v>
      </c>
      <c r="I52" t="n">
        <v>30075</v>
      </c>
      <c r="J52" t="n">
        <v>31301</v>
      </c>
      <c r="K52" t="n">
        <v>28924</v>
      </c>
      <c r="L52" t="n">
        <v>121826</v>
      </c>
      <c r="M52" t="n">
        <v>37511</v>
      </c>
      <c r="N52" t="n">
        <v>63742</v>
      </c>
      <c r="O52" t="n">
        <v>38583</v>
      </c>
      <c r="P52" t="n">
        <v>34706</v>
      </c>
      <c r="Q52" t="n">
        <v>31601</v>
      </c>
      <c r="R52" t="n">
        <v>27194</v>
      </c>
      <c r="S52" t="n">
        <v>24557</v>
      </c>
      <c r="T52" t="n">
        <v>29756</v>
      </c>
      <c r="U52" t="n">
        <v>29078</v>
      </c>
      <c r="V52" t="n">
        <v>25666</v>
      </c>
      <c r="W52" t="n">
        <v>20457</v>
      </c>
    </row>
    <row r="53">
      <c r="A53" s="5" t="inlineStr">
        <is>
          <t>KGV (Kurs/Gewinn)</t>
        </is>
      </c>
      <c r="B53" s="5" t="inlineStr">
        <is>
          <t>PE (price/earnings)</t>
        </is>
      </c>
      <c r="C53" t="n">
        <v>24.4</v>
      </c>
      <c r="D53" t="n">
        <v>23.8</v>
      </c>
      <c r="E53" t="n">
        <v>36.1</v>
      </c>
      <c r="F53" t="n">
        <v>26.5</v>
      </c>
      <c r="G53" t="n">
        <v>25.8</v>
      </c>
      <c r="H53" t="n">
        <v>16.1</v>
      </c>
      <c r="I53" t="n">
        <v>20.8</v>
      </c>
      <c r="J53" t="n">
        <v>17.9</v>
      </c>
      <c r="K53" t="n">
        <v>18.2</v>
      </c>
      <c r="L53" t="n">
        <v>5.4</v>
      </c>
      <c r="M53" t="n">
        <v>17.2</v>
      </c>
      <c r="N53" t="n">
        <v>8.5</v>
      </c>
      <c r="O53" t="n">
        <v>18.7</v>
      </c>
      <c r="P53" t="n">
        <v>18.3</v>
      </c>
      <c r="Q53" t="n">
        <v>19.1</v>
      </c>
      <c r="R53" t="n">
        <v>17.2</v>
      </c>
      <c r="S53" t="n">
        <v>19.2</v>
      </c>
      <c r="T53" t="n">
        <v>15</v>
      </c>
      <c r="U53" t="n">
        <v>20.5</v>
      </c>
      <c r="V53" t="inlineStr">
        <is>
          <t>-</t>
        </is>
      </c>
      <c r="W53" t="inlineStr">
        <is>
          <t>-</t>
        </is>
      </c>
    </row>
    <row r="54">
      <c r="A54" s="5" t="inlineStr">
        <is>
          <t>KUV (Kurs/Umsatz)</t>
        </is>
      </c>
      <c r="B54" s="5" t="inlineStr">
        <is>
          <t>PS (price/sales)</t>
        </is>
      </c>
      <c r="C54" t="n">
        <v>3.37</v>
      </c>
      <c r="D54" t="n">
        <v>2.68</v>
      </c>
      <c r="E54" t="n">
        <v>2.9</v>
      </c>
      <c r="F54" t="n">
        <v>2.54</v>
      </c>
      <c r="G54" t="n">
        <v>2.68</v>
      </c>
      <c r="H54" t="n">
        <v>2.57</v>
      </c>
      <c r="I54" t="n">
        <v>2.28</v>
      </c>
      <c r="J54" t="n">
        <v>2.09</v>
      </c>
      <c r="K54" t="n">
        <v>2.13</v>
      </c>
      <c r="L54" t="n">
        <v>1.73</v>
      </c>
      <c r="M54" t="n">
        <v>1.7</v>
      </c>
      <c r="N54" t="n">
        <v>1.45</v>
      </c>
      <c r="O54" t="n">
        <v>1.9</v>
      </c>
      <c r="P54" t="n">
        <v>1.76</v>
      </c>
      <c r="Q54" t="n">
        <v>1.74</v>
      </c>
      <c r="R54" t="n">
        <v>1.33</v>
      </c>
      <c r="S54" t="n">
        <v>1.36</v>
      </c>
      <c r="T54" t="n">
        <v>1.27</v>
      </c>
      <c r="U54" t="n">
        <v>1.62</v>
      </c>
      <c r="V54" t="inlineStr">
        <is>
          <t>-</t>
        </is>
      </c>
      <c r="W54" t="inlineStr">
        <is>
          <t>-</t>
        </is>
      </c>
    </row>
    <row r="55">
      <c r="A55" s="5" t="inlineStr">
        <is>
          <t>KBV (Kurs/Buchwert)</t>
        </is>
      </c>
      <c r="B55" s="5" t="inlineStr">
        <is>
          <t>PB (price/book value)</t>
        </is>
      </c>
      <c r="C55" t="n">
        <v>5.99</v>
      </c>
      <c r="D55" t="n">
        <v>4.27</v>
      </c>
      <c r="E55" t="n">
        <v>4.24</v>
      </c>
      <c r="F55" t="n">
        <v>3.52</v>
      </c>
      <c r="G55" t="n">
        <v>3.82</v>
      </c>
      <c r="H55" t="n">
        <v>3.36</v>
      </c>
      <c r="I55" t="n">
        <v>3.36</v>
      </c>
      <c r="J55" t="n">
        <v>3.16</v>
      </c>
      <c r="K55" t="n">
        <v>3.14</v>
      </c>
      <c r="L55" t="n">
        <v>3.07</v>
      </c>
      <c r="M55" t="n">
        <v>3.75</v>
      </c>
      <c r="N55" t="n">
        <v>3.14</v>
      </c>
      <c r="O55" t="n">
        <v>3.92</v>
      </c>
      <c r="P55" t="n">
        <v>3.4</v>
      </c>
      <c r="Q55" t="n">
        <v>3.18</v>
      </c>
      <c r="R55" t="n">
        <v>2.95</v>
      </c>
      <c r="S55" t="n">
        <v>3.24</v>
      </c>
      <c r="T55" t="n">
        <v>3.26</v>
      </c>
      <c r="U55" t="n">
        <v>4.08</v>
      </c>
      <c r="V55" t="inlineStr">
        <is>
          <t>-</t>
        </is>
      </c>
      <c r="W55" t="inlineStr">
        <is>
          <t>-</t>
        </is>
      </c>
    </row>
    <row r="56">
      <c r="A56" s="5" t="inlineStr">
        <is>
          <t>KCV (Kurs/Cashflow)</t>
        </is>
      </c>
      <c r="B56" s="5" t="inlineStr">
        <is>
          <t>PC (price/cashflow)</t>
        </is>
      </c>
      <c r="C56" t="n">
        <v>19.67</v>
      </c>
      <c r="D56" t="n">
        <v>15.9</v>
      </c>
      <c r="E56" t="n">
        <v>19.34</v>
      </c>
      <c r="F56" t="n">
        <v>14.59</v>
      </c>
      <c r="G56" t="n">
        <v>16.66</v>
      </c>
      <c r="H56" t="n">
        <v>16.01</v>
      </c>
      <c r="I56" t="n">
        <v>14.04</v>
      </c>
      <c r="J56" t="n">
        <v>12.22</v>
      </c>
      <c r="K56" t="n">
        <v>18.25</v>
      </c>
      <c r="L56" t="n">
        <v>13.94</v>
      </c>
      <c r="M56" t="n">
        <v>10.22</v>
      </c>
      <c r="N56" t="n">
        <v>14.8</v>
      </c>
      <c r="O56" t="n">
        <v>15.21</v>
      </c>
      <c r="P56" t="n">
        <v>14.86</v>
      </c>
      <c r="Q56" t="n">
        <v>15.54</v>
      </c>
      <c r="R56" t="n">
        <v>11.1</v>
      </c>
      <c r="S56" t="n">
        <v>11.81</v>
      </c>
      <c r="T56" t="n">
        <v>11.08</v>
      </c>
      <c r="U56" t="n">
        <v>15.92</v>
      </c>
      <c r="V56" t="inlineStr">
        <is>
          <t>-</t>
        </is>
      </c>
      <c r="W56" t="inlineStr">
        <is>
          <t>-</t>
        </is>
      </c>
    </row>
    <row r="57">
      <c r="A57" s="5" t="inlineStr">
        <is>
          <t>Dividendenrendite in %</t>
        </is>
      </c>
      <c r="B57" s="5" t="inlineStr">
        <is>
          <t>Dividend Yield in %</t>
        </is>
      </c>
      <c r="C57" t="n">
        <v>2.58</v>
      </c>
      <c r="D57" t="n">
        <v>3.07</v>
      </c>
      <c r="E57" t="n">
        <v>2.8</v>
      </c>
      <c r="F57" t="n">
        <v>3.15</v>
      </c>
      <c r="G57" t="n">
        <v>3.01</v>
      </c>
      <c r="H57" t="n">
        <v>3.01</v>
      </c>
      <c r="I57" t="n">
        <v>3.3</v>
      </c>
      <c r="J57" t="n">
        <v>3.43</v>
      </c>
      <c r="K57" t="n">
        <v>3.61</v>
      </c>
      <c r="L57" t="n">
        <v>3.38</v>
      </c>
      <c r="M57" t="n">
        <v>3.19</v>
      </c>
      <c r="N57" t="n">
        <v>3.37</v>
      </c>
      <c r="O57" t="n">
        <v>2.35</v>
      </c>
      <c r="P57" t="n">
        <v>2.4</v>
      </c>
      <c r="Q57" t="n">
        <v>2.29</v>
      </c>
      <c r="R57" t="n">
        <v>2.69</v>
      </c>
      <c r="S57" t="n">
        <v>2.33</v>
      </c>
      <c r="T57" t="n">
        <v>2.39</v>
      </c>
      <c r="U57" t="n">
        <v>1.81</v>
      </c>
      <c r="V57" t="inlineStr">
        <is>
          <t>-</t>
        </is>
      </c>
      <c r="W57" t="inlineStr">
        <is>
          <t>-</t>
        </is>
      </c>
    </row>
    <row r="58">
      <c r="A58" s="5" t="inlineStr">
        <is>
          <t>Gewinnrendite in %</t>
        </is>
      </c>
      <c r="B58" s="5" t="inlineStr">
        <is>
          <t>Return on profit in %</t>
        </is>
      </c>
      <c r="C58" t="n">
        <v>4.1</v>
      </c>
      <c r="D58" t="n">
        <v>4.2</v>
      </c>
      <c r="E58" t="n">
        <v>2.8</v>
      </c>
      <c r="F58" t="n">
        <v>3.8</v>
      </c>
      <c r="G58" t="n">
        <v>3.9</v>
      </c>
      <c r="H58" t="n">
        <v>6.2</v>
      </c>
      <c r="I58" t="n">
        <v>4.8</v>
      </c>
      <c r="J58" t="n">
        <v>5.6</v>
      </c>
      <c r="K58" t="n">
        <v>5.5</v>
      </c>
      <c r="L58" t="n">
        <v>18.6</v>
      </c>
      <c r="M58" t="n">
        <v>5.8</v>
      </c>
      <c r="N58" t="n">
        <v>11.7</v>
      </c>
      <c r="O58" t="n">
        <v>5.3</v>
      </c>
      <c r="P58" t="n">
        <v>5.5</v>
      </c>
      <c r="Q58" t="n">
        <v>5.2</v>
      </c>
      <c r="R58" t="n">
        <v>5.8</v>
      </c>
      <c r="S58" t="n">
        <v>5.2</v>
      </c>
      <c r="T58" t="n">
        <v>6.7</v>
      </c>
      <c r="U58" t="n">
        <v>4.9</v>
      </c>
      <c r="V58" t="inlineStr">
        <is>
          <t>-</t>
        </is>
      </c>
      <c r="W58" t="inlineStr">
        <is>
          <t>-</t>
        </is>
      </c>
    </row>
    <row r="59">
      <c r="A59" s="5" t="inlineStr">
        <is>
          <t>Eigenkapitalrendite in %</t>
        </is>
      </c>
      <c r="B59" s="5" t="inlineStr">
        <is>
          <t>Return on Equity in %</t>
        </is>
      </c>
      <c r="C59" t="n">
        <v>24.23</v>
      </c>
      <c r="D59" t="n">
        <v>17.67</v>
      </c>
      <c r="E59" t="n">
        <v>11.68</v>
      </c>
      <c r="F59" t="n">
        <v>13.21</v>
      </c>
      <c r="G59" t="n">
        <v>14.54</v>
      </c>
      <c r="H59" t="n">
        <v>20.61</v>
      </c>
      <c r="I59" t="n">
        <v>16</v>
      </c>
      <c r="J59" t="n">
        <v>17.41</v>
      </c>
      <c r="K59" t="n">
        <v>16.7</v>
      </c>
      <c r="L59" t="n">
        <v>55.33</v>
      </c>
      <c r="M59" t="n">
        <v>21.32</v>
      </c>
      <c r="N59" t="n">
        <v>35.53</v>
      </c>
      <c r="O59" t="n">
        <v>20.45</v>
      </c>
      <c r="P59" t="n">
        <v>18.04</v>
      </c>
      <c r="Q59" t="n">
        <v>16.04</v>
      </c>
      <c r="R59" t="n">
        <v>17.13</v>
      </c>
      <c r="S59" t="n">
        <v>16.85</v>
      </c>
      <c r="T59" t="n">
        <v>21.72</v>
      </c>
      <c r="U59" t="n">
        <v>19.85</v>
      </c>
      <c r="V59" t="n">
        <v>19.27</v>
      </c>
      <c r="W59" t="n">
        <v>19.32</v>
      </c>
    </row>
    <row r="60">
      <c r="A60" s="5" t="inlineStr">
        <is>
          <t>Umsatzrendite in %</t>
        </is>
      </c>
      <c r="B60" s="5" t="inlineStr">
        <is>
          <t>Return on sales in %</t>
        </is>
      </c>
      <c r="C60" t="n">
        <v>13.62</v>
      </c>
      <c r="D60" t="n">
        <v>11.08</v>
      </c>
      <c r="E60" t="n">
        <v>8</v>
      </c>
      <c r="F60" t="n">
        <v>9.539999999999999</v>
      </c>
      <c r="G60" t="n">
        <v>10.21</v>
      </c>
      <c r="H60" t="n">
        <v>15.78</v>
      </c>
      <c r="I60" t="n">
        <v>10.87</v>
      </c>
      <c r="J60" t="n">
        <v>11.51</v>
      </c>
      <c r="K60" t="n">
        <v>11.34</v>
      </c>
      <c r="L60" t="n">
        <v>31.2</v>
      </c>
      <c r="M60" t="n">
        <v>9.69</v>
      </c>
      <c r="N60" t="n">
        <v>16.41</v>
      </c>
      <c r="O60" t="n">
        <v>9.9</v>
      </c>
      <c r="P60" t="n">
        <v>9.34</v>
      </c>
      <c r="Q60" t="n">
        <v>8.779999999999999</v>
      </c>
      <c r="R60" t="n">
        <v>7.74</v>
      </c>
      <c r="S60" t="n">
        <v>7.06</v>
      </c>
      <c r="T60" t="n">
        <v>8.48</v>
      </c>
      <c r="U60" t="n">
        <v>7.89</v>
      </c>
      <c r="V60" t="n">
        <v>7.08</v>
      </c>
      <c r="W60" t="n">
        <v>6.33</v>
      </c>
    </row>
    <row r="61">
      <c r="A61" s="5" t="inlineStr">
        <is>
          <t>Gesamtkapitalrendite in %</t>
        </is>
      </c>
      <c r="B61" s="5" t="inlineStr">
        <is>
          <t>Total Return on Investment in %</t>
        </is>
      </c>
      <c r="C61" t="n">
        <v>10.81</v>
      </c>
      <c r="D61" t="n">
        <v>8.130000000000001</v>
      </c>
      <c r="E61" t="n">
        <v>6.1</v>
      </c>
      <c r="F61" t="n">
        <v>7.04</v>
      </c>
      <c r="G61" t="n">
        <v>7.9</v>
      </c>
      <c r="H61" t="n">
        <v>11.41</v>
      </c>
      <c r="I61" t="n">
        <v>9.02</v>
      </c>
      <c r="J61" t="n">
        <v>8.869999999999999</v>
      </c>
      <c r="K61" t="n">
        <v>8.789999999999999</v>
      </c>
      <c r="L61" t="n">
        <v>31.42</v>
      </c>
      <c r="M61" t="n">
        <v>10.12</v>
      </c>
      <c r="N61" t="n">
        <v>18.16</v>
      </c>
      <c r="O61" t="n">
        <v>10.59</v>
      </c>
      <c r="P61" t="n">
        <v>10.23</v>
      </c>
      <c r="Q61" t="n">
        <v>7.73</v>
      </c>
      <c r="R61" t="n">
        <v>7.71</v>
      </c>
      <c r="S61" t="n">
        <v>6.94</v>
      </c>
      <c r="T61" t="n">
        <v>8.66</v>
      </c>
      <c r="U61" t="n">
        <v>7.12</v>
      </c>
      <c r="V61" t="n">
        <v>8.800000000000001</v>
      </c>
      <c r="W61" t="n">
        <v>8.02</v>
      </c>
    </row>
    <row r="62">
      <c r="A62" s="5" t="inlineStr">
        <is>
          <t>Return on Investment in %</t>
        </is>
      </c>
      <c r="B62" s="5" t="inlineStr">
        <is>
          <t>Return on Investment in %</t>
        </is>
      </c>
      <c r="C62" t="n">
        <v>9.859999999999999</v>
      </c>
      <c r="D62" t="n">
        <v>7.4</v>
      </c>
      <c r="E62" t="n">
        <v>5.51</v>
      </c>
      <c r="F62" t="n">
        <v>6.47</v>
      </c>
      <c r="G62" t="n">
        <v>7.31</v>
      </c>
      <c r="H62" t="n">
        <v>10.83</v>
      </c>
      <c r="I62" t="n">
        <v>8.32</v>
      </c>
      <c r="J62" t="n">
        <v>8.41</v>
      </c>
      <c r="K62" t="n">
        <v>8.32</v>
      </c>
      <c r="L62" t="n">
        <v>30.66</v>
      </c>
      <c r="M62" t="n">
        <v>9.4</v>
      </c>
      <c r="N62" t="n">
        <v>16.98</v>
      </c>
      <c r="O62" t="n">
        <v>9.289999999999999</v>
      </c>
      <c r="P62" t="n">
        <v>9.029999999999999</v>
      </c>
      <c r="Q62" t="n">
        <v>7.73</v>
      </c>
      <c r="R62" t="n">
        <v>7.71</v>
      </c>
      <c r="S62" t="n">
        <v>6.94</v>
      </c>
      <c r="T62" t="n">
        <v>8.66</v>
      </c>
      <c r="U62" t="n">
        <v>7.12</v>
      </c>
      <c r="V62" t="n">
        <v>8.800000000000001</v>
      </c>
      <c r="W62" t="n">
        <v>8.02</v>
      </c>
    </row>
    <row r="63">
      <c r="A63" s="5" t="inlineStr">
        <is>
          <t>Arbeitsintensität in %</t>
        </is>
      </c>
      <c r="B63" s="5" t="inlineStr">
        <is>
          <t>Work Intensity in %</t>
        </is>
      </c>
      <c r="C63" t="n">
        <v>27.87</v>
      </c>
      <c r="D63" t="n">
        <v>29.93</v>
      </c>
      <c r="E63" t="n">
        <v>24.69</v>
      </c>
      <c r="F63" t="n">
        <v>24.29</v>
      </c>
      <c r="G63" t="n">
        <v>23.74</v>
      </c>
      <c r="H63" t="n">
        <v>25.45</v>
      </c>
      <c r="I63" t="n">
        <v>24.96</v>
      </c>
      <c r="J63" t="n">
        <v>27.89</v>
      </c>
      <c r="K63" t="n">
        <v>29.21</v>
      </c>
      <c r="L63" t="n">
        <v>34.93</v>
      </c>
      <c r="M63" t="n">
        <v>35.95</v>
      </c>
      <c r="N63" t="n">
        <v>31.11</v>
      </c>
      <c r="O63" t="n">
        <v>31.2</v>
      </c>
      <c r="P63" t="n">
        <v>34.68</v>
      </c>
      <c r="Q63" t="n">
        <v>40.39</v>
      </c>
      <c r="R63" t="n">
        <v>40.51</v>
      </c>
      <c r="S63" t="n">
        <v>40.46</v>
      </c>
      <c r="T63" t="n">
        <v>40.46</v>
      </c>
      <c r="U63" t="n">
        <v>41.63</v>
      </c>
      <c r="V63" t="n">
        <v>46.92</v>
      </c>
      <c r="W63" t="n">
        <v>46.1</v>
      </c>
    </row>
    <row r="64">
      <c r="A64" s="5" t="inlineStr">
        <is>
          <t>Eigenkapitalquote in %</t>
        </is>
      </c>
      <c r="B64" s="5" t="inlineStr">
        <is>
          <t>Equity Ratio in %</t>
        </is>
      </c>
      <c r="C64" t="n">
        <v>40.67</v>
      </c>
      <c r="D64" t="n">
        <v>41.87</v>
      </c>
      <c r="E64" t="n">
        <v>47.17</v>
      </c>
      <c r="F64" t="n">
        <v>48.97</v>
      </c>
      <c r="G64" t="n">
        <v>50.28</v>
      </c>
      <c r="H64" t="n">
        <v>52.55</v>
      </c>
      <c r="I64" t="n">
        <v>51.95</v>
      </c>
      <c r="J64" t="n">
        <v>48.28</v>
      </c>
      <c r="K64" t="n">
        <v>49.78</v>
      </c>
      <c r="L64" t="n">
        <v>55.42</v>
      </c>
      <c r="M64" t="n">
        <v>44.1</v>
      </c>
      <c r="N64" t="n">
        <v>47.8</v>
      </c>
      <c r="O64" t="n">
        <v>45.43</v>
      </c>
      <c r="P64" t="n">
        <v>50.09</v>
      </c>
      <c r="Q64" t="n">
        <v>48.21</v>
      </c>
      <c r="R64" t="n">
        <v>45.03</v>
      </c>
      <c r="S64" t="n">
        <v>41.18</v>
      </c>
      <c r="T64" t="n">
        <v>39.86</v>
      </c>
      <c r="U64" t="n">
        <v>35.88</v>
      </c>
      <c r="V64" t="n">
        <v>45.64</v>
      </c>
      <c r="W64" t="n">
        <v>41.49</v>
      </c>
    </row>
    <row r="65">
      <c r="A65" s="5" t="inlineStr">
        <is>
          <t>Fremdkapitalquote in %</t>
        </is>
      </c>
      <c r="B65" s="5" t="inlineStr">
        <is>
          <t>Debt Ratio in %</t>
        </is>
      </c>
      <c r="C65" t="n">
        <v>59.33</v>
      </c>
      <c r="D65" t="n">
        <v>58.13</v>
      </c>
      <c r="E65" t="n">
        <v>52.83</v>
      </c>
      <c r="F65" t="n">
        <v>51.03</v>
      </c>
      <c r="G65" t="n">
        <v>49.72</v>
      </c>
      <c r="H65" t="n">
        <v>47.45</v>
      </c>
      <c r="I65" t="n">
        <v>48.05</v>
      </c>
      <c r="J65" t="n">
        <v>51.72</v>
      </c>
      <c r="K65" t="n">
        <v>50.22</v>
      </c>
      <c r="L65" t="n">
        <v>44.58</v>
      </c>
      <c r="M65" t="n">
        <v>55.9</v>
      </c>
      <c r="N65" t="n">
        <v>52.2</v>
      </c>
      <c r="O65" t="n">
        <v>54.57</v>
      </c>
      <c r="P65" t="n">
        <v>49.91</v>
      </c>
      <c r="Q65" t="n">
        <v>51.79</v>
      </c>
      <c r="R65" t="n">
        <v>54.97</v>
      </c>
      <c r="S65" t="n">
        <v>58.82</v>
      </c>
      <c r="T65" t="n">
        <v>60.14</v>
      </c>
      <c r="U65" t="n">
        <v>64.12</v>
      </c>
      <c r="V65" t="n">
        <v>54.36</v>
      </c>
      <c r="W65" t="n">
        <v>58.51</v>
      </c>
    </row>
    <row r="66">
      <c r="A66" s="5" t="inlineStr">
        <is>
          <t>Verschuldungsgrad in %</t>
        </is>
      </c>
      <c r="B66" s="5" t="inlineStr">
        <is>
          <t>Finance Gearing in %</t>
        </is>
      </c>
      <c r="C66" t="n">
        <v>145.87</v>
      </c>
      <c r="D66" t="n">
        <v>138.86</v>
      </c>
      <c r="E66" t="n">
        <v>111.99</v>
      </c>
      <c r="F66" t="n">
        <v>104.21</v>
      </c>
      <c r="G66" t="n">
        <v>98.90000000000001</v>
      </c>
      <c r="H66" t="n">
        <v>90.29000000000001</v>
      </c>
      <c r="I66" t="n">
        <v>92.48</v>
      </c>
      <c r="J66" t="n">
        <v>107.11</v>
      </c>
      <c r="K66" t="n">
        <v>100.88</v>
      </c>
      <c r="L66" t="n">
        <v>80.45</v>
      </c>
      <c r="M66" t="n">
        <v>126.75</v>
      </c>
      <c r="N66" t="n">
        <v>109.19</v>
      </c>
      <c r="O66" t="n">
        <v>120.14</v>
      </c>
      <c r="P66" t="n">
        <v>99.65000000000001</v>
      </c>
      <c r="Q66" t="n">
        <v>107.43</v>
      </c>
      <c r="R66" t="n">
        <v>122.07</v>
      </c>
      <c r="S66" t="n">
        <v>142.84</v>
      </c>
      <c r="T66" t="n">
        <v>150.87</v>
      </c>
      <c r="U66" t="n">
        <v>178.69</v>
      </c>
      <c r="V66" t="n">
        <v>119.11</v>
      </c>
      <c r="W66" t="n">
        <v>141.03</v>
      </c>
    </row>
    <row r="67">
      <c r="A67" s="5" t="inlineStr"/>
      <c r="B67" s="5" t="inlineStr"/>
    </row>
    <row r="68">
      <c r="A68" s="5" t="inlineStr">
        <is>
          <t>Kurzfristige Vermögensquote in %</t>
        </is>
      </c>
      <c r="B68" s="5" t="inlineStr">
        <is>
          <t>Current Assets Ratio in %</t>
        </is>
      </c>
      <c r="C68" t="n">
        <v>27.87</v>
      </c>
      <c r="D68" t="n">
        <v>29.93</v>
      </c>
      <c r="E68" t="n">
        <v>24.69</v>
      </c>
      <c r="F68" t="n">
        <v>24.29</v>
      </c>
      <c r="G68" t="n">
        <v>23.74</v>
      </c>
      <c r="H68" t="n">
        <v>25.45</v>
      </c>
      <c r="I68" t="n">
        <v>24.96</v>
      </c>
      <c r="J68" t="n">
        <v>27.89</v>
      </c>
      <c r="K68" t="n">
        <v>29.21</v>
      </c>
      <c r="L68" t="n">
        <v>34.93</v>
      </c>
      <c r="M68" t="n">
        <v>35.95</v>
      </c>
      <c r="N68" t="n">
        <v>31.11</v>
      </c>
      <c r="O68" t="n">
        <v>31.2</v>
      </c>
      <c r="P68" t="n">
        <v>34.68</v>
      </c>
      <c r="Q68" t="n">
        <v>40.39</v>
      </c>
      <c r="R68" t="n">
        <v>40.51</v>
      </c>
      <c r="S68" t="n">
        <v>40.46</v>
      </c>
      <c r="T68" t="n">
        <v>40.46</v>
      </c>
      <c r="U68" t="n">
        <v>41.63</v>
      </c>
      <c r="V68" t="n">
        <v>46.92</v>
      </c>
    </row>
    <row r="69">
      <c r="A69" s="5" t="inlineStr">
        <is>
          <t>Nettogewinn Marge in %</t>
        </is>
      </c>
      <c r="B69" s="5" t="inlineStr">
        <is>
          <t>Net Profit Marge in %</t>
        </is>
      </c>
      <c r="C69" t="n">
        <v>40543.41</v>
      </c>
      <c r="D69" t="n">
        <v>33953.1</v>
      </c>
      <c r="E69" t="n">
        <v>24897.75</v>
      </c>
      <c r="F69" t="n">
        <v>29673.04</v>
      </c>
      <c r="G69" t="n">
        <v>32552.96</v>
      </c>
      <c r="H69" t="n">
        <v>50883.49</v>
      </c>
      <c r="I69" t="n">
        <v>35041.99</v>
      </c>
      <c r="J69" t="n">
        <v>37114.38</v>
      </c>
      <c r="K69" t="n">
        <v>37424.06</v>
      </c>
      <c r="L69" t="n">
        <v>108092.83</v>
      </c>
      <c r="M69" t="n">
        <v>35373.13</v>
      </c>
      <c r="N69" t="n">
        <v>62853.66</v>
      </c>
      <c r="O69" t="n">
        <v>38921.78</v>
      </c>
      <c r="P69" t="n">
        <v>37431.83</v>
      </c>
      <c r="Q69" t="n">
        <v>35423.13</v>
      </c>
      <c r="R69" t="n">
        <v>30080.61</v>
      </c>
      <c r="S69" t="n">
        <v>27333.92</v>
      </c>
      <c r="T69" t="n">
        <v>32886.96</v>
      </c>
      <c r="U69" t="n">
        <v>30562.67</v>
      </c>
      <c r="V69" t="n">
        <v>27351.68</v>
      </c>
    </row>
    <row r="70">
      <c r="A70" s="5" t="inlineStr">
        <is>
          <t>Operative Ergebnis Marge in %</t>
        </is>
      </c>
      <c r="B70" s="5" t="inlineStr">
        <is>
          <t>EBIT Marge in %</t>
        </is>
      </c>
      <c r="C70" t="n">
        <v>51697.75</v>
      </c>
      <c r="D70" t="n">
        <v>46070.35</v>
      </c>
      <c r="E70" t="n">
        <v>35050.26</v>
      </c>
      <c r="F70" t="n">
        <v>45784.35</v>
      </c>
      <c r="G70" t="n">
        <v>44552.96</v>
      </c>
      <c r="H70" t="n">
        <v>38384.37</v>
      </c>
      <c r="I70" t="n">
        <v>45724.28</v>
      </c>
      <c r="J70" t="n">
        <v>48730.33</v>
      </c>
      <c r="K70" t="n">
        <v>49195.27</v>
      </c>
      <c r="L70" t="n">
        <v>122576.57</v>
      </c>
      <c r="M70" t="n">
        <v>50780.19</v>
      </c>
      <c r="N70" t="n">
        <v>80062.72</v>
      </c>
      <c r="O70" t="n">
        <v>52755.85</v>
      </c>
      <c r="P70" t="n">
        <v>52039.07</v>
      </c>
      <c r="Q70" t="n">
        <v>47851.13</v>
      </c>
      <c r="R70" t="n">
        <v>38835.65</v>
      </c>
      <c r="S70" t="n">
        <v>39159.7</v>
      </c>
      <c r="T70" t="n">
        <v>44995.65</v>
      </c>
      <c r="U70" t="n">
        <v>42168.34</v>
      </c>
      <c r="V70" t="n">
        <v>43597.53</v>
      </c>
    </row>
    <row r="71">
      <c r="A71" s="5" t="inlineStr">
        <is>
          <t>Vermögensumsschlag in %</t>
        </is>
      </c>
      <c r="B71" s="5" t="inlineStr">
        <is>
          <t>Asset Turnover in %</t>
        </is>
      </c>
      <c r="C71" t="n">
        <v>0.02</v>
      </c>
      <c r="D71" t="n">
        <v>0.02</v>
      </c>
      <c r="E71" t="n">
        <v>0.02</v>
      </c>
      <c r="F71" t="n">
        <v>0.02</v>
      </c>
      <c r="G71" t="n">
        <v>0.02</v>
      </c>
      <c r="H71" t="n">
        <v>0.02</v>
      </c>
      <c r="I71" t="n">
        <v>0.02</v>
      </c>
      <c r="J71" t="n">
        <v>0.02</v>
      </c>
      <c r="K71" t="n">
        <v>0.02</v>
      </c>
      <c r="L71" t="n">
        <v>0.03</v>
      </c>
      <c r="M71" t="n">
        <v>0.03</v>
      </c>
      <c r="N71" t="n">
        <v>0.03</v>
      </c>
      <c r="O71" t="n">
        <v>0.02</v>
      </c>
      <c r="P71" t="n">
        <v>0.02</v>
      </c>
      <c r="Q71" t="n">
        <v>0.02</v>
      </c>
      <c r="R71" t="n">
        <v>0.03</v>
      </c>
      <c r="S71" t="n">
        <v>0.03</v>
      </c>
      <c r="T71" t="n">
        <v>0.03</v>
      </c>
      <c r="U71" t="n">
        <v>0.02</v>
      </c>
      <c r="V71" t="n">
        <v>0.03</v>
      </c>
    </row>
    <row r="72">
      <c r="A72" s="5" t="inlineStr">
        <is>
          <t>Langfristige Vermögensquote in %</t>
        </is>
      </c>
      <c r="B72" s="5" t="inlineStr">
        <is>
          <t>Non-Current Assets Ratio in %</t>
        </is>
      </c>
      <c r="C72" t="n">
        <v>72.13</v>
      </c>
      <c r="D72" t="n">
        <v>70.06999999999999</v>
      </c>
      <c r="E72" t="n">
        <v>75.31</v>
      </c>
      <c r="F72" t="n">
        <v>75.70999999999999</v>
      </c>
      <c r="G72" t="n">
        <v>76.26000000000001</v>
      </c>
      <c r="H72" t="n">
        <v>74.55</v>
      </c>
      <c r="I72" t="n">
        <v>75.04000000000001</v>
      </c>
      <c r="J72" t="n">
        <v>72.11</v>
      </c>
      <c r="K72" t="n">
        <v>70.79000000000001</v>
      </c>
      <c r="L72" t="n">
        <v>65.06999999999999</v>
      </c>
      <c r="M72" t="n">
        <v>64.05</v>
      </c>
      <c r="N72" t="n">
        <v>68.89</v>
      </c>
      <c r="O72" t="n">
        <v>68.8</v>
      </c>
      <c r="P72" t="n">
        <v>65.31999999999999</v>
      </c>
      <c r="Q72" t="n">
        <v>59.61</v>
      </c>
      <c r="R72" t="n">
        <v>59.49</v>
      </c>
      <c r="S72" t="n">
        <v>59.54</v>
      </c>
      <c r="T72" t="n">
        <v>59.54</v>
      </c>
      <c r="U72" t="n">
        <v>58.37</v>
      </c>
      <c r="V72" t="n">
        <v>53.08</v>
      </c>
    </row>
    <row r="73">
      <c r="A73" s="5" t="inlineStr">
        <is>
          <t>Gesamtkapitalrentabilität</t>
        </is>
      </c>
      <c r="B73" s="5" t="inlineStr">
        <is>
          <t>ROA Return on Assets in %</t>
        </is>
      </c>
      <c r="C73" t="n">
        <v>9.859999999999999</v>
      </c>
      <c r="D73" t="n">
        <v>7.4</v>
      </c>
      <c r="E73" t="n">
        <v>5.51</v>
      </c>
      <c r="F73" t="n">
        <v>6.47</v>
      </c>
      <c r="G73" t="n">
        <v>7.31</v>
      </c>
      <c r="H73" t="n">
        <v>10.83</v>
      </c>
      <c r="I73" t="n">
        <v>8.32</v>
      </c>
      <c r="J73" t="n">
        <v>8.41</v>
      </c>
      <c r="K73" t="n">
        <v>8.32</v>
      </c>
      <c r="L73" t="n">
        <v>30.66</v>
      </c>
      <c r="M73" t="n">
        <v>9.4</v>
      </c>
      <c r="N73" t="n">
        <v>16.98</v>
      </c>
      <c r="O73" t="n">
        <v>9.289999999999999</v>
      </c>
      <c r="P73" t="n">
        <v>9.029999999999999</v>
      </c>
      <c r="Q73" t="n">
        <v>7.73</v>
      </c>
      <c r="R73" t="n">
        <v>7.71</v>
      </c>
      <c r="S73" t="n">
        <v>6.94</v>
      </c>
      <c r="T73" t="n">
        <v>8.66</v>
      </c>
      <c r="U73" t="n">
        <v>7.12</v>
      </c>
      <c r="V73" t="n">
        <v>8.800000000000001</v>
      </c>
    </row>
    <row r="74">
      <c r="A74" s="5" t="inlineStr">
        <is>
          <t>Ertrag des eingesetzten Kapitals</t>
        </is>
      </c>
      <c r="B74" s="5" t="inlineStr">
        <is>
          <t>ROCE Return on Cap. Empl. in %</t>
        </is>
      </c>
      <c r="C74" t="n">
        <v>18.62</v>
      </c>
      <c r="D74" t="n">
        <v>14.63</v>
      </c>
      <c r="E74" t="n">
        <v>10.72</v>
      </c>
      <c r="F74" t="n">
        <v>13.95</v>
      </c>
      <c r="G74" t="n">
        <v>13.68</v>
      </c>
      <c r="H74" t="n">
        <v>10.84</v>
      </c>
      <c r="I74" t="n">
        <v>14.93</v>
      </c>
      <c r="J74" t="n">
        <v>15.93</v>
      </c>
      <c r="K74" t="n">
        <v>15.81</v>
      </c>
      <c r="L74" t="n">
        <v>47.63</v>
      </c>
      <c r="M74" t="n">
        <v>20</v>
      </c>
      <c r="N74" t="n">
        <v>31.48</v>
      </c>
      <c r="O74" t="n">
        <v>20.23</v>
      </c>
      <c r="P74" t="n">
        <v>18.44</v>
      </c>
      <c r="Q74" t="n">
        <v>15.98</v>
      </c>
      <c r="R74" t="n">
        <v>14.96</v>
      </c>
      <c r="S74" t="n">
        <v>15.04</v>
      </c>
      <c r="T74" t="n">
        <v>19.3</v>
      </c>
      <c r="U74" t="n">
        <v>17.63</v>
      </c>
      <c r="V74" t="n">
        <v>21.69</v>
      </c>
    </row>
    <row r="75">
      <c r="A75" s="5" t="inlineStr">
        <is>
          <t>Eigenkapital zu Anlagevermögen</t>
        </is>
      </c>
      <c r="B75" s="5" t="inlineStr">
        <is>
          <t>Equity to Fixed Assets in %</t>
        </is>
      </c>
      <c r="C75" t="n">
        <v>56.39</v>
      </c>
      <c r="D75" t="n">
        <v>59.75</v>
      </c>
      <c r="E75" t="n">
        <v>62.64</v>
      </c>
      <c r="F75" t="n">
        <v>64.68000000000001</v>
      </c>
      <c r="G75" t="n">
        <v>65.93000000000001</v>
      </c>
      <c r="H75" t="n">
        <v>70.48999999999999</v>
      </c>
      <c r="I75" t="n">
        <v>69.23999999999999</v>
      </c>
      <c r="J75" t="n">
        <v>66.95999999999999</v>
      </c>
      <c r="K75" t="n">
        <v>70.31999999999999</v>
      </c>
      <c r="L75" t="n">
        <v>85.16</v>
      </c>
      <c r="M75" t="n">
        <v>68.84999999999999</v>
      </c>
      <c r="N75" t="n">
        <v>69.39</v>
      </c>
      <c r="O75" t="n">
        <v>66.02</v>
      </c>
      <c r="P75" t="n">
        <v>76.68000000000001</v>
      </c>
      <c r="Q75" t="n">
        <v>80.88</v>
      </c>
      <c r="R75" t="n">
        <v>75.7</v>
      </c>
      <c r="S75" t="n">
        <v>69.16</v>
      </c>
      <c r="T75" t="n">
        <v>66.95</v>
      </c>
      <c r="U75" t="n">
        <v>61.48</v>
      </c>
      <c r="V75" t="n">
        <v>85.98999999999999</v>
      </c>
    </row>
    <row r="76">
      <c r="A76" s="5" t="inlineStr">
        <is>
          <t>Liquidität Dritten Grades</t>
        </is>
      </c>
      <c r="B76" s="5" t="inlineStr">
        <is>
          <t>Current Ratio in %</t>
        </is>
      </c>
      <c r="C76" t="n">
        <v>85.7</v>
      </c>
      <c r="D76" t="n">
        <v>95.29000000000001</v>
      </c>
      <c r="E76" t="n">
        <v>89.28</v>
      </c>
      <c r="F76" t="n">
        <v>85.41</v>
      </c>
      <c r="G76" t="n">
        <v>88.33</v>
      </c>
      <c r="H76" t="n">
        <v>103.24</v>
      </c>
      <c r="I76" t="n">
        <v>91.34</v>
      </c>
      <c r="J76" t="n">
        <v>90.84</v>
      </c>
      <c r="K76" t="n">
        <v>94.58</v>
      </c>
      <c r="L76" t="n">
        <v>129.36</v>
      </c>
      <c r="M76" t="n">
        <v>110.5</v>
      </c>
      <c r="N76" t="n">
        <v>99.47</v>
      </c>
      <c r="O76" t="n">
        <v>82.56</v>
      </c>
      <c r="P76" t="n">
        <v>108.7</v>
      </c>
      <c r="Q76" t="n">
        <v>116.6</v>
      </c>
      <c r="R76" t="n">
        <v>121.18</v>
      </c>
      <c r="S76" t="n">
        <v>119.32</v>
      </c>
      <c r="T76" t="n">
        <v>104.76</v>
      </c>
      <c r="U76" t="n">
        <v>94.09999999999999</v>
      </c>
      <c r="V76" t="n">
        <v>132.68</v>
      </c>
    </row>
    <row r="77">
      <c r="A77" s="5" t="inlineStr">
        <is>
          <t>Operativer Cashflow</t>
        </is>
      </c>
      <c r="B77" s="5" t="inlineStr">
        <is>
          <t>Operating Cashflow in M</t>
        </is>
      </c>
      <c r="C77" t="n">
        <v>58537.92000000001</v>
      </c>
      <c r="D77" t="n">
        <v>48701.7</v>
      </c>
      <c r="E77" t="n">
        <v>60186.08</v>
      </c>
      <c r="F77" t="n">
        <v>45404.08</v>
      </c>
      <c r="G77" t="n">
        <v>53112.08</v>
      </c>
      <c r="H77" t="n">
        <v>51632.25000000001</v>
      </c>
      <c r="I77" t="n">
        <v>45279</v>
      </c>
      <c r="J77" t="n">
        <v>39409.5</v>
      </c>
      <c r="K77" t="n">
        <v>60225</v>
      </c>
      <c r="L77" t="n">
        <v>48302.1</v>
      </c>
      <c r="M77" t="n">
        <v>37303</v>
      </c>
      <c r="N77" t="n">
        <v>56684</v>
      </c>
      <c r="O77" t="n">
        <v>59790.51</v>
      </c>
      <c r="P77" t="n">
        <v>59544.02</v>
      </c>
      <c r="Q77" t="n">
        <v>62703.89999999999</v>
      </c>
      <c r="R77" t="n">
        <v>43123.5</v>
      </c>
      <c r="S77" t="n">
        <v>45704.7</v>
      </c>
      <c r="T77" t="n">
        <v>42946.08</v>
      </c>
      <c r="U77" t="n">
        <v>61674.08</v>
      </c>
      <c r="V77" t="inlineStr">
        <is>
          <t>-</t>
        </is>
      </c>
    </row>
    <row r="78">
      <c r="A78" s="5" t="inlineStr">
        <is>
          <t>Aktienrückkauf</t>
        </is>
      </c>
      <c r="B78" s="5" t="inlineStr">
        <is>
          <t>Share Buyback in M</t>
        </is>
      </c>
      <c r="C78" t="n">
        <v>87</v>
      </c>
      <c r="D78" t="n">
        <v>49</v>
      </c>
      <c r="E78" t="n">
        <v>0</v>
      </c>
      <c r="F78" t="n">
        <v>76</v>
      </c>
      <c r="G78" t="n">
        <v>37</v>
      </c>
      <c r="H78" t="n">
        <v>0</v>
      </c>
      <c r="I78" t="n">
        <v>0</v>
      </c>
      <c r="J78" t="n">
        <v>75</v>
      </c>
      <c r="K78" t="n">
        <v>165</v>
      </c>
      <c r="L78" t="n">
        <v>185</v>
      </c>
      <c r="M78" t="n">
        <v>180</v>
      </c>
      <c r="N78" t="n">
        <v>101</v>
      </c>
      <c r="O78" t="n">
        <v>76</v>
      </c>
      <c r="P78" t="n">
        <v>28</v>
      </c>
      <c r="Q78" t="n">
        <v>-150</v>
      </c>
      <c r="R78" t="n">
        <v>-15</v>
      </c>
      <c r="S78" t="n">
        <v>6</v>
      </c>
      <c r="T78" t="n">
        <v>-2</v>
      </c>
      <c r="U78" t="n">
        <v>-9</v>
      </c>
      <c r="V78" t="n">
        <v>3</v>
      </c>
    </row>
    <row r="79">
      <c r="A79" s="5" t="inlineStr">
        <is>
          <t>Umsatzwachstum 1J in %</t>
        </is>
      </c>
      <c r="B79" s="5" t="inlineStr">
        <is>
          <t>Revenue Growth 1Y in %</t>
        </is>
      </c>
      <c r="C79" t="n">
        <v>4.19</v>
      </c>
      <c r="D79" t="n">
        <v>3.47</v>
      </c>
      <c r="E79" t="n">
        <v>0.35</v>
      </c>
      <c r="F79" t="n">
        <v>3.23</v>
      </c>
      <c r="G79" t="n">
        <v>-1.97</v>
      </c>
      <c r="H79" t="n">
        <v>-0.59</v>
      </c>
      <c r="I79" t="n">
        <v>-0.03</v>
      </c>
      <c r="J79" t="n">
        <v>12.78</v>
      </c>
      <c r="K79" t="n">
        <v>-19.96</v>
      </c>
      <c r="L79" t="n">
        <v>7.43</v>
      </c>
      <c r="M79" t="n">
        <v>2.72</v>
      </c>
      <c r="N79" t="n">
        <v>4.9</v>
      </c>
      <c r="O79" t="n">
        <v>11.36</v>
      </c>
      <c r="P79" t="n">
        <v>8.859999999999999</v>
      </c>
      <c r="Q79" t="n">
        <v>1.07</v>
      </c>
      <c r="R79" t="n">
        <v>-1.76</v>
      </c>
      <c r="S79" t="n">
        <v>-1.17</v>
      </c>
      <c r="T79" t="n">
        <v>5.22</v>
      </c>
      <c r="U79" t="n">
        <v>3.75</v>
      </c>
      <c r="V79" t="n">
        <v>9.17</v>
      </c>
    </row>
    <row r="80">
      <c r="A80" s="5" t="inlineStr">
        <is>
          <t>Umsatzwachstum 3J in %</t>
        </is>
      </c>
      <c r="B80" s="5" t="inlineStr">
        <is>
          <t>Revenue Growth 3Y in %</t>
        </is>
      </c>
      <c r="C80" t="n">
        <v>2.67</v>
      </c>
      <c r="D80" t="n">
        <v>2.35</v>
      </c>
      <c r="E80" t="n">
        <v>0.54</v>
      </c>
      <c r="F80" t="n">
        <v>0.22</v>
      </c>
      <c r="G80" t="n">
        <v>-0.86</v>
      </c>
      <c r="H80" t="n">
        <v>4.05</v>
      </c>
      <c r="I80" t="n">
        <v>-2.4</v>
      </c>
      <c r="J80" t="n">
        <v>0.08</v>
      </c>
      <c r="K80" t="n">
        <v>-3.27</v>
      </c>
      <c r="L80" t="n">
        <v>5.02</v>
      </c>
      <c r="M80" t="n">
        <v>6.33</v>
      </c>
      <c r="N80" t="n">
        <v>8.369999999999999</v>
      </c>
      <c r="O80" t="n">
        <v>7.1</v>
      </c>
      <c r="P80" t="n">
        <v>2.72</v>
      </c>
      <c r="Q80" t="n">
        <v>-0.62</v>
      </c>
      <c r="R80" t="n">
        <v>0.76</v>
      </c>
      <c r="S80" t="n">
        <v>2.6</v>
      </c>
      <c r="T80" t="n">
        <v>6.05</v>
      </c>
      <c r="U80" t="inlineStr">
        <is>
          <t>-</t>
        </is>
      </c>
      <c r="V80" t="inlineStr">
        <is>
          <t>-</t>
        </is>
      </c>
    </row>
    <row r="81">
      <c r="A81" s="5" t="inlineStr">
        <is>
          <t>Umsatzwachstum 5J in %</t>
        </is>
      </c>
      <c r="B81" s="5" t="inlineStr">
        <is>
          <t>Revenue Growth 5Y in %</t>
        </is>
      </c>
      <c r="C81" t="n">
        <v>1.85</v>
      </c>
      <c r="D81" t="n">
        <v>0.9</v>
      </c>
      <c r="E81" t="n">
        <v>0.2</v>
      </c>
      <c r="F81" t="n">
        <v>2.68</v>
      </c>
      <c r="G81" t="n">
        <v>-1.95</v>
      </c>
      <c r="H81" t="n">
        <v>-0.07000000000000001</v>
      </c>
      <c r="I81" t="n">
        <v>0.59</v>
      </c>
      <c r="J81" t="n">
        <v>1.57</v>
      </c>
      <c r="K81" t="n">
        <v>1.29</v>
      </c>
      <c r="L81" t="n">
        <v>7.05</v>
      </c>
      <c r="M81" t="n">
        <v>5.78</v>
      </c>
      <c r="N81" t="n">
        <v>4.89</v>
      </c>
      <c r="O81" t="n">
        <v>3.67</v>
      </c>
      <c r="P81" t="n">
        <v>2.44</v>
      </c>
      <c r="Q81" t="n">
        <v>1.42</v>
      </c>
      <c r="R81" t="n">
        <v>3.04</v>
      </c>
      <c r="S81" t="inlineStr">
        <is>
          <t>-</t>
        </is>
      </c>
      <c r="T81" t="inlineStr">
        <is>
          <t>-</t>
        </is>
      </c>
      <c r="U81" t="inlineStr">
        <is>
          <t>-</t>
        </is>
      </c>
      <c r="V81" t="inlineStr">
        <is>
          <t>-</t>
        </is>
      </c>
    </row>
    <row r="82">
      <c r="A82" s="5" t="inlineStr">
        <is>
          <t>Umsatzwachstum 10J in %</t>
        </is>
      </c>
      <c r="B82" s="5" t="inlineStr">
        <is>
          <t>Revenue Growth 10Y in %</t>
        </is>
      </c>
      <c r="C82" t="n">
        <v>0.89</v>
      </c>
      <c r="D82" t="n">
        <v>0.74</v>
      </c>
      <c r="E82" t="n">
        <v>0.89</v>
      </c>
      <c r="F82" t="n">
        <v>1.99</v>
      </c>
      <c r="G82" t="n">
        <v>2.55</v>
      </c>
      <c r="H82" t="n">
        <v>2.85</v>
      </c>
      <c r="I82" t="n">
        <v>2.74</v>
      </c>
      <c r="J82" t="n">
        <v>2.62</v>
      </c>
      <c r="K82" t="n">
        <v>1.87</v>
      </c>
      <c r="L82" t="n">
        <v>4.24</v>
      </c>
      <c r="M82" t="n">
        <v>4.41</v>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24.41</v>
      </c>
      <c r="D83" t="n">
        <v>41.1</v>
      </c>
      <c r="E83" t="n">
        <v>-15.8</v>
      </c>
      <c r="F83" t="n">
        <v>-5.9</v>
      </c>
      <c r="G83" t="n">
        <v>-37.29</v>
      </c>
      <c r="H83" t="n">
        <v>44.34</v>
      </c>
      <c r="I83" t="n">
        <v>-5.62</v>
      </c>
      <c r="J83" t="n">
        <v>11.85</v>
      </c>
      <c r="K83" t="n">
        <v>-72.29000000000001</v>
      </c>
      <c r="L83" t="n">
        <v>228.28</v>
      </c>
      <c r="M83" t="n">
        <v>-42.19</v>
      </c>
      <c r="N83" t="n">
        <v>69.40000000000001</v>
      </c>
      <c r="O83" t="n">
        <v>15.79</v>
      </c>
      <c r="P83" t="n">
        <v>15.03</v>
      </c>
      <c r="Q83" t="n">
        <v>19.03</v>
      </c>
      <c r="R83" t="n">
        <v>8.109999999999999</v>
      </c>
      <c r="S83" t="n">
        <v>-17.86</v>
      </c>
      <c r="T83" t="n">
        <v>13.22</v>
      </c>
      <c r="U83" t="n">
        <v>15.93</v>
      </c>
      <c r="V83" t="n">
        <v>21.99</v>
      </c>
    </row>
    <row r="84">
      <c r="A84" s="5" t="inlineStr">
        <is>
          <t>Gewinnwachstum 3J in %</t>
        </is>
      </c>
      <c r="B84" s="5" t="inlineStr">
        <is>
          <t>Earnings Growth 3Y in %</t>
        </is>
      </c>
      <c r="C84" t="n">
        <v>16.57</v>
      </c>
      <c r="D84" t="n">
        <v>6.47</v>
      </c>
      <c r="E84" t="n">
        <v>-19.66</v>
      </c>
      <c r="F84" t="n">
        <v>0.38</v>
      </c>
      <c r="G84" t="n">
        <v>0.48</v>
      </c>
      <c r="H84" t="n">
        <v>16.86</v>
      </c>
      <c r="I84" t="n">
        <v>-22.02</v>
      </c>
      <c r="J84" t="n">
        <v>55.95</v>
      </c>
      <c r="K84" t="n">
        <v>37.93</v>
      </c>
      <c r="L84" t="n">
        <v>85.16</v>
      </c>
      <c r="M84" t="n">
        <v>14.33</v>
      </c>
      <c r="N84" t="n">
        <v>33.41</v>
      </c>
      <c r="O84" t="n">
        <v>16.62</v>
      </c>
      <c r="P84" t="n">
        <v>14.06</v>
      </c>
      <c r="Q84" t="n">
        <v>3.09</v>
      </c>
      <c r="R84" t="n">
        <v>1.16</v>
      </c>
      <c r="S84" t="n">
        <v>3.76</v>
      </c>
      <c r="T84" t="n">
        <v>17.05</v>
      </c>
      <c r="U84" t="inlineStr">
        <is>
          <t>-</t>
        </is>
      </c>
      <c r="V84" t="inlineStr">
        <is>
          <t>-</t>
        </is>
      </c>
    </row>
    <row r="85">
      <c r="A85" s="5" t="inlineStr">
        <is>
          <t>Gewinnwachstum 5J in %</t>
        </is>
      </c>
      <c r="B85" s="5" t="inlineStr">
        <is>
          <t>Earnings Growth 5Y in %</t>
        </is>
      </c>
      <c r="C85" t="n">
        <v>1.3</v>
      </c>
      <c r="D85" t="n">
        <v>5.29</v>
      </c>
      <c r="E85" t="n">
        <v>-4.05</v>
      </c>
      <c r="F85" t="n">
        <v>1.48</v>
      </c>
      <c r="G85" t="n">
        <v>-11.8</v>
      </c>
      <c r="H85" t="n">
        <v>41.31</v>
      </c>
      <c r="I85" t="n">
        <v>24.01</v>
      </c>
      <c r="J85" t="n">
        <v>39.01</v>
      </c>
      <c r="K85" t="n">
        <v>39.8</v>
      </c>
      <c r="L85" t="n">
        <v>57.26</v>
      </c>
      <c r="M85" t="n">
        <v>15.41</v>
      </c>
      <c r="N85" t="n">
        <v>25.47</v>
      </c>
      <c r="O85" t="n">
        <v>8.02</v>
      </c>
      <c r="P85" t="n">
        <v>7.51</v>
      </c>
      <c r="Q85" t="n">
        <v>7.69</v>
      </c>
      <c r="R85" t="n">
        <v>8.279999999999999</v>
      </c>
      <c r="S85" t="inlineStr">
        <is>
          <t>-</t>
        </is>
      </c>
      <c r="T85" t="inlineStr">
        <is>
          <t>-</t>
        </is>
      </c>
      <c r="U85" t="inlineStr">
        <is>
          <t>-</t>
        </is>
      </c>
      <c r="V85" t="inlineStr">
        <is>
          <t>-</t>
        </is>
      </c>
    </row>
    <row r="86">
      <c r="A86" s="5" t="inlineStr">
        <is>
          <t>Gewinnwachstum 10J in %</t>
        </is>
      </c>
      <c r="B86" s="5" t="inlineStr">
        <is>
          <t>Earnings Growth 10Y in %</t>
        </is>
      </c>
      <c r="C86" t="n">
        <v>21.31</v>
      </c>
      <c r="D86" t="n">
        <v>14.65</v>
      </c>
      <c r="E86" t="n">
        <v>17.48</v>
      </c>
      <c r="F86" t="n">
        <v>20.64</v>
      </c>
      <c r="G86" t="n">
        <v>22.73</v>
      </c>
      <c r="H86" t="n">
        <v>28.36</v>
      </c>
      <c r="I86" t="n">
        <v>24.74</v>
      </c>
      <c r="J86" t="n">
        <v>23.51</v>
      </c>
      <c r="K86" t="n">
        <v>23.65</v>
      </c>
      <c r="L86" t="n">
        <v>32.47</v>
      </c>
      <c r="M86" t="n">
        <v>11.85</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18.77</v>
      </c>
      <c r="D87" t="n">
        <v>4.5</v>
      </c>
      <c r="E87" t="n">
        <v>-8.91</v>
      </c>
      <c r="F87" t="n">
        <v>17.91</v>
      </c>
      <c r="G87" t="n">
        <v>-2.19</v>
      </c>
      <c r="H87" t="n">
        <v>0.39</v>
      </c>
      <c r="I87" t="n">
        <v>0.87</v>
      </c>
      <c r="J87" t="n">
        <v>0.46</v>
      </c>
      <c r="K87" t="n">
        <v>0.46</v>
      </c>
      <c r="L87" t="n">
        <v>0.09</v>
      </c>
      <c r="M87" t="n">
        <v>1.12</v>
      </c>
      <c r="N87" t="n">
        <v>0.33</v>
      </c>
      <c r="O87" t="n">
        <v>2.33</v>
      </c>
      <c r="P87" t="n">
        <v>2.44</v>
      </c>
      <c r="Q87" t="n">
        <v>2.48</v>
      </c>
      <c r="R87" t="n">
        <v>2.08</v>
      </c>
      <c r="S87" t="inlineStr">
        <is>
          <t>-</t>
        </is>
      </c>
      <c r="T87" t="inlineStr">
        <is>
          <t>-</t>
        </is>
      </c>
      <c r="U87" t="inlineStr">
        <is>
          <t>-</t>
        </is>
      </c>
      <c r="V87" t="inlineStr">
        <is>
          <t>-</t>
        </is>
      </c>
    </row>
    <row r="88">
      <c r="A88" s="5" t="inlineStr">
        <is>
          <t>EBIT-Wachstum 1J in %</t>
        </is>
      </c>
      <c r="B88" s="5" t="inlineStr">
        <is>
          <t>EBIT Growth 1Y in %</t>
        </is>
      </c>
      <c r="C88" t="n">
        <v>16.91</v>
      </c>
      <c r="D88" t="n">
        <v>36</v>
      </c>
      <c r="E88" t="n">
        <v>-23.18</v>
      </c>
      <c r="F88" t="n">
        <v>6.08</v>
      </c>
      <c r="G88" t="n">
        <v>13.78</v>
      </c>
      <c r="H88" t="n">
        <v>-16.55</v>
      </c>
      <c r="I88" t="n">
        <v>-6.2</v>
      </c>
      <c r="J88" t="n">
        <v>11.72</v>
      </c>
      <c r="K88" t="n">
        <v>-67.87</v>
      </c>
      <c r="L88" t="n">
        <v>159.32</v>
      </c>
      <c r="M88" t="n">
        <v>-34.85</v>
      </c>
      <c r="N88" t="n">
        <v>59.19</v>
      </c>
      <c r="O88" t="n">
        <v>12.89</v>
      </c>
      <c r="P88" t="n">
        <v>18.39</v>
      </c>
      <c r="Q88" t="n">
        <v>24.54</v>
      </c>
      <c r="R88" t="n">
        <v>-2.57</v>
      </c>
      <c r="S88" t="n">
        <v>-13.99</v>
      </c>
      <c r="T88" t="n">
        <v>12.27</v>
      </c>
      <c r="U88" t="n">
        <v>0.35</v>
      </c>
      <c r="V88" t="n">
        <v>16.07</v>
      </c>
    </row>
    <row r="89">
      <c r="A89" s="5" t="inlineStr">
        <is>
          <t>EBIT-Wachstum 3J in %</t>
        </is>
      </c>
      <c r="B89" s="5" t="inlineStr">
        <is>
          <t>EBIT Growth 3Y in %</t>
        </is>
      </c>
      <c r="C89" t="n">
        <v>9.91</v>
      </c>
      <c r="D89" t="n">
        <v>6.3</v>
      </c>
      <c r="E89" t="n">
        <v>-1.11</v>
      </c>
      <c r="F89" t="n">
        <v>1.1</v>
      </c>
      <c r="G89" t="n">
        <v>-2.99</v>
      </c>
      <c r="H89" t="n">
        <v>-3.68</v>
      </c>
      <c r="I89" t="n">
        <v>-20.78</v>
      </c>
      <c r="J89" t="n">
        <v>34.39</v>
      </c>
      <c r="K89" t="n">
        <v>18.87</v>
      </c>
      <c r="L89" t="n">
        <v>61.22</v>
      </c>
      <c r="M89" t="n">
        <v>12.41</v>
      </c>
      <c r="N89" t="n">
        <v>30.16</v>
      </c>
      <c r="O89" t="n">
        <v>18.61</v>
      </c>
      <c r="P89" t="n">
        <v>13.45</v>
      </c>
      <c r="Q89" t="n">
        <v>2.66</v>
      </c>
      <c r="R89" t="n">
        <v>-1.43</v>
      </c>
      <c r="S89" t="n">
        <v>-0.46</v>
      </c>
      <c r="T89" t="n">
        <v>9.56</v>
      </c>
      <c r="U89" t="inlineStr">
        <is>
          <t>-</t>
        </is>
      </c>
      <c r="V89" t="inlineStr">
        <is>
          <t>-</t>
        </is>
      </c>
    </row>
    <row r="90">
      <c r="A90" s="5" t="inlineStr">
        <is>
          <t>EBIT-Wachstum 5J in %</t>
        </is>
      </c>
      <c r="B90" s="5" t="inlineStr">
        <is>
          <t>EBIT Growth 5Y in %</t>
        </is>
      </c>
      <c r="C90" t="n">
        <v>9.92</v>
      </c>
      <c r="D90" t="n">
        <v>3.23</v>
      </c>
      <c r="E90" t="n">
        <v>-5.21</v>
      </c>
      <c r="F90" t="n">
        <v>1.77</v>
      </c>
      <c r="G90" t="n">
        <v>-13.02</v>
      </c>
      <c r="H90" t="n">
        <v>16.08</v>
      </c>
      <c r="I90" t="n">
        <v>12.42</v>
      </c>
      <c r="J90" t="n">
        <v>25.5</v>
      </c>
      <c r="K90" t="n">
        <v>25.74</v>
      </c>
      <c r="L90" t="n">
        <v>42.99</v>
      </c>
      <c r="M90" t="n">
        <v>16.03</v>
      </c>
      <c r="N90" t="n">
        <v>22.49</v>
      </c>
      <c r="O90" t="n">
        <v>7.85</v>
      </c>
      <c r="P90" t="n">
        <v>7.73</v>
      </c>
      <c r="Q90" t="n">
        <v>4.12</v>
      </c>
      <c r="R90" t="n">
        <v>2.43</v>
      </c>
      <c r="S90" t="inlineStr">
        <is>
          <t>-</t>
        </is>
      </c>
      <c r="T90" t="inlineStr">
        <is>
          <t>-</t>
        </is>
      </c>
      <c r="U90" t="inlineStr">
        <is>
          <t>-</t>
        </is>
      </c>
      <c r="V90" t="inlineStr">
        <is>
          <t>-</t>
        </is>
      </c>
    </row>
    <row r="91">
      <c r="A91" s="5" t="inlineStr">
        <is>
          <t>EBIT-Wachstum 10J in %</t>
        </is>
      </c>
      <c r="B91" s="5" t="inlineStr">
        <is>
          <t>EBIT Growth 10Y in %</t>
        </is>
      </c>
      <c r="C91" t="n">
        <v>13</v>
      </c>
      <c r="D91" t="n">
        <v>7.83</v>
      </c>
      <c r="E91" t="n">
        <v>10.14</v>
      </c>
      <c r="F91" t="n">
        <v>13.75</v>
      </c>
      <c r="G91" t="n">
        <v>14.98</v>
      </c>
      <c r="H91" t="n">
        <v>16.06</v>
      </c>
      <c r="I91" t="n">
        <v>17.46</v>
      </c>
      <c r="J91" t="n">
        <v>16.68</v>
      </c>
      <c r="K91" t="n">
        <v>16.73</v>
      </c>
      <c r="L91" t="n">
        <v>23.55</v>
      </c>
      <c r="M91" t="n">
        <v>9.23</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23.71</v>
      </c>
      <c r="D92" t="n">
        <v>-17.79</v>
      </c>
      <c r="E92" t="n">
        <v>32.56</v>
      </c>
      <c r="F92" t="n">
        <v>-12.42</v>
      </c>
      <c r="G92" t="n">
        <v>4.06</v>
      </c>
      <c r="H92" t="n">
        <v>14.03</v>
      </c>
      <c r="I92" t="n">
        <v>14.89</v>
      </c>
      <c r="J92" t="n">
        <v>-33.04</v>
      </c>
      <c r="K92" t="n">
        <v>30.92</v>
      </c>
      <c r="L92" t="n">
        <v>36.4</v>
      </c>
      <c r="M92" t="n">
        <v>-30.95</v>
      </c>
      <c r="N92" t="n">
        <v>-2.7</v>
      </c>
      <c r="O92" t="n">
        <v>2.36</v>
      </c>
      <c r="P92" t="n">
        <v>-4.38</v>
      </c>
      <c r="Q92" t="n">
        <v>40</v>
      </c>
      <c r="R92" t="n">
        <v>-6.01</v>
      </c>
      <c r="S92" t="n">
        <v>6.59</v>
      </c>
      <c r="T92" t="n">
        <v>-30.4</v>
      </c>
      <c r="U92" t="inlineStr">
        <is>
          <t>-</t>
        </is>
      </c>
      <c r="V92" t="inlineStr">
        <is>
          <t>-</t>
        </is>
      </c>
    </row>
    <row r="93">
      <c r="A93" s="5" t="inlineStr">
        <is>
          <t>Op.Cashflow Wachstum 3J in %</t>
        </is>
      </c>
      <c r="B93" s="5" t="inlineStr">
        <is>
          <t>Op.Cashflow Wachstum 3Y in %</t>
        </is>
      </c>
      <c r="C93" t="n">
        <v>12.83</v>
      </c>
      <c r="D93" t="n">
        <v>0.78</v>
      </c>
      <c r="E93" t="n">
        <v>8.07</v>
      </c>
      <c r="F93" t="n">
        <v>1.89</v>
      </c>
      <c r="G93" t="n">
        <v>10.99</v>
      </c>
      <c r="H93" t="n">
        <v>-1.37</v>
      </c>
      <c r="I93" t="n">
        <v>4.26</v>
      </c>
      <c r="J93" t="n">
        <v>11.43</v>
      </c>
      <c r="K93" t="n">
        <v>12.12</v>
      </c>
      <c r="L93" t="n">
        <v>0.92</v>
      </c>
      <c r="M93" t="n">
        <v>-10.43</v>
      </c>
      <c r="N93" t="n">
        <v>-1.57</v>
      </c>
      <c r="O93" t="n">
        <v>12.66</v>
      </c>
      <c r="P93" t="n">
        <v>9.869999999999999</v>
      </c>
      <c r="Q93" t="n">
        <v>13.53</v>
      </c>
      <c r="R93" t="n">
        <v>-9.94</v>
      </c>
      <c r="S93" t="inlineStr">
        <is>
          <t>-</t>
        </is>
      </c>
      <c r="T93" t="inlineStr">
        <is>
          <t>-</t>
        </is>
      </c>
      <c r="U93" t="inlineStr">
        <is>
          <t>-</t>
        </is>
      </c>
      <c r="V93" t="inlineStr">
        <is>
          <t>-</t>
        </is>
      </c>
    </row>
    <row r="94">
      <c r="A94" s="5" t="inlineStr">
        <is>
          <t>Op.Cashflow Wachstum 5J in %</t>
        </is>
      </c>
      <c r="B94" s="5" t="inlineStr">
        <is>
          <t>Op.Cashflow Wachstum 5Y in %</t>
        </is>
      </c>
      <c r="C94" t="n">
        <v>6.02</v>
      </c>
      <c r="D94" t="n">
        <v>4.09</v>
      </c>
      <c r="E94" t="n">
        <v>10.62</v>
      </c>
      <c r="F94" t="n">
        <v>-2.5</v>
      </c>
      <c r="G94" t="n">
        <v>6.17</v>
      </c>
      <c r="H94" t="n">
        <v>12.64</v>
      </c>
      <c r="I94" t="n">
        <v>3.64</v>
      </c>
      <c r="J94" t="n">
        <v>0.13</v>
      </c>
      <c r="K94" t="n">
        <v>7.21</v>
      </c>
      <c r="L94" t="n">
        <v>0.15</v>
      </c>
      <c r="M94" t="n">
        <v>0.87</v>
      </c>
      <c r="N94" t="n">
        <v>5.85</v>
      </c>
      <c r="O94" t="n">
        <v>7.71</v>
      </c>
      <c r="P94" t="n">
        <v>1.16</v>
      </c>
      <c r="Q94" t="inlineStr">
        <is>
          <t>-</t>
        </is>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9.33</v>
      </c>
      <c r="D95" t="n">
        <v>3.87</v>
      </c>
      <c r="E95" t="n">
        <v>5.38</v>
      </c>
      <c r="F95" t="n">
        <v>2.36</v>
      </c>
      <c r="G95" t="n">
        <v>3.16</v>
      </c>
      <c r="H95" t="n">
        <v>6.75</v>
      </c>
      <c r="I95" t="n">
        <v>4.75</v>
      </c>
      <c r="J95" t="n">
        <v>3.92</v>
      </c>
      <c r="K95" t="n">
        <v>4.18</v>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-5952</v>
      </c>
      <c r="D96" t="n">
        <v>-2027</v>
      </c>
      <c r="E96" t="n">
        <v>-3864</v>
      </c>
      <c r="F96" t="n">
        <v>-5475</v>
      </c>
      <c r="G96" t="n">
        <v>-3887</v>
      </c>
      <c r="H96" t="n">
        <v>1066</v>
      </c>
      <c r="I96" t="n">
        <v>-2851</v>
      </c>
      <c r="J96" t="n">
        <v>-3548</v>
      </c>
      <c r="K96" t="n">
        <v>-1908</v>
      </c>
      <c r="L96" t="n">
        <v>8851</v>
      </c>
      <c r="M96" t="n">
        <v>3787</v>
      </c>
      <c r="N96" t="n">
        <v>-175</v>
      </c>
      <c r="O96" t="n">
        <v>-7556</v>
      </c>
      <c r="P96" t="n">
        <v>2826</v>
      </c>
      <c r="Q96" t="n">
        <v>5947</v>
      </c>
      <c r="R96" t="n">
        <v>6168</v>
      </c>
      <c r="S96" t="n">
        <v>5868</v>
      </c>
      <c r="T96" t="n">
        <v>1605</v>
      </c>
      <c r="U96" t="n">
        <v>-2447</v>
      </c>
      <c r="V96" t="n">
        <v>7573</v>
      </c>
      <c r="W96" t="n">
        <v>4987</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9"/>
    <col customWidth="1" max="16" min="16" width="20"/>
    <col customWidth="1" max="17" min="17" width="10"/>
    <col customWidth="1" max="18" min="18" width="10"/>
    <col customWidth="1" max="19" min="19" width="20"/>
    <col customWidth="1" max="20" min="20" width="10"/>
    <col customWidth="1" max="21" min="21" width="10"/>
    <col customWidth="1" max="22" min="22" width="10"/>
    <col customWidth="1" max="23" min="23" width="10"/>
  </cols>
  <sheetData>
    <row r="1">
      <c r="A1" s="1" t="inlineStr">
        <is>
          <t xml:space="preserve">NOVARTIS </t>
        </is>
      </c>
      <c r="B1" s="2" t="inlineStr">
        <is>
          <t>WKN: 904278  ISIN: CH0012005267  US-Symbol:NVSEF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1996</t>
        </is>
      </c>
      <c r="C4" s="5" t="inlineStr">
        <is>
          <t>Telefon / Phone</t>
        </is>
      </c>
      <c r="D4" s="5" t="inlineStr"/>
      <c r="E4" t="inlineStr">
        <is>
          <t>+41-61-324-1111</t>
        </is>
      </c>
      <c r="G4" t="inlineStr">
        <is>
          <t>29.01.2020</t>
        </is>
      </c>
      <c r="H4" t="inlineStr">
        <is>
          <t>Publication Of Annual Report</t>
        </is>
      </c>
      <c r="J4" t="inlineStr">
        <is>
          <t>Emasan AG</t>
        </is>
      </c>
      <c r="L4" t="inlineStr">
        <is>
          <t>3,50%</t>
        </is>
      </c>
    </row>
    <row r="5">
      <c r="A5" s="5" t="inlineStr">
        <is>
          <t>Ticker</t>
        </is>
      </c>
      <c r="B5" t="inlineStr">
        <is>
          <t>NOT</t>
        </is>
      </c>
      <c r="C5" s="5" t="inlineStr">
        <is>
          <t>Fax</t>
        </is>
      </c>
      <c r="D5" s="5" t="inlineStr"/>
      <c r="E5" t="inlineStr">
        <is>
          <t>+41-61-324-8001</t>
        </is>
      </c>
      <c r="G5" t="inlineStr">
        <is>
          <t>28.02.2020</t>
        </is>
      </c>
      <c r="H5" t="inlineStr">
        <is>
          <t>Annual General Meeting</t>
        </is>
      </c>
      <c r="J5" t="inlineStr">
        <is>
          <t>Novartis Foundation for Employee Participation</t>
        </is>
      </c>
      <c r="L5" t="inlineStr">
        <is>
          <t>2,10%</t>
        </is>
      </c>
    </row>
    <row r="6">
      <c r="A6" s="5" t="inlineStr">
        <is>
          <t>Gelistet Seit / Listed Since</t>
        </is>
      </c>
      <c r="B6" t="inlineStr">
        <is>
          <t>-</t>
        </is>
      </c>
      <c r="C6" s="5" t="inlineStr">
        <is>
          <t>Internet</t>
        </is>
      </c>
      <c r="D6" s="5" t="inlineStr"/>
      <c r="E6" t="inlineStr">
        <is>
          <t>http://www.novartis.com</t>
        </is>
      </c>
      <c r="G6" t="inlineStr">
        <is>
          <t>03.03.2020</t>
        </is>
      </c>
      <c r="H6" t="inlineStr">
        <is>
          <t>Ex Dividend</t>
        </is>
      </c>
      <c r="J6" t="inlineStr">
        <is>
          <t>UBS Fund Management</t>
        </is>
      </c>
      <c r="L6" t="inlineStr">
        <is>
          <t>2,10%</t>
        </is>
      </c>
    </row>
    <row r="7">
      <c r="A7" s="5" t="inlineStr">
        <is>
          <t>Nominalwert / Nominal Value</t>
        </is>
      </c>
      <c r="B7" t="inlineStr">
        <is>
          <t>0,50</t>
        </is>
      </c>
      <c r="C7" s="5" t="inlineStr">
        <is>
          <t>Inv. Relations Telefon / Phone</t>
        </is>
      </c>
      <c r="D7" s="5" t="inlineStr"/>
      <c r="E7" t="inlineStr">
        <is>
          <t>+41-61-324-7944</t>
        </is>
      </c>
      <c r="G7" t="inlineStr">
        <is>
          <t>05.03.2020</t>
        </is>
      </c>
      <c r="H7" t="inlineStr">
        <is>
          <t>Dividend Payout</t>
        </is>
      </c>
      <c r="J7" t="inlineStr">
        <is>
          <t>Freefloat</t>
        </is>
      </c>
      <c r="L7" t="inlineStr">
        <is>
          <t>92,30%</t>
        </is>
      </c>
    </row>
    <row r="8">
      <c r="A8" s="5" t="inlineStr">
        <is>
          <t>Land / Country</t>
        </is>
      </c>
      <c r="B8" t="inlineStr">
        <is>
          <t>Schweiz</t>
        </is>
      </c>
      <c r="C8" s="5" t="inlineStr">
        <is>
          <t>Inv. Relations E-Mail</t>
        </is>
      </c>
      <c r="D8" s="5" t="inlineStr"/>
      <c r="E8" t="inlineStr">
        <is>
          <t>investor.relations@novartis.com</t>
        </is>
      </c>
      <c r="G8" t="inlineStr">
        <is>
          <t>28.04.2020</t>
        </is>
      </c>
      <c r="H8" t="inlineStr">
        <is>
          <t>Result Q1</t>
        </is>
      </c>
    </row>
    <row r="9">
      <c r="A9" s="5" t="inlineStr">
        <is>
          <t>Währung / Currency</t>
        </is>
      </c>
      <c r="B9" t="inlineStr">
        <is>
          <t>USD</t>
        </is>
      </c>
      <c r="C9" s="5" t="inlineStr">
        <is>
          <t>Kontaktperson / Contact Person</t>
        </is>
      </c>
      <c r="D9" s="5" t="inlineStr"/>
      <c r="E9" t="inlineStr">
        <is>
          <t>Samir Shah</t>
        </is>
      </c>
      <c r="G9" t="inlineStr">
        <is>
          <t>21.07.2020</t>
        </is>
      </c>
      <c r="H9" t="inlineStr">
        <is>
          <t>Score Half Year</t>
        </is>
      </c>
    </row>
    <row r="10">
      <c r="A10" s="5" t="inlineStr">
        <is>
          <t>Branche / Industry</t>
        </is>
      </c>
      <c r="B10" t="inlineStr">
        <is>
          <t>Pharma</t>
        </is>
      </c>
      <c r="C10" s="5" t="inlineStr">
        <is>
          <t>27.10.2020</t>
        </is>
      </c>
      <c r="D10" s="5" t="inlineStr">
        <is>
          <t>Q3 Earnings</t>
        </is>
      </c>
    </row>
    <row r="11">
      <c r="A11" s="5" t="inlineStr">
        <is>
          <t>Sektor / Sector</t>
        </is>
      </c>
      <c r="B11" t="inlineStr">
        <is>
          <t>Chemicals / Pharmaceuticals</t>
        </is>
      </c>
    </row>
    <row r="12">
      <c r="A12" s="5" t="inlineStr">
        <is>
          <t>Typ / Genre</t>
        </is>
      </c>
      <c r="B12" t="inlineStr">
        <is>
          <t>Namensaktie</t>
        </is>
      </c>
    </row>
    <row r="13">
      <c r="A13" s="5" t="inlineStr">
        <is>
          <t>Adresse / Address</t>
        </is>
      </c>
      <c r="B13" t="inlineStr">
        <is>
          <t>Novartis AGLichtstrasse 35  CH-4002 Basel</t>
        </is>
      </c>
    </row>
    <row r="14">
      <c r="A14" s="5" t="inlineStr">
        <is>
          <t>Management</t>
        </is>
      </c>
      <c r="B14" t="inlineStr">
        <is>
          <t>Vasant Narasimhan, M.D., Steven Baert, Bertrand Bodson, Dr. James E. Bradner, Harry Kirsch, Shannon Thyme Klinger, Dr. Steffen Lang, Dr. Klaus Moosmayer, Richard Saynor, Dr. Susanne Schaffert, John Tsai, Marie-France Tschudin, Robert Weltevreden</t>
        </is>
      </c>
    </row>
    <row r="15">
      <c r="A15" s="5" t="inlineStr">
        <is>
          <t>Aufsichtsrat / Board</t>
        </is>
      </c>
      <c r="B15" t="inlineStr">
        <is>
          <t>Dr. Joerg Reinhardt, Dr. Enrico Vanni, Dr. Nancy C. Andrews, Ton Buechner, Patrice Bula, Dr. Srikant Datar, Elizabeth Doherty, Ann Fudge, Bridgette Heller, Frans van Houten, Simon Moroney, Dr. Andreas von Planta, Charles L. Sawyers, William T. Winters, Dr. Charlotte Pamer-Wieser</t>
        </is>
      </c>
    </row>
    <row r="16">
      <c r="A16" s="5" t="inlineStr">
        <is>
          <t>Beschreibung</t>
        </is>
      </c>
      <c r="B16" t="inlineStr">
        <is>
          <t>Die Novartis AG ist ein weltweit tätiger Pharmakonzern aus der Schweiz. Das Unternehmen erforscht, entwickelt und vertreibt Produkte zur Krankheitsbehandlung und Prophylaxe. Das Medikamentenportfolio setzt sich aus Spezialmedikamenten, Generika, Humanimpfstoffen, rezeptfreien Medikamenten zur Selbstmedikation und Produkten für die Tiermedizin zusammen. Zu den Therapiegebieten zählen vorwiegend Atemwegs- und Augenerkrankungen, Immunologie, Infektionskrankheiten, Onkologie (Krebs) und Hämatologie (Blutkrankheiten), Neurologie (Nervensystemerkrankungen) sowie Herz-Kreislauf- und Stoffwechselerkrankungen. Ergänzt wird das Sortiment des Pharmakonzerns durch Nahrungsmittel sowie Nahrungsergänzungsmittel, die auf die Bedürfnisse bestimmter Zielgruppen wie Senioren, Sportler oder Kleinkinder ausgerichtet sind. Copyright 2014 FINANCE BASE AG</t>
        </is>
      </c>
    </row>
    <row r="17">
      <c r="A17" s="5" t="inlineStr">
        <is>
          <t>Profile</t>
        </is>
      </c>
      <c r="B17" t="inlineStr">
        <is>
          <t>Novartis AG is a global pharmaceutical company from Switzerland. The company researches, develops and markets products for disease treatment and prophylaxis. The drug portfolio consists of self-medication and products for veterinary medicine of specialty pharmaceuticals, generics, human vaccines, nonprescription medicines. Among the therapeutic areas include mainly respiratory and eye diseases, immunology, infectious diseases, oncology (cancer) and hematology (blood disorders), Neurology (nervous system disorders) and cardiovascular and metabolic diseases. The range of the pharmaceutical company by food and dietary supplements, the certain to the needs of target groups such as senior citizens, athletes or young children is complemented are aligned.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47498</v>
      </c>
      <c r="D20" t="n">
        <v>51900</v>
      </c>
      <c r="E20" t="n">
        <v>49109</v>
      </c>
      <c r="F20" t="n">
        <v>48518</v>
      </c>
      <c r="G20" t="n">
        <v>49440</v>
      </c>
      <c r="H20" t="n">
        <v>52419</v>
      </c>
      <c r="I20" t="n">
        <v>57920</v>
      </c>
      <c r="J20" t="n">
        <v>56673</v>
      </c>
      <c r="K20" t="n">
        <v>58566</v>
      </c>
      <c r="L20" t="n">
        <v>50624</v>
      </c>
      <c r="M20" t="n">
        <v>44267</v>
      </c>
      <c r="N20" t="n">
        <v>41459</v>
      </c>
      <c r="O20" t="n">
        <v>38072</v>
      </c>
      <c r="P20" t="n">
        <v>36031</v>
      </c>
      <c r="Q20" t="n">
        <v>32212</v>
      </c>
      <c r="R20" t="n">
        <v>28247</v>
      </c>
      <c r="S20" t="n">
        <v>24864</v>
      </c>
      <c r="T20" t="n">
        <v>20877</v>
      </c>
      <c r="U20" t="n">
        <v>19148</v>
      </c>
      <c r="V20" t="n">
        <v>22217</v>
      </c>
      <c r="W20" t="n">
        <v>20314</v>
      </c>
    </row>
    <row r="21">
      <c r="A21" s="5" t="inlineStr">
        <is>
          <t>Bruttoergebnis vom Umsatz</t>
        </is>
      </c>
      <c r="B21" s="5" t="inlineStr">
        <is>
          <t>Gross Profit</t>
        </is>
      </c>
      <c r="C21" t="n">
        <v>34252</v>
      </c>
      <c r="D21" t="n">
        <v>34759</v>
      </c>
      <c r="E21" t="n">
        <v>32960</v>
      </c>
      <c r="F21" t="n">
        <v>31916</v>
      </c>
      <c r="G21" t="n">
        <v>32983</v>
      </c>
      <c r="H21" t="n">
        <v>36289</v>
      </c>
      <c r="I21" t="n">
        <v>39223</v>
      </c>
      <c r="J21" t="n">
        <v>38805</v>
      </c>
      <c r="K21" t="n">
        <v>40392</v>
      </c>
      <c r="L21" t="n">
        <v>37073</v>
      </c>
      <c r="M21" t="n">
        <v>32924</v>
      </c>
      <c r="N21" t="n">
        <v>31145</v>
      </c>
      <c r="O21" t="n">
        <v>27915</v>
      </c>
      <c r="P21" t="n">
        <v>26450</v>
      </c>
      <c r="Q21" t="n">
        <v>23658</v>
      </c>
      <c r="R21" t="n">
        <v>21133</v>
      </c>
      <c r="S21" t="n">
        <v>18970</v>
      </c>
      <c r="T21" t="n">
        <v>15883</v>
      </c>
      <c r="U21" t="n">
        <v>14435</v>
      </c>
      <c r="V21" t="n">
        <v>15862</v>
      </c>
      <c r="W21" t="n">
        <v>14168</v>
      </c>
    </row>
    <row r="22">
      <c r="A22" s="5" t="inlineStr">
        <is>
          <t>Operatives Ergebnis (EBIT)</t>
        </is>
      </c>
      <c r="B22" s="5" t="inlineStr">
        <is>
          <t>EBIT Earning Before Interest &amp; Tax</t>
        </is>
      </c>
      <c r="C22" t="n">
        <v>9086</v>
      </c>
      <c r="D22" t="n">
        <v>8169</v>
      </c>
      <c r="E22" t="n">
        <v>8629</v>
      </c>
      <c r="F22" t="n">
        <v>8268</v>
      </c>
      <c r="G22" t="n">
        <v>8977</v>
      </c>
      <c r="H22" t="n">
        <v>11089</v>
      </c>
      <c r="I22" t="n">
        <v>10910</v>
      </c>
      <c r="J22" t="n">
        <v>11511</v>
      </c>
      <c r="K22" t="n">
        <v>10998</v>
      </c>
      <c r="L22" t="n">
        <v>11526</v>
      </c>
      <c r="M22" t="n">
        <v>9982</v>
      </c>
      <c r="N22" t="n">
        <v>8964</v>
      </c>
      <c r="O22" t="n">
        <v>6781</v>
      </c>
      <c r="P22" t="n">
        <v>7949</v>
      </c>
      <c r="Q22" t="n">
        <v>6905</v>
      </c>
      <c r="R22" t="n">
        <v>6152</v>
      </c>
      <c r="S22" t="n">
        <v>5889</v>
      </c>
      <c r="T22" t="n">
        <v>5092</v>
      </c>
      <c r="U22" t="n">
        <v>4349</v>
      </c>
      <c r="V22" t="n">
        <v>4891</v>
      </c>
      <c r="W22" t="n">
        <v>4595</v>
      </c>
    </row>
    <row r="23">
      <c r="A23" s="5" t="inlineStr">
        <is>
          <t>Finanzergebnis</t>
        </is>
      </c>
      <c r="B23" s="5" t="inlineStr">
        <is>
          <t>Financial Result</t>
        </is>
      </c>
      <c r="C23" t="n">
        <v>-146</v>
      </c>
      <c r="D23" t="n">
        <v>5666</v>
      </c>
      <c r="E23" t="n">
        <v>370</v>
      </c>
      <c r="F23" t="n">
        <v>-451</v>
      </c>
      <c r="G23" t="n">
        <v>-843</v>
      </c>
      <c r="H23" t="n">
        <v>1183</v>
      </c>
      <c r="I23" t="n">
        <v>-175</v>
      </c>
      <c r="J23" t="n">
        <v>-268</v>
      </c>
      <c r="K23" t="n">
        <v>-225</v>
      </c>
      <c r="L23" t="n">
        <v>176</v>
      </c>
      <c r="M23" t="n">
        <v>-60</v>
      </c>
      <c r="N23" t="n">
        <v>535</v>
      </c>
      <c r="O23" t="n">
        <v>706</v>
      </c>
      <c r="P23" t="n">
        <v>352</v>
      </c>
      <c r="Q23" t="n">
        <v>360</v>
      </c>
      <c r="R23" t="n">
        <v>293</v>
      </c>
      <c r="S23" t="n">
        <v>179</v>
      </c>
      <c r="T23" t="n">
        <v>606</v>
      </c>
      <c r="U23" t="n">
        <v>720.7</v>
      </c>
      <c r="V23" t="n">
        <v>737.8</v>
      </c>
      <c r="W23" t="n">
        <v>735.9</v>
      </c>
    </row>
    <row r="24">
      <c r="A24" s="5" t="inlineStr">
        <is>
          <t>Ergebnis vor Steuer (EBT)</t>
        </is>
      </c>
      <c r="B24" s="5" t="inlineStr">
        <is>
          <t>EBT Earning Before Tax</t>
        </is>
      </c>
      <c r="C24" t="n">
        <v>8940</v>
      </c>
      <c r="D24" t="n">
        <v>13835</v>
      </c>
      <c r="E24" t="n">
        <v>8999</v>
      </c>
      <c r="F24" t="n">
        <v>7817</v>
      </c>
      <c r="G24" t="n">
        <v>8134</v>
      </c>
      <c r="H24" t="n">
        <v>12272</v>
      </c>
      <c r="I24" t="n">
        <v>10735</v>
      </c>
      <c r="J24" t="n">
        <v>11243</v>
      </c>
      <c r="K24" t="n">
        <v>10773</v>
      </c>
      <c r="L24" t="n">
        <v>11702</v>
      </c>
      <c r="M24" t="n">
        <v>9922</v>
      </c>
      <c r="N24" t="n">
        <v>9499</v>
      </c>
      <c r="O24" t="n">
        <v>7487</v>
      </c>
      <c r="P24" t="n">
        <v>8301</v>
      </c>
      <c r="Q24" t="n">
        <v>7265</v>
      </c>
      <c r="R24" t="n">
        <v>6445</v>
      </c>
      <c r="S24" t="n">
        <v>6068</v>
      </c>
      <c r="T24" t="n">
        <v>5698</v>
      </c>
      <c r="U24" t="n">
        <v>5070</v>
      </c>
      <c r="V24" t="n">
        <v>5629</v>
      </c>
      <c r="W24" t="n">
        <v>5330</v>
      </c>
    </row>
    <row r="25">
      <c r="A25" s="5" t="inlineStr">
        <is>
          <t>Steuern auf Einkommen und Ertrag</t>
        </is>
      </c>
      <c r="B25" s="5" t="inlineStr">
        <is>
          <t>Taxes on income and earnings</t>
        </is>
      </c>
      <c r="C25" t="n">
        <v>1793</v>
      </c>
      <c r="D25" t="n">
        <v>1221</v>
      </c>
      <c r="E25" t="n">
        <v>1296</v>
      </c>
      <c r="F25" t="n">
        <v>1119</v>
      </c>
      <c r="G25" t="n">
        <v>1106</v>
      </c>
      <c r="H25" t="n">
        <v>1545</v>
      </c>
      <c r="I25" t="n">
        <v>1443</v>
      </c>
      <c r="J25" t="n">
        <v>1625</v>
      </c>
      <c r="K25" t="n">
        <v>1528</v>
      </c>
      <c r="L25" t="n">
        <v>1733</v>
      </c>
      <c r="M25" t="n">
        <v>1468</v>
      </c>
      <c r="N25" t="n">
        <v>1336</v>
      </c>
      <c r="O25" t="n">
        <v>947</v>
      </c>
      <c r="P25" t="n">
        <v>1282</v>
      </c>
      <c r="Q25" t="n">
        <v>1124</v>
      </c>
      <c r="R25" t="n">
        <v>1065</v>
      </c>
      <c r="S25" t="n">
        <v>1008</v>
      </c>
      <c r="T25" t="n">
        <v>959</v>
      </c>
      <c r="U25" t="n">
        <v>860.6</v>
      </c>
      <c r="V25" t="n">
        <v>1129</v>
      </c>
      <c r="W25" t="n">
        <v>1147</v>
      </c>
    </row>
    <row r="26">
      <c r="A26" s="5" t="inlineStr">
        <is>
          <t>Ergebnis nach Steuer</t>
        </is>
      </c>
      <c r="B26" s="5" t="inlineStr">
        <is>
          <t>Earnings after tax</t>
        </is>
      </c>
      <c r="C26" t="n">
        <v>7147</v>
      </c>
      <c r="D26" t="n">
        <v>12614</v>
      </c>
      <c r="E26" t="n">
        <v>7703</v>
      </c>
      <c r="F26" t="n">
        <v>6698</v>
      </c>
      <c r="G26" t="n">
        <v>7028</v>
      </c>
      <c r="H26" t="n">
        <v>10727</v>
      </c>
      <c r="I26" t="n">
        <v>9292</v>
      </c>
      <c r="J26" t="n">
        <v>9618</v>
      </c>
      <c r="K26" t="n">
        <v>9245</v>
      </c>
      <c r="L26" t="n">
        <v>9969</v>
      </c>
      <c r="M26" t="n">
        <v>8454</v>
      </c>
      <c r="N26" t="n">
        <v>8163</v>
      </c>
      <c r="O26" t="n">
        <v>6540</v>
      </c>
      <c r="P26" t="n">
        <v>7019</v>
      </c>
      <c r="Q26" t="n">
        <v>6141</v>
      </c>
      <c r="R26" t="n">
        <v>5380</v>
      </c>
      <c r="S26" t="n">
        <v>5060</v>
      </c>
      <c r="T26" t="n">
        <v>4739</v>
      </c>
      <c r="U26" t="n">
        <v>4209</v>
      </c>
      <c r="V26" t="n">
        <v>4500</v>
      </c>
      <c r="W26" t="n">
        <v>4184</v>
      </c>
    </row>
    <row r="27">
      <c r="A27" s="5" t="inlineStr">
        <is>
          <t>Minderheitenanteil</t>
        </is>
      </c>
      <c r="B27" s="5" t="inlineStr">
        <is>
          <t>Minority Share</t>
        </is>
      </c>
      <c r="C27" t="inlineStr">
        <is>
          <t>-</t>
        </is>
      </c>
      <c r="D27" t="inlineStr">
        <is>
          <t>-</t>
        </is>
      </c>
      <c r="E27" t="inlineStr">
        <is>
          <t>-</t>
        </is>
      </c>
      <c r="F27" t="n">
        <v>14</v>
      </c>
      <c r="G27" t="n">
        <v>-11</v>
      </c>
      <c r="H27" t="n">
        <v>-70</v>
      </c>
      <c r="I27" t="n">
        <v>-117</v>
      </c>
      <c r="J27" t="n">
        <v>-113</v>
      </c>
      <c r="K27" t="n">
        <v>-132</v>
      </c>
      <c r="L27" t="n">
        <v>-175</v>
      </c>
      <c r="M27" t="n">
        <v>-54</v>
      </c>
      <c r="N27" t="n">
        <v>-38</v>
      </c>
      <c r="O27" t="n">
        <v>-22</v>
      </c>
      <c r="P27" t="n">
        <v>-27</v>
      </c>
      <c r="Q27" t="n">
        <v>-11</v>
      </c>
      <c r="R27" t="n">
        <v>-15</v>
      </c>
      <c r="S27" t="n">
        <v>-44</v>
      </c>
      <c r="T27" t="n">
        <v>-14</v>
      </c>
      <c r="U27" t="n">
        <v>-11.4</v>
      </c>
      <c r="V27" t="n">
        <v>-26.1</v>
      </c>
      <c r="W27" t="n">
        <v>-16.9</v>
      </c>
    </row>
    <row r="28">
      <c r="A28" s="5" t="inlineStr">
        <is>
          <t>Jahresüberschuss/-fehlbetrag</t>
        </is>
      </c>
      <c r="B28" s="5" t="inlineStr">
        <is>
          <t>Net Profit</t>
        </is>
      </c>
      <c r="C28" t="n">
        <v>11737</v>
      </c>
      <c r="D28" t="n">
        <v>12614</v>
      </c>
      <c r="E28" t="n">
        <v>7703</v>
      </c>
      <c r="F28" t="n">
        <v>6712</v>
      </c>
      <c r="G28" t="n">
        <v>17783</v>
      </c>
      <c r="H28" t="n">
        <v>10210</v>
      </c>
      <c r="I28" t="n">
        <v>9175</v>
      </c>
      <c r="J28" t="n">
        <v>9505</v>
      </c>
      <c r="K28" t="n">
        <v>9113</v>
      </c>
      <c r="L28" t="n">
        <v>9794</v>
      </c>
      <c r="M28" t="n">
        <v>8400</v>
      </c>
      <c r="N28" t="n">
        <v>8195</v>
      </c>
      <c r="O28" t="n">
        <v>11946</v>
      </c>
      <c r="P28" t="n">
        <v>7175</v>
      </c>
      <c r="Q28" t="n">
        <v>6130</v>
      </c>
      <c r="R28" t="n">
        <v>5365</v>
      </c>
      <c r="S28" t="n">
        <v>5016</v>
      </c>
      <c r="T28" t="n">
        <v>4725</v>
      </c>
      <c r="U28" t="n">
        <v>4198</v>
      </c>
      <c r="V28" t="n">
        <v>4474</v>
      </c>
      <c r="W28" t="n">
        <v>4167</v>
      </c>
    </row>
    <row r="29">
      <c r="A29" s="5" t="inlineStr">
        <is>
          <t>Summe Umlaufvermögen</t>
        </is>
      </c>
      <c r="B29" s="5" t="inlineStr">
        <is>
          <t>Current Assets</t>
        </is>
      </c>
      <c r="C29" t="n">
        <v>28663</v>
      </c>
      <c r="D29" t="n">
        <v>34756</v>
      </c>
      <c r="E29" t="n">
        <v>28208</v>
      </c>
      <c r="F29" t="n">
        <v>24931</v>
      </c>
      <c r="G29" t="n">
        <v>22845</v>
      </c>
      <c r="H29" t="n">
        <v>37561</v>
      </c>
      <c r="I29" t="n">
        <v>30542</v>
      </c>
      <c r="J29" t="n">
        <v>28004</v>
      </c>
      <c r="K29" t="n">
        <v>24084</v>
      </c>
      <c r="L29" t="n">
        <v>26685</v>
      </c>
      <c r="M29" t="n">
        <v>33691</v>
      </c>
      <c r="N29" t="n">
        <v>20881</v>
      </c>
      <c r="O29" t="n">
        <v>27430</v>
      </c>
      <c r="P29" t="n">
        <v>21404</v>
      </c>
      <c r="Q29" t="n">
        <v>21443</v>
      </c>
      <c r="R29" t="n">
        <v>24611</v>
      </c>
      <c r="S29" t="n">
        <v>24682</v>
      </c>
      <c r="T29" t="n">
        <v>24835</v>
      </c>
      <c r="U29" t="n">
        <v>29070</v>
      </c>
      <c r="V29" t="n">
        <v>27998</v>
      </c>
      <c r="W29" t="n">
        <v>29477</v>
      </c>
    </row>
    <row r="30">
      <c r="A30" s="5" t="inlineStr">
        <is>
          <t>Summe Anlagevermögen</t>
        </is>
      </c>
      <c r="B30" s="5" t="inlineStr">
        <is>
          <t>Fixed Assets</t>
        </is>
      </c>
      <c r="C30" t="n">
        <v>89707</v>
      </c>
      <c r="D30" t="n">
        <v>110807</v>
      </c>
      <c r="E30" t="n">
        <v>104871</v>
      </c>
      <c r="F30" t="n">
        <v>105193</v>
      </c>
      <c r="G30" t="n">
        <v>108711</v>
      </c>
      <c r="H30" t="n">
        <v>87826</v>
      </c>
      <c r="I30" t="n">
        <v>95712</v>
      </c>
      <c r="J30" t="n">
        <v>96212</v>
      </c>
      <c r="K30" t="n">
        <v>93412</v>
      </c>
      <c r="L30" t="n">
        <v>96633</v>
      </c>
      <c r="M30" t="n">
        <v>61814</v>
      </c>
      <c r="N30" t="n">
        <v>57418</v>
      </c>
      <c r="O30" t="n">
        <v>48022</v>
      </c>
      <c r="P30" t="n">
        <v>46604</v>
      </c>
      <c r="Q30" t="n">
        <v>36289</v>
      </c>
      <c r="R30" t="n">
        <v>29858</v>
      </c>
      <c r="S30" t="n">
        <v>29969</v>
      </c>
      <c r="T30" t="n">
        <v>28886</v>
      </c>
      <c r="U30" t="n">
        <v>27697</v>
      </c>
      <c r="V30" t="n">
        <v>21469</v>
      </c>
      <c r="W30" t="n">
        <v>26221</v>
      </c>
    </row>
    <row r="31">
      <c r="A31" s="5" t="inlineStr">
        <is>
          <t>Summe Aktiva</t>
        </is>
      </c>
      <c r="B31" s="5" t="inlineStr">
        <is>
          <t>Total Assets</t>
        </is>
      </c>
      <c r="C31" t="n">
        <v>118370</v>
      </c>
      <c r="D31" t="n">
        <v>145563</v>
      </c>
      <c r="E31" t="n">
        <v>133079</v>
      </c>
      <c r="F31" t="n">
        <v>130124</v>
      </c>
      <c r="G31" t="n">
        <v>131556</v>
      </c>
      <c r="H31" t="n">
        <v>125387</v>
      </c>
      <c r="I31" t="n">
        <v>126254</v>
      </c>
      <c r="J31" t="n">
        <v>124216</v>
      </c>
      <c r="K31" t="n">
        <v>117496</v>
      </c>
      <c r="L31" t="n">
        <v>123318</v>
      </c>
      <c r="M31" t="n">
        <v>95505</v>
      </c>
      <c r="N31" t="n">
        <v>78299</v>
      </c>
      <c r="O31" t="n">
        <v>75452</v>
      </c>
      <c r="P31" t="n">
        <v>68008</v>
      </c>
      <c r="Q31" t="n">
        <v>57732</v>
      </c>
      <c r="R31" t="n">
        <v>54469</v>
      </c>
      <c r="S31" t="n">
        <v>54651</v>
      </c>
      <c r="T31" t="n">
        <v>53722</v>
      </c>
      <c r="U31" t="n">
        <v>56767</v>
      </c>
      <c r="V31" t="n">
        <v>49467</v>
      </c>
      <c r="W31" t="n">
        <v>55698</v>
      </c>
    </row>
    <row r="32">
      <c r="A32" s="5" t="inlineStr">
        <is>
          <t>Summe kurzfristiges Fremdkapital</t>
        </is>
      </c>
      <c r="B32" s="5" t="inlineStr">
        <is>
          <t>Short-Term Debt</t>
        </is>
      </c>
      <c r="C32" t="n">
        <v>28264</v>
      </c>
      <c r="D32" t="n">
        <v>29607</v>
      </c>
      <c r="E32" t="n">
        <v>23403</v>
      </c>
      <c r="F32" t="n">
        <v>22209</v>
      </c>
      <c r="G32" t="n">
        <v>23708</v>
      </c>
      <c r="H32" t="n">
        <v>26973</v>
      </c>
      <c r="I32" t="n">
        <v>26368</v>
      </c>
      <c r="J32" t="n">
        <v>24051</v>
      </c>
      <c r="K32" t="n">
        <v>23148</v>
      </c>
      <c r="L32" t="n">
        <v>24658</v>
      </c>
      <c r="M32" t="n">
        <v>19470</v>
      </c>
      <c r="N32" t="n">
        <v>16504</v>
      </c>
      <c r="O32" t="n">
        <v>16641</v>
      </c>
      <c r="P32" t="n">
        <v>16234</v>
      </c>
      <c r="Q32" t="n">
        <v>15328</v>
      </c>
      <c r="R32" t="n">
        <v>11078</v>
      </c>
      <c r="S32" t="n">
        <v>10328</v>
      </c>
      <c r="T32" t="n">
        <v>9870</v>
      </c>
      <c r="U32" t="n">
        <v>12095</v>
      </c>
      <c r="V32" t="n">
        <v>9894</v>
      </c>
      <c r="W32" t="n">
        <v>14801</v>
      </c>
    </row>
    <row r="33">
      <c r="A33" s="5" t="inlineStr">
        <is>
          <t>Summe langfristiges Fremdkapital</t>
        </is>
      </c>
      <c r="B33" s="5" t="inlineStr">
        <is>
          <t>Long-Term Debt</t>
        </is>
      </c>
      <c r="C33" t="n">
        <v>34555</v>
      </c>
      <c r="D33" t="n">
        <v>37264</v>
      </c>
      <c r="E33" t="n">
        <v>35449</v>
      </c>
      <c r="F33" t="n">
        <v>33024</v>
      </c>
      <c r="G33" t="n">
        <v>30726</v>
      </c>
      <c r="H33" t="n">
        <v>27570</v>
      </c>
      <c r="I33" t="n">
        <v>25414</v>
      </c>
      <c r="J33" t="n">
        <v>30946</v>
      </c>
      <c r="K33" t="n">
        <v>28408</v>
      </c>
      <c r="L33" t="n">
        <v>28891</v>
      </c>
      <c r="M33" t="n">
        <v>18573</v>
      </c>
      <c r="N33" t="n">
        <v>11358</v>
      </c>
      <c r="O33" t="n">
        <v>9415</v>
      </c>
      <c r="P33" t="n">
        <v>10480</v>
      </c>
      <c r="Q33" t="n">
        <v>9240</v>
      </c>
      <c r="R33" t="n">
        <v>9470</v>
      </c>
      <c r="S33" t="n">
        <v>10503</v>
      </c>
      <c r="T33" t="n">
        <v>10044</v>
      </c>
      <c r="U33" t="n">
        <v>8676</v>
      </c>
      <c r="V33" t="n">
        <v>8174</v>
      </c>
      <c r="W33" t="n">
        <v>9075</v>
      </c>
    </row>
    <row r="34">
      <c r="A34" s="5" t="inlineStr">
        <is>
          <t>Summe Fremdkapital</t>
        </is>
      </c>
      <c r="B34" s="5" t="inlineStr">
        <is>
          <t>Total Liabilities</t>
        </is>
      </c>
      <c r="C34" t="n">
        <v>62819</v>
      </c>
      <c r="D34" t="n">
        <v>66871</v>
      </c>
      <c r="E34" t="n">
        <v>58852</v>
      </c>
      <c r="F34" t="n">
        <v>55233</v>
      </c>
      <c r="G34" t="n">
        <v>54434</v>
      </c>
      <c r="H34" t="n">
        <v>54543</v>
      </c>
      <c r="I34" t="n">
        <v>51782</v>
      </c>
      <c r="J34" t="n">
        <v>54997</v>
      </c>
      <c r="K34" t="n">
        <v>51556</v>
      </c>
      <c r="L34" t="n">
        <v>53549</v>
      </c>
      <c r="M34" t="n">
        <v>38043</v>
      </c>
      <c r="N34" t="n">
        <v>27862</v>
      </c>
      <c r="O34" t="n">
        <v>26056</v>
      </c>
      <c r="P34" t="n">
        <v>26714</v>
      </c>
      <c r="Q34" t="n">
        <v>24568</v>
      </c>
      <c r="R34" t="n">
        <v>20548</v>
      </c>
      <c r="S34" t="n">
        <v>20831</v>
      </c>
      <c r="T34" t="n">
        <v>19914</v>
      </c>
      <c r="U34" t="n">
        <v>20771</v>
      </c>
      <c r="V34" t="n">
        <v>18068</v>
      </c>
      <c r="W34" t="n">
        <v>23877</v>
      </c>
    </row>
    <row r="35">
      <c r="A35" s="5" t="inlineStr">
        <is>
          <t>Minderheitenanteil</t>
        </is>
      </c>
      <c r="B35" s="5" t="inlineStr">
        <is>
          <t>Minority Share</t>
        </is>
      </c>
      <c r="C35" t="n">
        <v>77</v>
      </c>
      <c r="D35" t="n">
        <v>78</v>
      </c>
      <c r="E35" t="n">
        <v>59</v>
      </c>
      <c r="F35" t="n">
        <v>59</v>
      </c>
      <c r="G35" t="n">
        <v>76</v>
      </c>
      <c r="H35" t="n">
        <v>78</v>
      </c>
      <c r="I35" t="n">
        <v>129</v>
      </c>
      <c r="J35" t="n">
        <v>126</v>
      </c>
      <c r="K35" t="n">
        <v>96</v>
      </c>
      <c r="L35" t="n">
        <v>6573</v>
      </c>
      <c r="M35" t="n">
        <v>75</v>
      </c>
      <c r="N35" t="n">
        <v>149</v>
      </c>
      <c r="O35" t="n">
        <v>173</v>
      </c>
      <c r="P35" t="n">
        <v>183</v>
      </c>
      <c r="Q35" t="n">
        <v>174</v>
      </c>
      <c r="R35" t="n">
        <v>138</v>
      </c>
      <c r="S35" t="n">
        <v>99.7</v>
      </c>
      <c r="T35" t="n">
        <v>78.2</v>
      </c>
      <c r="U35" t="n">
        <v>88.40000000000001</v>
      </c>
      <c r="V35" t="n">
        <v>66.3</v>
      </c>
      <c r="W35" t="n">
        <v>187.9</v>
      </c>
    </row>
    <row r="36">
      <c r="A36" s="5" t="inlineStr">
        <is>
          <t>Summe Eigenkapital</t>
        </is>
      </c>
      <c r="B36" s="5" t="inlineStr">
        <is>
          <t>Equity</t>
        </is>
      </c>
      <c r="C36" t="n">
        <v>55474</v>
      </c>
      <c r="D36" t="n">
        <v>78614</v>
      </c>
      <c r="E36" t="n">
        <v>74168</v>
      </c>
      <c r="F36" t="n">
        <v>74832</v>
      </c>
      <c r="G36" t="n">
        <v>77046</v>
      </c>
      <c r="H36" t="n">
        <v>70766</v>
      </c>
      <c r="I36" t="n">
        <v>74343</v>
      </c>
      <c r="J36" t="n">
        <v>69093</v>
      </c>
      <c r="K36" t="n">
        <v>65844</v>
      </c>
      <c r="L36" t="n">
        <v>63196</v>
      </c>
      <c r="M36" t="n">
        <v>57387</v>
      </c>
      <c r="N36" t="n">
        <v>50288</v>
      </c>
      <c r="O36" t="n">
        <v>49223</v>
      </c>
      <c r="P36" t="n">
        <v>41111</v>
      </c>
      <c r="Q36" t="n">
        <v>32990</v>
      </c>
      <c r="R36" t="n">
        <v>33783</v>
      </c>
      <c r="S36" t="n">
        <v>33720</v>
      </c>
      <c r="T36" t="n">
        <v>33730</v>
      </c>
      <c r="U36" t="n">
        <v>35908</v>
      </c>
      <c r="V36" t="n">
        <v>31333</v>
      </c>
      <c r="W36" t="n">
        <v>31634</v>
      </c>
    </row>
    <row r="37">
      <c r="A37" s="5" t="inlineStr">
        <is>
          <t>Summe Passiva</t>
        </is>
      </c>
      <c r="B37" s="5" t="inlineStr">
        <is>
          <t>Liabilities &amp; Shareholder Equity</t>
        </is>
      </c>
      <c r="C37" t="n">
        <v>118370</v>
      </c>
      <c r="D37" t="n">
        <v>145563</v>
      </c>
      <c r="E37" t="n">
        <v>133079</v>
      </c>
      <c r="F37" t="n">
        <v>130124</v>
      </c>
      <c r="G37" t="n">
        <v>131556</v>
      </c>
      <c r="H37" t="n">
        <v>125387</v>
      </c>
      <c r="I37" t="n">
        <v>126254</v>
      </c>
      <c r="J37" t="n">
        <v>124216</v>
      </c>
      <c r="K37" t="n">
        <v>117496</v>
      </c>
      <c r="L37" t="n">
        <v>123318</v>
      </c>
      <c r="M37" t="n">
        <v>95505</v>
      </c>
      <c r="N37" t="n">
        <v>78299</v>
      </c>
      <c r="O37" t="n">
        <v>75452</v>
      </c>
      <c r="P37" t="n">
        <v>68008</v>
      </c>
      <c r="Q37" t="n">
        <v>57732</v>
      </c>
      <c r="R37" t="n">
        <v>54469</v>
      </c>
      <c r="S37" t="n">
        <v>54651</v>
      </c>
      <c r="T37" t="n">
        <v>53722</v>
      </c>
      <c r="U37" t="n">
        <v>56767</v>
      </c>
      <c r="V37" t="n">
        <v>49467</v>
      </c>
      <c r="W37" t="n">
        <v>55698</v>
      </c>
    </row>
    <row r="38">
      <c r="A38" s="5" t="inlineStr">
        <is>
          <t>Mio.Aktien im Umlauf</t>
        </is>
      </c>
      <c r="B38" s="5" t="inlineStr">
        <is>
          <t>Million shares outstanding</t>
        </is>
      </c>
      <c r="C38" t="n">
        <v>2265</v>
      </c>
      <c r="D38" t="n">
        <v>2311</v>
      </c>
      <c r="E38" t="n">
        <v>2317</v>
      </c>
      <c r="F38" t="n">
        <v>2374</v>
      </c>
      <c r="G38" t="n">
        <v>2374</v>
      </c>
      <c r="H38" t="n">
        <v>2399</v>
      </c>
      <c r="I38" t="n">
        <v>2426</v>
      </c>
      <c r="J38" t="n">
        <v>2706</v>
      </c>
      <c r="K38" t="n">
        <v>2746</v>
      </c>
      <c r="L38" t="n">
        <v>2638</v>
      </c>
      <c r="M38" t="n">
        <v>2638</v>
      </c>
      <c r="N38" t="n">
        <v>2644</v>
      </c>
      <c r="O38" t="n">
        <v>2729</v>
      </c>
      <c r="P38" t="n">
        <v>2729</v>
      </c>
      <c r="Q38" t="n">
        <v>2739</v>
      </c>
      <c r="R38" t="n">
        <v>2448</v>
      </c>
      <c r="S38" t="n">
        <v>2474</v>
      </c>
      <c r="T38" t="n">
        <v>2515</v>
      </c>
      <c r="U38" t="n">
        <v>2572</v>
      </c>
      <c r="V38" t="n">
        <v>2614</v>
      </c>
      <c r="W38" t="n">
        <v>2654</v>
      </c>
    </row>
    <row r="39">
      <c r="A39" s="5" t="inlineStr">
        <is>
          <t>Ergebnis je Aktie (brutto)</t>
        </is>
      </c>
      <c r="B39" s="5" t="inlineStr">
        <is>
          <t>Earnings per share</t>
        </is>
      </c>
      <c r="C39" t="n">
        <v>3.95</v>
      </c>
      <c r="D39" t="n">
        <v>5.99</v>
      </c>
      <c r="E39" t="n">
        <v>3.88</v>
      </c>
      <c r="F39" t="n">
        <v>3.29</v>
      </c>
      <c r="G39" t="n">
        <v>3.43</v>
      </c>
      <c r="H39" t="n">
        <v>5.12</v>
      </c>
      <c r="I39" t="n">
        <v>4.42</v>
      </c>
      <c r="J39" t="n">
        <v>4.15</v>
      </c>
      <c r="K39" t="n">
        <v>3.92</v>
      </c>
      <c r="L39" t="n">
        <v>4.44</v>
      </c>
      <c r="M39" t="n">
        <v>3.76</v>
      </c>
      <c r="N39" t="n">
        <v>3.59</v>
      </c>
      <c r="O39" t="n">
        <v>2.74</v>
      </c>
      <c r="P39" t="n">
        <v>3.04</v>
      </c>
      <c r="Q39" t="n">
        <v>2.65</v>
      </c>
      <c r="R39" t="n">
        <v>2.63</v>
      </c>
      <c r="S39" t="n">
        <v>2.45</v>
      </c>
      <c r="T39" t="n">
        <v>2.27</v>
      </c>
      <c r="U39" t="n">
        <v>1.97</v>
      </c>
      <c r="V39" t="n">
        <v>2.15</v>
      </c>
      <c r="W39" t="n">
        <v>2.01</v>
      </c>
    </row>
    <row r="40">
      <c r="A40" s="5" t="inlineStr">
        <is>
          <t>Ergebnis je Aktie (unverwässert)</t>
        </is>
      </c>
      <c r="B40" s="5" t="inlineStr">
        <is>
          <t>Basic Earnings per share</t>
        </is>
      </c>
      <c r="C40" t="n">
        <v>5.12</v>
      </c>
      <c r="D40" t="n">
        <v>5.44</v>
      </c>
      <c r="E40" t="n">
        <v>3.28</v>
      </c>
      <c r="F40" t="n">
        <v>2.82</v>
      </c>
      <c r="G40" t="n">
        <v>7.4</v>
      </c>
      <c r="H40" t="n">
        <v>4.21</v>
      </c>
      <c r="I40" t="n">
        <v>3.76</v>
      </c>
      <c r="J40" t="n">
        <v>3.93</v>
      </c>
      <c r="K40" t="n">
        <v>3.83</v>
      </c>
      <c r="L40" t="n">
        <v>4.28</v>
      </c>
      <c r="M40" t="n">
        <v>3.7</v>
      </c>
      <c r="N40" t="n">
        <v>3.62</v>
      </c>
      <c r="O40" t="n">
        <v>5.15</v>
      </c>
      <c r="P40" t="n">
        <v>3.06</v>
      </c>
      <c r="Q40" t="n">
        <v>2.63</v>
      </c>
      <c r="R40" t="n">
        <v>2.28</v>
      </c>
      <c r="S40" t="n">
        <v>2.03</v>
      </c>
      <c r="T40" t="n">
        <v>1.88</v>
      </c>
      <c r="U40" t="n">
        <v>1.63</v>
      </c>
      <c r="V40" t="n">
        <v>1.71</v>
      </c>
      <c r="W40" t="n">
        <v>1.56</v>
      </c>
    </row>
    <row r="41">
      <c r="A41" s="5" t="inlineStr">
        <is>
          <t>Ergebnis je Aktie (verwässert)</t>
        </is>
      </c>
      <c r="B41" s="5" t="inlineStr">
        <is>
          <t>Diluted Earnings per share</t>
        </is>
      </c>
      <c r="C41" t="n">
        <v>5.06</v>
      </c>
      <c r="D41" t="n">
        <v>5.38</v>
      </c>
      <c r="E41" t="n">
        <v>3.25</v>
      </c>
      <c r="F41" t="n">
        <v>2.8</v>
      </c>
      <c r="G41" t="n">
        <v>7.29</v>
      </c>
      <c r="H41" t="n">
        <v>4.13</v>
      </c>
      <c r="I41" t="n">
        <v>3.7</v>
      </c>
      <c r="J41" t="n">
        <v>3.89</v>
      </c>
      <c r="K41" t="n">
        <v>3.78</v>
      </c>
      <c r="L41" t="n">
        <v>4.26</v>
      </c>
      <c r="M41" t="n">
        <v>3.69</v>
      </c>
      <c r="N41" t="n">
        <v>3.59</v>
      </c>
      <c r="O41" t="n">
        <v>5.13</v>
      </c>
      <c r="P41" t="n">
        <v>3.04</v>
      </c>
      <c r="Q41" t="n">
        <v>2.62</v>
      </c>
      <c r="R41" t="n">
        <v>2.27</v>
      </c>
      <c r="S41" t="n">
        <v>2</v>
      </c>
      <c r="T41" t="n">
        <v>1.84</v>
      </c>
      <c r="U41" t="n">
        <v>1.63</v>
      </c>
      <c r="V41" t="n">
        <v>1.71</v>
      </c>
      <c r="W41" t="n">
        <v>1.56</v>
      </c>
    </row>
    <row r="42">
      <c r="A42" s="5" t="inlineStr">
        <is>
          <t>Dividende je Aktie</t>
        </is>
      </c>
      <c r="B42" s="5" t="inlineStr">
        <is>
          <t>Dividend per share</t>
        </is>
      </c>
      <c r="C42" t="n">
        <v>3.04</v>
      </c>
      <c r="D42" t="n">
        <v>2.89</v>
      </c>
      <c r="E42" t="n">
        <v>2.87</v>
      </c>
      <c r="F42" t="n">
        <v>2.7</v>
      </c>
      <c r="G42" t="n">
        <v>2.66</v>
      </c>
      <c r="H42" t="n">
        <v>2.63</v>
      </c>
      <c r="I42" t="n">
        <v>2.77</v>
      </c>
      <c r="J42" t="n">
        <v>2.47</v>
      </c>
      <c r="K42" t="n">
        <v>2.42</v>
      </c>
      <c r="L42" t="n">
        <v>2.34</v>
      </c>
      <c r="M42" t="n">
        <v>2.02</v>
      </c>
      <c r="N42" t="n">
        <v>1.89</v>
      </c>
      <c r="O42" t="n">
        <v>1.42</v>
      </c>
      <c r="P42" t="n">
        <v>1.11</v>
      </c>
      <c r="Q42" t="n">
        <v>0.88</v>
      </c>
      <c r="R42" t="n">
        <v>0.92</v>
      </c>
      <c r="S42" t="n">
        <v>0.8100000000000001</v>
      </c>
      <c r="T42" t="n">
        <v>0.6899999999999999</v>
      </c>
      <c r="U42" t="n">
        <v>0.54</v>
      </c>
      <c r="V42" t="n">
        <v>0.53</v>
      </c>
      <c r="W42" t="n">
        <v>0.5</v>
      </c>
    </row>
    <row r="43">
      <c r="A43" s="5" t="inlineStr">
        <is>
          <t>Dividendenausschüttung in Mio</t>
        </is>
      </c>
      <c r="B43" s="5" t="inlineStr">
        <is>
          <t>Dividend Payment in M</t>
        </is>
      </c>
      <c r="C43" t="inlineStr">
        <is>
          <t>-</t>
        </is>
      </c>
      <c r="D43" t="n">
        <v>6645</v>
      </c>
      <c r="E43" t="n">
        <v>6966</v>
      </c>
      <c r="F43" t="n">
        <v>6495</v>
      </c>
      <c r="G43" t="n">
        <v>6475</v>
      </c>
      <c r="H43" t="n">
        <v>6643</v>
      </c>
      <c r="I43" t="n">
        <v>6810</v>
      </c>
      <c r="J43" t="n">
        <v>6100</v>
      </c>
      <c r="K43" t="n">
        <v>6030</v>
      </c>
      <c r="L43" t="n">
        <v>5354</v>
      </c>
      <c r="M43" t="n">
        <v>4486</v>
      </c>
      <c r="N43" t="n">
        <v>3941</v>
      </c>
      <c r="O43" t="n">
        <v>3345</v>
      </c>
      <c r="P43" t="n">
        <v>2598</v>
      </c>
      <c r="Q43" t="n">
        <v>2047</v>
      </c>
      <c r="R43" t="n">
        <v>2107</v>
      </c>
      <c r="S43" t="n">
        <v>1896</v>
      </c>
      <c r="T43" t="n">
        <v>1724</v>
      </c>
      <c r="U43" t="n">
        <v>1367</v>
      </c>
      <c r="V43" t="n">
        <v>1268</v>
      </c>
      <c r="W43" t="n">
        <v>1259</v>
      </c>
    </row>
    <row r="44">
      <c r="A44" s="5" t="inlineStr">
        <is>
          <t>Umsatz je Aktie</t>
        </is>
      </c>
      <c r="B44" s="5" t="inlineStr">
        <is>
          <t>Revenue per share</t>
        </is>
      </c>
      <c r="C44" t="n">
        <v>20.97</v>
      </c>
      <c r="D44" t="n">
        <v>22.46</v>
      </c>
      <c r="E44" t="n">
        <v>21.19</v>
      </c>
      <c r="F44" t="n">
        <v>20.44</v>
      </c>
      <c r="G44" t="n">
        <v>20.83</v>
      </c>
      <c r="H44" t="n">
        <v>21.85</v>
      </c>
      <c r="I44" t="n">
        <v>23.87</v>
      </c>
      <c r="J44" t="n">
        <v>20.94</v>
      </c>
      <c r="K44" t="n">
        <v>21.33</v>
      </c>
      <c r="L44" t="n">
        <v>19.19</v>
      </c>
      <c r="M44" t="n">
        <v>16.78</v>
      </c>
      <c r="N44" t="n">
        <v>15.68</v>
      </c>
      <c r="O44" t="n">
        <v>13.95</v>
      </c>
      <c r="P44" t="n">
        <v>13.2</v>
      </c>
      <c r="Q44" t="n">
        <v>11.76</v>
      </c>
      <c r="R44" t="n">
        <v>11.54</v>
      </c>
      <c r="S44" t="n">
        <v>10.05</v>
      </c>
      <c r="T44" t="n">
        <v>8.300000000000001</v>
      </c>
      <c r="U44" t="n">
        <v>7.45</v>
      </c>
      <c r="V44" t="n">
        <v>8.5</v>
      </c>
      <c r="W44" t="n">
        <v>7.65</v>
      </c>
    </row>
    <row r="45">
      <c r="A45" s="5" t="inlineStr">
        <is>
          <t>Buchwert je Aktie</t>
        </is>
      </c>
      <c r="B45" s="5" t="inlineStr">
        <is>
          <t>Book value per share</t>
        </is>
      </c>
      <c r="C45" t="n">
        <v>24.49</v>
      </c>
      <c r="D45" t="n">
        <v>34.01</v>
      </c>
      <c r="E45" t="n">
        <v>32</v>
      </c>
      <c r="F45" t="n">
        <v>31.52</v>
      </c>
      <c r="G45" t="n">
        <v>32.46</v>
      </c>
      <c r="H45" t="n">
        <v>29.5</v>
      </c>
      <c r="I45" t="n">
        <v>30.64</v>
      </c>
      <c r="J45" t="n">
        <v>25.53</v>
      </c>
      <c r="K45" t="n">
        <v>23.98</v>
      </c>
      <c r="L45" t="n">
        <v>23.96</v>
      </c>
      <c r="M45" t="n">
        <v>21.76</v>
      </c>
      <c r="N45" t="n">
        <v>19.02</v>
      </c>
      <c r="O45" t="n">
        <v>18.04</v>
      </c>
      <c r="P45" t="n">
        <v>15.06</v>
      </c>
      <c r="Q45" t="n">
        <v>12.04</v>
      </c>
      <c r="R45" t="n">
        <v>13.8</v>
      </c>
      <c r="S45" t="n">
        <v>13.63</v>
      </c>
      <c r="T45" t="n">
        <v>13.41</v>
      </c>
      <c r="U45" t="n">
        <v>13.96</v>
      </c>
      <c r="V45" t="n">
        <v>11.99</v>
      </c>
      <c r="W45" t="n">
        <v>11.92</v>
      </c>
    </row>
    <row r="46">
      <c r="A46" s="5" t="inlineStr">
        <is>
          <t>Cashflow je Aktie</t>
        </is>
      </c>
      <c r="B46" s="5" t="inlineStr">
        <is>
          <t>Cashflow per share</t>
        </is>
      </c>
      <c r="C46" t="n">
        <v>6.02</v>
      </c>
      <c r="D46" t="n">
        <v>6.18</v>
      </c>
      <c r="E46" t="n">
        <v>5.45</v>
      </c>
      <c r="F46" t="n">
        <v>4.83</v>
      </c>
      <c r="G46" t="n">
        <v>5.01</v>
      </c>
      <c r="H46" t="n">
        <v>5.79</v>
      </c>
      <c r="I46" t="n">
        <v>5.43</v>
      </c>
      <c r="J46" t="n">
        <v>5.25</v>
      </c>
      <c r="K46" t="n">
        <v>5.21</v>
      </c>
      <c r="L46" t="n">
        <v>5.33</v>
      </c>
      <c r="M46" t="n">
        <v>4.62</v>
      </c>
      <c r="N46" t="n">
        <v>3.7</v>
      </c>
      <c r="O46" t="n">
        <v>3.37</v>
      </c>
      <c r="P46" t="n">
        <v>3.19</v>
      </c>
      <c r="Q46" t="n">
        <v>2.95</v>
      </c>
      <c r="R46" t="n">
        <v>2.75</v>
      </c>
      <c r="S46" t="n">
        <v>2.98</v>
      </c>
      <c r="T46" t="n">
        <v>2.76</v>
      </c>
      <c r="U46" t="n">
        <v>2.5</v>
      </c>
      <c r="V46" t="n">
        <v>2.48</v>
      </c>
      <c r="W46" t="n">
        <v>2.21</v>
      </c>
    </row>
    <row r="47">
      <c r="A47" s="5" t="inlineStr">
        <is>
          <t>Bilanzsumme je Aktie</t>
        </is>
      </c>
      <c r="B47" s="5" t="inlineStr">
        <is>
          <t>Total assets per share</t>
        </is>
      </c>
      <c r="C47" t="n">
        <v>52.26</v>
      </c>
      <c r="D47" t="n">
        <v>62.98</v>
      </c>
      <c r="E47" t="n">
        <v>57.42</v>
      </c>
      <c r="F47" t="n">
        <v>54.81</v>
      </c>
      <c r="G47" t="n">
        <v>55.42</v>
      </c>
      <c r="H47" t="n">
        <v>52.27</v>
      </c>
      <c r="I47" t="n">
        <v>52.04</v>
      </c>
      <c r="J47" t="n">
        <v>45.9</v>
      </c>
      <c r="K47" t="n">
        <v>42.79</v>
      </c>
      <c r="L47" t="n">
        <v>46.75</v>
      </c>
      <c r="M47" t="n">
        <v>36.21</v>
      </c>
      <c r="N47" t="n">
        <v>29.62</v>
      </c>
      <c r="O47" t="n">
        <v>27.65</v>
      </c>
      <c r="P47" t="n">
        <v>24.92</v>
      </c>
      <c r="Q47" t="n">
        <v>21.08</v>
      </c>
      <c r="R47" t="n">
        <v>22.25</v>
      </c>
      <c r="S47" t="n">
        <v>22.09</v>
      </c>
      <c r="T47" t="n">
        <v>21.36</v>
      </c>
      <c r="U47" t="n">
        <v>22.07</v>
      </c>
      <c r="V47" t="n">
        <v>18.93</v>
      </c>
      <c r="W47" t="inlineStr">
        <is>
          <t>-</t>
        </is>
      </c>
    </row>
    <row r="48">
      <c r="A48" s="5" t="inlineStr">
        <is>
          <t>Personal am Ende des Jahres</t>
        </is>
      </c>
      <c r="B48" s="5" t="inlineStr">
        <is>
          <t>Staff at the end of year</t>
        </is>
      </c>
      <c r="C48" t="n">
        <v>103914</v>
      </c>
      <c r="D48" t="n">
        <v>125161</v>
      </c>
      <c r="E48" t="n">
        <v>126457</v>
      </c>
      <c r="F48" t="n">
        <v>122985</v>
      </c>
      <c r="G48" t="n">
        <v>122966</v>
      </c>
      <c r="H48" t="n">
        <v>133413</v>
      </c>
      <c r="I48" t="n">
        <v>135696</v>
      </c>
      <c r="J48" t="n">
        <v>127724</v>
      </c>
      <c r="K48" t="n">
        <v>123686</v>
      </c>
      <c r="L48" t="n">
        <v>119418</v>
      </c>
      <c r="M48" t="n">
        <v>99834</v>
      </c>
      <c r="N48" t="n">
        <v>96717</v>
      </c>
      <c r="O48" t="n">
        <v>98200</v>
      </c>
      <c r="P48" t="n">
        <v>100735</v>
      </c>
      <c r="Q48" t="n">
        <v>90924</v>
      </c>
      <c r="R48" t="n">
        <v>81392</v>
      </c>
      <c r="S48" t="n">
        <v>78541</v>
      </c>
      <c r="T48" t="n">
        <v>72877</v>
      </c>
      <c r="U48" t="n">
        <v>70320</v>
      </c>
      <c r="V48" t="n">
        <v>83031</v>
      </c>
      <c r="W48" t="n">
        <v>81854</v>
      </c>
    </row>
    <row r="49">
      <c r="A49" s="5" t="inlineStr">
        <is>
          <t>Personalaufwand in Mio. USD</t>
        </is>
      </c>
      <c r="B49" s="5" t="inlineStr">
        <is>
          <t>Personnel expenses in M</t>
        </is>
      </c>
      <c r="C49" t="n">
        <v>13843</v>
      </c>
      <c r="D49" t="n">
        <v>15651</v>
      </c>
      <c r="E49" t="n">
        <v>13932</v>
      </c>
      <c r="F49" t="n">
        <v>13681</v>
      </c>
      <c r="G49" t="n">
        <v>13540</v>
      </c>
      <c r="H49" t="n">
        <v>16416</v>
      </c>
      <c r="I49" t="n">
        <v>15595</v>
      </c>
      <c r="J49" t="n">
        <v>14772</v>
      </c>
      <c r="K49" t="n">
        <v>14913</v>
      </c>
      <c r="L49" t="n">
        <v>12240</v>
      </c>
      <c r="M49" t="n">
        <v>10920</v>
      </c>
      <c r="N49" t="n">
        <v>10634</v>
      </c>
      <c r="O49" t="n">
        <v>9893</v>
      </c>
      <c r="P49" t="n">
        <v>9138</v>
      </c>
      <c r="Q49" t="n">
        <v>7941</v>
      </c>
      <c r="R49" t="n">
        <v>6984</v>
      </c>
      <c r="S49" t="n">
        <v>6906</v>
      </c>
      <c r="T49" t="n">
        <v>6753</v>
      </c>
      <c r="U49" t="n">
        <v>6234</v>
      </c>
      <c r="V49" t="n">
        <v>6619</v>
      </c>
      <c r="W49" t="n">
        <v>6087</v>
      </c>
    </row>
    <row r="50">
      <c r="A50" s="5" t="inlineStr">
        <is>
          <t>Aufwand je Mitarbeiter in USD</t>
        </is>
      </c>
      <c r="B50" s="5" t="inlineStr">
        <is>
          <t>Effort per employee</t>
        </is>
      </c>
      <c r="C50" t="n">
        <v>133216</v>
      </c>
      <c r="D50" t="n">
        <v>125047</v>
      </c>
      <c r="E50" t="n">
        <v>110172</v>
      </c>
      <c r="F50" t="n">
        <v>111241</v>
      </c>
      <c r="G50" t="n">
        <v>110112</v>
      </c>
      <c r="H50" t="n">
        <v>123046</v>
      </c>
      <c r="I50" t="n">
        <v>114926</v>
      </c>
      <c r="J50" t="n">
        <v>115656</v>
      </c>
      <c r="K50" t="n">
        <v>120571</v>
      </c>
      <c r="L50" t="n">
        <v>102497</v>
      </c>
      <c r="M50" t="n">
        <v>109382</v>
      </c>
      <c r="N50" t="n">
        <v>109950</v>
      </c>
      <c r="O50" t="n">
        <v>100743</v>
      </c>
      <c r="P50" t="n">
        <v>90713</v>
      </c>
      <c r="Q50" t="n">
        <v>87337</v>
      </c>
      <c r="R50" t="n">
        <v>85807</v>
      </c>
      <c r="S50" t="n">
        <v>87924</v>
      </c>
      <c r="T50" t="n">
        <v>92667</v>
      </c>
      <c r="U50" t="n">
        <v>88650</v>
      </c>
      <c r="V50" t="n">
        <v>79722</v>
      </c>
      <c r="W50" t="inlineStr">
        <is>
          <t>-</t>
        </is>
      </c>
    </row>
    <row r="51">
      <c r="A51" s="5" t="inlineStr">
        <is>
          <t>Umsatz je Mitarbeiter in USD</t>
        </is>
      </c>
      <c r="B51" s="5" t="inlineStr">
        <is>
          <t>Turnover per employee</t>
        </is>
      </c>
      <c r="C51" t="n">
        <v>457090</v>
      </c>
      <c r="D51" t="n">
        <v>414666</v>
      </c>
      <c r="E51" t="n">
        <v>388345</v>
      </c>
      <c r="F51" t="n">
        <v>394503</v>
      </c>
      <c r="G51" t="n">
        <v>402062</v>
      </c>
      <c r="H51" t="n">
        <v>392908</v>
      </c>
      <c r="I51" t="n">
        <v>426836</v>
      </c>
      <c r="J51" t="n">
        <v>443715</v>
      </c>
      <c r="K51" t="n">
        <v>473505</v>
      </c>
      <c r="L51" t="n">
        <v>423923</v>
      </c>
      <c r="M51" t="n">
        <v>443406</v>
      </c>
      <c r="N51" t="n">
        <v>440294</v>
      </c>
      <c r="O51" t="n">
        <v>396608</v>
      </c>
      <c r="P51" t="n">
        <v>357681</v>
      </c>
      <c r="Q51" t="n">
        <v>357727</v>
      </c>
      <c r="R51" t="n">
        <v>347048</v>
      </c>
      <c r="S51" t="n">
        <v>349668</v>
      </c>
      <c r="T51" t="n">
        <v>370971</v>
      </c>
      <c r="U51" t="n">
        <v>381679</v>
      </c>
      <c r="V51" t="n">
        <v>365346</v>
      </c>
      <c r="W51" t="n">
        <v>331683</v>
      </c>
    </row>
    <row r="52">
      <c r="A52" s="5" t="inlineStr">
        <is>
          <t>Bruttoergebnis je Mitarbeiter in USD</t>
        </is>
      </c>
      <c r="B52" s="5" t="inlineStr">
        <is>
          <t>Gross Profit per employee</t>
        </is>
      </c>
      <c r="C52" t="n">
        <v>329619</v>
      </c>
      <c r="D52" t="n">
        <v>277714</v>
      </c>
      <c r="E52" t="n">
        <v>260642</v>
      </c>
      <c r="F52" t="n">
        <v>259511</v>
      </c>
      <c r="G52" t="n">
        <v>268229</v>
      </c>
      <c r="H52" t="n">
        <v>272005</v>
      </c>
      <c r="I52" t="n">
        <v>289051</v>
      </c>
      <c r="J52" t="n">
        <v>303819</v>
      </c>
      <c r="K52" t="n">
        <v>326569</v>
      </c>
      <c r="L52" t="n">
        <v>310447</v>
      </c>
      <c r="M52" t="n">
        <v>329787</v>
      </c>
      <c r="N52" t="n">
        <v>322022</v>
      </c>
      <c r="O52" t="n">
        <v>284267</v>
      </c>
      <c r="P52" t="n">
        <v>262570</v>
      </c>
      <c r="Q52" t="n">
        <v>260195</v>
      </c>
      <c r="R52" t="n">
        <v>259645</v>
      </c>
      <c r="S52" t="n">
        <v>241530</v>
      </c>
      <c r="T52" t="n">
        <v>217943</v>
      </c>
      <c r="U52" t="n">
        <v>205270</v>
      </c>
      <c r="V52" t="n">
        <v>191036</v>
      </c>
      <c r="W52" t="n">
        <v>173086</v>
      </c>
    </row>
    <row r="53">
      <c r="A53" s="5" t="inlineStr">
        <is>
          <t>Gewinn je Mitarbeiter in USD</t>
        </is>
      </c>
      <c r="B53" s="5" t="inlineStr">
        <is>
          <t>Earnings per employee</t>
        </is>
      </c>
      <c r="C53" t="n">
        <v>112949</v>
      </c>
      <c r="D53" t="n">
        <v>100782</v>
      </c>
      <c r="E53" t="n">
        <v>60914</v>
      </c>
      <c r="F53" t="n">
        <v>54576</v>
      </c>
      <c r="G53" t="n">
        <v>144617</v>
      </c>
      <c r="H53" t="n">
        <v>76529</v>
      </c>
      <c r="I53" t="n">
        <v>67614</v>
      </c>
      <c r="J53" t="n">
        <v>74418</v>
      </c>
      <c r="K53" t="n">
        <v>73679</v>
      </c>
      <c r="L53" t="n">
        <v>82014</v>
      </c>
      <c r="M53" t="n">
        <v>84140</v>
      </c>
      <c r="N53" t="n">
        <v>84732</v>
      </c>
      <c r="O53" t="n">
        <v>121650</v>
      </c>
      <c r="P53" t="n">
        <v>71226</v>
      </c>
      <c r="Q53" t="n">
        <v>67419</v>
      </c>
      <c r="R53" t="n">
        <v>65916</v>
      </c>
      <c r="S53" t="n">
        <v>63865</v>
      </c>
      <c r="T53" t="n">
        <v>64835</v>
      </c>
      <c r="U53" t="n">
        <v>59697</v>
      </c>
      <c r="V53" t="n">
        <v>53881</v>
      </c>
      <c r="W53" t="n">
        <v>50903</v>
      </c>
    </row>
    <row r="54">
      <c r="A54" s="5" t="inlineStr">
        <is>
          <t>KGV (Kurs/Gewinn)</t>
        </is>
      </c>
      <c r="B54" s="5" t="inlineStr">
        <is>
          <t>PE (price/earnings)</t>
        </is>
      </c>
      <c r="C54" t="n">
        <v>17.9</v>
      </c>
      <c r="D54" t="n">
        <v>13.7</v>
      </c>
      <c r="E54" t="n">
        <v>25.1</v>
      </c>
      <c r="F54" t="n">
        <v>26.3</v>
      </c>
      <c r="G54" t="n">
        <v>11.6</v>
      </c>
      <c r="H54" t="n">
        <v>22</v>
      </c>
      <c r="I54" t="n">
        <v>21.4</v>
      </c>
      <c r="J54" t="n">
        <v>16.1</v>
      </c>
      <c r="K54" t="n">
        <v>15</v>
      </c>
      <c r="L54" t="n">
        <v>13.6</v>
      </c>
      <c r="M54" t="n">
        <v>14.7</v>
      </c>
      <c r="N54" t="n">
        <v>13.8</v>
      </c>
      <c r="O54" t="n">
        <v>10.7</v>
      </c>
      <c r="P54" t="n">
        <v>18.8</v>
      </c>
      <c r="Q54" t="n">
        <v>20</v>
      </c>
      <c r="R54" t="n">
        <v>22</v>
      </c>
      <c r="S54" t="n">
        <v>22.3</v>
      </c>
      <c r="T54" t="n">
        <v>19.4</v>
      </c>
      <c r="U54" t="n">
        <v>22.2</v>
      </c>
      <c r="V54" t="n">
        <v>26</v>
      </c>
      <c r="W54" t="n">
        <v>23.6</v>
      </c>
    </row>
    <row r="55">
      <c r="A55" s="5" t="inlineStr">
        <is>
          <t>KUV (Kurs/Umsatz)</t>
        </is>
      </c>
      <c r="B55" s="5" t="inlineStr">
        <is>
          <t>PS (price/sales)</t>
        </is>
      </c>
      <c r="C55" t="n">
        <v>4.38</v>
      </c>
      <c r="D55" t="n">
        <v>3.33</v>
      </c>
      <c r="E55" t="n">
        <v>3.89</v>
      </c>
      <c r="F55" t="n">
        <v>3.63</v>
      </c>
      <c r="G55" t="n">
        <v>4.12</v>
      </c>
      <c r="H55" t="n">
        <v>4.24</v>
      </c>
      <c r="I55" t="n">
        <v>3.37</v>
      </c>
      <c r="J55" t="n">
        <v>3.02</v>
      </c>
      <c r="K55" t="n">
        <v>2.69</v>
      </c>
      <c r="L55" t="n">
        <v>3.04</v>
      </c>
      <c r="M55" t="n">
        <v>3.24</v>
      </c>
      <c r="N55" t="n">
        <v>3.18</v>
      </c>
      <c r="O55" t="n">
        <v>3.95</v>
      </c>
      <c r="P55" t="n">
        <v>4.36</v>
      </c>
      <c r="Q55" t="n">
        <v>4.47</v>
      </c>
      <c r="R55" t="n">
        <v>4.35</v>
      </c>
      <c r="S55" t="n">
        <v>4.51</v>
      </c>
      <c r="T55" t="n">
        <v>4.4</v>
      </c>
      <c r="U55" t="n">
        <v>4.86</v>
      </c>
      <c r="V55" t="n">
        <v>5.22</v>
      </c>
      <c r="W55" t="n">
        <v>4.81</v>
      </c>
    </row>
    <row r="56">
      <c r="A56" s="5" t="inlineStr">
        <is>
          <t>KBV (Kurs/Buchwert)</t>
        </is>
      </c>
      <c r="B56" s="5" t="inlineStr">
        <is>
          <t>PB (price/book value)</t>
        </is>
      </c>
      <c r="C56" t="n">
        <v>3.75</v>
      </c>
      <c r="D56" t="n">
        <v>2.2</v>
      </c>
      <c r="E56" t="n">
        <v>2.57</v>
      </c>
      <c r="F56" t="n">
        <v>2.35</v>
      </c>
      <c r="G56" t="n">
        <v>2.65</v>
      </c>
      <c r="H56" t="n">
        <v>3.14</v>
      </c>
      <c r="I56" t="n">
        <v>2.62</v>
      </c>
      <c r="J56" t="n">
        <v>2.48</v>
      </c>
      <c r="K56" t="n">
        <v>2.39</v>
      </c>
      <c r="L56" t="n">
        <v>2.44</v>
      </c>
      <c r="M56" t="n">
        <v>2.5</v>
      </c>
      <c r="N56" t="n">
        <v>2.62</v>
      </c>
      <c r="O56" t="n">
        <v>3.06</v>
      </c>
      <c r="P56" t="n">
        <v>3.82</v>
      </c>
      <c r="Q56" t="n">
        <v>4.36</v>
      </c>
      <c r="R56" t="n">
        <v>3.64</v>
      </c>
      <c r="S56" t="n">
        <v>3.32</v>
      </c>
      <c r="T56" t="n">
        <v>2.72</v>
      </c>
      <c r="U56" t="n">
        <v>2.59</v>
      </c>
      <c r="V56" t="n">
        <v>3.7</v>
      </c>
      <c r="W56" t="n">
        <v>3.09</v>
      </c>
    </row>
    <row r="57">
      <c r="A57" s="5" t="inlineStr">
        <is>
          <t>KCV (Kurs/Cashflow)</t>
        </is>
      </c>
      <c r="B57" s="5" t="inlineStr">
        <is>
          <t>PC (price/cashflow)</t>
        </is>
      </c>
      <c r="C57" t="n">
        <v>15.28</v>
      </c>
      <c r="D57" t="n">
        <v>12.09</v>
      </c>
      <c r="E57" t="n">
        <v>15.13</v>
      </c>
      <c r="F57" t="n">
        <v>15.33</v>
      </c>
      <c r="G57" t="n">
        <v>17.14</v>
      </c>
      <c r="H57" t="n">
        <v>15.99</v>
      </c>
      <c r="I57" t="n">
        <v>14.8</v>
      </c>
      <c r="J57" t="n">
        <v>12.07</v>
      </c>
      <c r="K57" t="n">
        <v>11.02</v>
      </c>
      <c r="L57" t="n">
        <v>10.95</v>
      </c>
      <c r="M57" t="n">
        <v>11.78</v>
      </c>
      <c r="N57" t="n">
        <v>13.5</v>
      </c>
      <c r="O57" t="n">
        <v>16.33</v>
      </c>
      <c r="P57" t="n">
        <v>18.04</v>
      </c>
      <c r="Q57" t="n">
        <v>17.81</v>
      </c>
      <c r="R57" t="n">
        <v>18.28</v>
      </c>
      <c r="S57" t="n">
        <v>15.2</v>
      </c>
      <c r="T57" t="n">
        <v>13.24</v>
      </c>
      <c r="U57" t="n">
        <v>14.5</v>
      </c>
      <c r="V57" t="n">
        <v>17.93</v>
      </c>
      <c r="W57" t="n">
        <v>16.68</v>
      </c>
    </row>
    <row r="58">
      <c r="A58" s="5" t="inlineStr">
        <is>
          <t>Dividendenrendite in %</t>
        </is>
      </c>
      <c r="B58" s="5" t="inlineStr">
        <is>
          <t>Dividend Yield in %</t>
        </is>
      </c>
      <c r="C58" t="n">
        <v>3.3</v>
      </c>
      <c r="D58" t="n">
        <v>3.87</v>
      </c>
      <c r="E58" t="n">
        <v>3.49</v>
      </c>
      <c r="F58" t="n">
        <v>3.65</v>
      </c>
      <c r="G58" t="n">
        <v>3.09</v>
      </c>
      <c r="H58" t="n">
        <v>2.84</v>
      </c>
      <c r="I58" t="n">
        <v>3.44</v>
      </c>
      <c r="J58" t="n">
        <v>3.91</v>
      </c>
      <c r="K58" t="n">
        <v>4.22</v>
      </c>
      <c r="L58" t="n">
        <v>4.01</v>
      </c>
      <c r="M58" t="n">
        <v>3.71</v>
      </c>
      <c r="N58" t="n">
        <v>3.79</v>
      </c>
      <c r="O58" t="n">
        <v>2.58</v>
      </c>
      <c r="P58" t="n">
        <v>1.93</v>
      </c>
      <c r="Q58" t="n">
        <v>1.67</v>
      </c>
      <c r="R58" t="n">
        <v>1.83</v>
      </c>
      <c r="S58" t="n">
        <v>1.79</v>
      </c>
      <c r="T58" t="n">
        <v>1.89</v>
      </c>
      <c r="U58" t="n">
        <v>1.49</v>
      </c>
      <c r="V58" t="n">
        <v>1.19</v>
      </c>
      <c r="W58" t="n">
        <v>1.36</v>
      </c>
    </row>
    <row r="59">
      <c r="A59" s="5" t="inlineStr">
        <is>
          <t>Gewinnrendite in %</t>
        </is>
      </c>
      <c r="B59" s="5" t="inlineStr">
        <is>
          <t>Return on profit in %</t>
        </is>
      </c>
      <c r="C59" t="n">
        <v>5.6</v>
      </c>
      <c r="D59" t="n">
        <v>7.3</v>
      </c>
      <c r="E59" t="n">
        <v>4</v>
      </c>
      <c r="F59" t="n">
        <v>3.8</v>
      </c>
      <c r="G59" t="n">
        <v>8.6</v>
      </c>
      <c r="H59" t="n">
        <v>4.5</v>
      </c>
      <c r="I59" t="n">
        <v>4.7</v>
      </c>
      <c r="J59" t="n">
        <v>6.2</v>
      </c>
      <c r="K59" t="n">
        <v>6.7</v>
      </c>
      <c r="L59" t="n">
        <v>7.3</v>
      </c>
      <c r="M59" t="n">
        <v>6.8</v>
      </c>
      <c r="N59" t="n">
        <v>7.3</v>
      </c>
      <c r="O59" t="n">
        <v>9.300000000000001</v>
      </c>
      <c r="P59" t="n">
        <v>5.3</v>
      </c>
      <c r="Q59" t="n">
        <v>5</v>
      </c>
      <c r="R59" t="n">
        <v>4.5</v>
      </c>
      <c r="S59" t="n">
        <v>4.5</v>
      </c>
      <c r="T59" t="n">
        <v>5.1</v>
      </c>
      <c r="U59" t="n">
        <v>4.5</v>
      </c>
      <c r="V59" t="n">
        <v>3.9</v>
      </c>
      <c r="W59" t="n">
        <v>4.2</v>
      </c>
    </row>
    <row r="60">
      <c r="A60" s="5" t="inlineStr">
        <is>
          <t>Eigenkapitalrendite in %</t>
        </is>
      </c>
      <c r="B60" s="5" t="inlineStr">
        <is>
          <t>Return on Equity in %</t>
        </is>
      </c>
      <c r="C60" t="n">
        <v>21.16</v>
      </c>
      <c r="D60" t="n">
        <v>16.05</v>
      </c>
      <c r="E60" t="n">
        <v>10.39</v>
      </c>
      <c r="F60" t="n">
        <v>8.970000000000001</v>
      </c>
      <c r="G60" t="n">
        <v>23.08</v>
      </c>
      <c r="H60" t="n">
        <v>14.43</v>
      </c>
      <c r="I60" t="n">
        <v>12.34</v>
      </c>
      <c r="J60" t="n">
        <v>13.76</v>
      </c>
      <c r="K60" t="n">
        <v>13.84</v>
      </c>
      <c r="L60" t="n">
        <v>15.5</v>
      </c>
      <c r="M60" t="n">
        <v>14.64</v>
      </c>
      <c r="N60" t="n">
        <v>16.3</v>
      </c>
      <c r="O60" t="n">
        <v>24.27</v>
      </c>
      <c r="P60" t="n">
        <v>17.45</v>
      </c>
      <c r="Q60" t="n">
        <v>18.58</v>
      </c>
      <c r="R60" t="n">
        <v>15.88</v>
      </c>
      <c r="S60" t="n">
        <v>14.88</v>
      </c>
      <c r="T60" t="n">
        <v>14.01</v>
      </c>
      <c r="U60" t="n">
        <v>11.69</v>
      </c>
      <c r="V60" t="n">
        <v>14.28</v>
      </c>
      <c r="W60" t="n">
        <v>13.17</v>
      </c>
    </row>
    <row r="61">
      <c r="A61" s="5" t="inlineStr">
        <is>
          <t>Umsatzrendite in %</t>
        </is>
      </c>
      <c r="B61" s="5" t="inlineStr">
        <is>
          <t>Return on sales in %</t>
        </is>
      </c>
      <c r="C61" t="n">
        <v>24.71</v>
      </c>
      <c r="D61" t="n">
        <v>24.3</v>
      </c>
      <c r="E61" t="n">
        <v>15.69</v>
      </c>
      <c r="F61" t="n">
        <v>13.83</v>
      </c>
      <c r="G61" t="n">
        <v>35.97</v>
      </c>
      <c r="H61" t="n">
        <v>19.48</v>
      </c>
      <c r="I61" t="n">
        <v>15.84</v>
      </c>
      <c r="J61" t="n">
        <v>16.77</v>
      </c>
      <c r="K61" t="n">
        <v>15.56</v>
      </c>
      <c r="L61" t="n">
        <v>19.35</v>
      </c>
      <c r="M61" t="n">
        <v>18.98</v>
      </c>
      <c r="N61" t="n">
        <v>19.77</v>
      </c>
      <c r="O61" t="n">
        <v>31.38</v>
      </c>
      <c r="P61" t="n">
        <v>19.91</v>
      </c>
      <c r="Q61" t="n">
        <v>19.03</v>
      </c>
      <c r="R61" t="n">
        <v>18.99</v>
      </c>
      <c r="S61" t="n">
        <v>20.17</v>
      </c>
      <c r="T61" t="n">
        <v>22.63</v>
      </c>
      <c r="U61" t="n">
        <v>21.92</v>
      </c>
      <c r="V61" t="n">
        <v>20.14</v>
      </c>
      <c r="W61" t="n">
        <v>20.51</v>
      </c>
    </row>
    <row r="62">
      <c r="A62" s="5" t="inlineStr">
        <is>
          <t>Gesamtkapitalrendite in %</t>
        </is>
      </c>
      <c r="B62" s="5" t="inlineStr">
        <is>
          <t>Total Return on Investment in %</t>
        </is>
      </c>
      <c r="C62" t="n">
        <v>10.63</v>
      </c>
      <c r="D62" t="n">
        <v>9.32</v>
      </c>
      <c r="E62" t="n">
        <v>6.37</v>
      </c>
      <c r="F62" t="n">
        <v>5.7</v>
      </c>
      <c r="G62" t="n">
        <v>14.02</v>
      </c>
      <c r="H62" t="n">
        <v>8.699999999999999</v>
      </c>
      <c r="I62" t="n">
        <v>7.81</v>
      </c>
      <c r="J62" t="n">
        <v>8.23</v>
      </c>
      <c r="K62" t="n">
        <v>7.76</v>
      </c>
      <c r="L62" t="n">
        <v>7.94</v>
      </c>
      <c r="M62" t="n">
        <v>8.800000000000001</v>
      </c>
      <c r="N62" t="n">
        <v>10.47</v>
      </c>
      <c r="O62" t="n">
        <v>15.83</v>
      </c>
      <c r="P62" t="n">
        <v>10.55</v>
      </c>
      <c r="Q62" t="n">
        <v>10.62</v>
      </c>
      <c r="R62" t="n">
        <v>9.85</v>
      </c>
      <c r="S62" t="n">
        <v>9.18</v>
      </c>
      <c r="T62" t="n">
        <v>8.800000000000001</v>
      </c>
      <c r="U62" t="n">
        <v>7.39</v>
      </c>
      <c r="V62" t="n">
        <v>9.039999999999999</v>
      </c>
      <c r="W62" t="n">
        <v>7.48</v>
      </c>
    </row>
    <row r="63">
      <c r="A63" s="5" t="inlineStr">
        <is>
          <t>Return on Investment in %</t>
        </is>
      </c>
      <c r="B63" s="5" t="inlineStr">
        <is>
          <t>Return on Investment in %</t>
        </is>
      </c>
      <c r="C63" t="n">
        <v>9.92</v>
      </c>
      <c r="D63" t="n">
        <v>8.67</v>
      </c>
      <c r="E63" t="n">
        <v>5.79</v>
      </c>
      <c r="F63" t="n">
        <v>5.16</v>
      </c>
      <c r="G63" t="n">
        <v>13.52</v>
      </c>
      <c r="H63" t="n">
        <v>8.140000000000001</v>
      </c>
      <c r="I63" t="n">
        <v>7.27</v>
      </c>
      <c r="J63" t="n">
        <v>7.65</v>
      </c>
      <c r="K63" t="n">
        <v>7.76</v>
      </c>
      <c r="L63" t="n">
        <v>7.94</v>
      </c>
      <c r="M63" t="n">
        <v>8.800000000000001</v>
      </c>
      <c r="N63" t="n">
        <v>10.47</v>
      </c>
      <c r="O63" t="n">
        <v>15.83</v>
      </c>
      <c r="P63" t="n">
        <v>10.55</v>
      </c>
      <c r="Q63" t="n">
        <v>10.62</v>
      </c>
      <c r="R63" t="n">
        <v>9.85</v>
      </c>
      <c r="S63" t="n">
        <v>9.18</v>
      </c>
      <c r="T63" t="n">
        <v>8.800000000000001</v>
      </c>
      <c r="U63" t="n">
        <v>7.39</v>
      </c>
      <c r="V63" t="n">
        <v>9.039999999999999</v>
      </c>
      <c r="W63" t="n">
        <v>7.48</v>
      </c>
    </row>
    <row r="64">
      <c r="A64" s="5" t="inlineStr">
        <is>
          <t>Arbeitsintensität in %</t>
        </is>
      </c>
      <c r="B64" s="5" t="inlineStr">
        <is>
          <t>Work Intensity in %</t>
        </is>
      </c>
      <c r="C64" t="n">
        <v>24.21</v>
      </c>
      <c r="D64" t="n">
        <v>23.88</v>
      </c>
      <c r="E64" t="n">
        <v>21.2</v>
      </c>
      <c r="F64" t="n">
        <v>19.16</v>
      </c>
      <c r="G64" t="n">
        <v>17.37</v>
      </c>
      <c r="H64" t="n">
        <v>29.96</v>
      </c>
      <c r="I64" t="n">
        <v>24.19</v>
      </c>
      <c r="J64" t="n">
        <v>22.54</v>
      </c>
      <c r="K64" t="n">
        <v>20.5</v>
      </c>
      <c r="L64" t="n">
        <v>21.64</v>
      </c>
      <c r="M64" t="n">
        <v>35.28</v>
      </c>
      <c r="N64" t="n">
        <v>26.67</v>
      </c>
      <c r="O64" t="n">
        <v>36.35</v>
      </c>
      <c r="P64" t="n">
        <v>31.47</v>
      </c>
      <c r="Q64" t="n">
        <v>37.14</v>
      </c>
      <c r="R64" t="n">
        <v>45.18</v>
      </c>
      <c r="S64" t="n">
        <v>45.16</v>
      </c>
      <c r="T64" t="n">
        <v>46.23</v>
      </c>
      <c r="U64" t="n">
        <v>51.21</v>
      </c>
      <c r="V64" t="n">
        <v>56.6</v>
      </c>
      <c r="W64" t="n">
        <v>52.92</v>
      </c>
    </row>
    <row r="65">
      <c r="A65" s="5" t="inlineStr">
        <is>
          <t>Eigenkapitalquote in %</t>
        </is>
      </c>
      <c r="B65" s="5" t="inlineStr">
        <is>
          <t>Equity Ratio in %</t>
        </is>
      </c>
      <c r="C65" t="n">
        <v>46.86</v>
      </c>
      <c r="D65" t="n">
        <v>54.01</v>
      </c>
      <c r="E65" t="n">
        <v>55.73</v>
      </c>
      <c r="F65" t="n">
        <v>57.51</v>
      </c>
      <c r="G65" t="n">
        <v>58.57</v>
      </c>
      <c r="H65" t="n">
        <v>56.44</v>
      </c>
      <c r="I65" t="n">
        <v>58.88</v>
      </c>
      <c r="J65" t="n">
        <v>55.62</v>
      </c>
      <c r="K65" t="n">
        <v>56.04</v>
      </c>
      <c r="L65" t="n">
        <v>51.25</v>
      </c>
      <c r="M65" t="n">
        <v>60.09</v>
      </c>
      <c r="N65" t="n">
        <v>64.23</v>
      </c>
      <c r="O65" t="n">
        <v>65.23999999999999</v>
      </c>
      <c r="P65" t="n">
        <v>60.45</v>
      </c>
      <c r="Q65" t="n">
        <v>57.14</v>
      </c>
      <c r="R65" t="n">
        <v>62.02</v>
      </c>
      <c r="S65" t="n">
        <v>61.7</v>
      </c>
      <c r="T65" t="n">
        <v>62.79</v>
      </c>
      <c r="U65" t="n">
        <v>63.26</v>
      </c>
      <c r="V65" t="n">
        <v>63.34</v>
      </c>
      <c r="W65" t="n">
        <v>56.79</v>
      </c>
    </row>
    <row r="66">
      <c r="A66" s="5" t="inlineStr">
        <is>
          <t>Fremdkapitalquote in %</t>
        </is>
      </c>
      <c r="B66" s="5" t="inlineStr">
        <is>
          <t>Debt Ratio in %</t>
        </is>
      </c>
      <c r="C66" t="n">
        <v>53.14</v>
      </c>
      <c r="D66" t="n">
        <v>45.99</v>
      </c>
      <c r="E66" t="n">
        <v>44.27</v>
      </c>
      <c r="F66" t="n">
        <v>42.49</v>
      </c>
      <c r="G66" t="n">
        <v>41.43</v>
      </c>
      <c r="H66" t="n">
        <v>43.56</v>
      </c>
      <c r="I66" t="n">
        <v>41.12</v>
      </c>
      <c r="J66" t="n">
        <v>44.38</v>
      </c>
      <c r="K66" t="n">
        <v>43.96</v>
      </c>
      <c r="L66" t="n">
        <v>48.75</v>
      </c>
      <c r="M66" t="n">
        <v>39.91</v>
      </c>
      <c r="N66" t="n">
        <v>35.77</v>
      </c>
      <c r="O66" t="n">
        <v>34.76</v>
      </c>
      <c r="P66" t="n">
        <v>39.55</v>
      </c>
      <c r="Q66" t="n">
        <v>42.86</v>
      </c>
      <c r="R66" t="n">
        <v>37.98</v>
      </c>
      <c r="S66" t="n">
        <v>38.3</v>
      </c>
      <c r="T66" t="n">
        <v>37.21</v>
      </c>
      <c r="U66" t="n">
        <v>36.74</v>
      </c>
      <c r="V66" t="n">
        <v>36.66</v>
      </c>
      <c r="W66" t="n">
        <v>43.21</v>
      </c>
    </row>
    <row r="67">
      <c r="A67" s="5" t="inlineStr">
        <is>
          <t>Verschuldungsgrad in %</t>
        </is>
      </c>
      <c r="B67" s="5" t="inlineStr">
        <is>
          <t>Finance Gearing in %</t>
        </is>
      </c>
      <c r="C67" t="n">
        <v>113.38</v>
      </c>
      <c r="D67" t="n">
        <v>85.16</v>
      </c>
      <c r="E67" t="n">
        <v>79.43000000000001</v>
      </c>
      <c r="F67" t="n">
        <v>73.89</v>
      </c>
      <c r="G67" t="n">
        <v>70.75</v>
      </c>
      <c r="H67" t="n">
        <v>77.19</v>
      </c>
      <c r="I67" t="n">
        <v>69.83</v>
      </c>
      <c r="J67" t="n">
        <v>79.78</v>
      </c>
      <c r="K67" t="n">
        <v>78.45</v>
      </c>
      <c r="L67" t="n">
        <v>95.14</v>
      </c>
      <c r="M67" t="n">
        <v>66.42</v>
      </c>
      <c r="N67" t="n">
        <v>55.7</v>
      </c>
      <c r="O67" t="n">
        <v>53.29</v>
      </c>
      <c r="P67" t="n">
        <v>65.43000000000001</v>
      </c>
      <c r="Q67" t="n">
        <v>75</v>
      </c>
      <c r="R67" t="n">
        <v>61.23</v>
      </c>
      <c r="S67" t="n">
        <v>62.07</v>
      </c>
      <c r="T67" t="n">
        <v>59.27</v>
      </c>
      <c r="U67" t="n">
        <v>58.09</v>
      </c>
      <c r="V67" t="n">
        <v>57.88</v>
      </c>
      <c r="W67" t="n">
        <v>76.06999999999999</v>
      </c>
    </row>
    <row r="68">
      <c r="A68" s="5" t="inlineStr">
        <is>
          <t>Bruttoergebnis Marge in %</t>
        </is>
      </c>
      <c r="B68" s="5" t="inlineStr">
        <is>
          <t>Gross Profit Marge in %</t>
        </is>
      </c>
      <c r="C68" t="n">
        <v>72.11</v>
      </c>
      <c r="D68" t="n">
        <v>66.97</v>
      </c>
      <c r="E68" t="n">
        <v>67.12</v>
      </c>
      <c r="F68" t="n">
        <v>65.78</v>
      </c>
      <c r="G68" t="n">
        <v>66.70999999999999</v>
      </c>
      <c r="H68" t="n">
        <v>69.23</v>
      </c>
      <c r="I68" t="n">
        <v>67.72</v>
      </c>
      <c r="J68" t="n">
        <v>68.47</v>
      </c>
      <c r="K68" t="n">
        <v>68.97</v>
      </c>
      <c r="L68" t="n">
        <v>73.23</v>
      </c>
      <c r="M68" t="n">
        <v>74.38</v>
      </c>
      <c r="N68" t="n">
        <v>75.12</v>
      </c>
      <c r="O68" t="n">
        <v>73.31999999999999</v>
      </c>
      <c r="P68" t="n">
        <v>73.41</v>
      </c>
      <c r="Q68" t="n">
        <v>73.44</v>
      </c>
      <c r="R68" t="n">
        <v>74.81999999999999</v>
      </c>
      <c r="S68" t="n">
        <v>76.3</v>
      </c>
      <c r="T68" t="n">
        <v>76.08</v>
      </c>
      <c r="U68" t="n">
        <v>75.39</v>
      </c>
      <c r="V68" t="n">
        <v>71.40000000000001</v>
      </c>
    </row>
    <row r="69">
      <c r="A69" s="5" t="inlineStr">
        <is>
          <t>Kurzfristige Vermögensquote in %</t>
        </is>
      </c>
      <c r="B69" s="5" t="inlineStr">
        <is>
          <t>Current Assets Ratio in %</t>
        </is>
      </c>
      <c r="C69" t="n">
        <v>24.21</v>
      </c>
      <c r="D69" t="n">
        <v>23.88</v>
      </c>
      <c r="E69" t="n">
        <v>21.2</v>
      </c>
      <c r="F69" t="n">
        <v>19.16</v>
      </c>
      <c r="G69" t="n">
        <v>17.37</v>
      </c>
      <c r="H69" t="n">
        <v>29.96</v>
      </c>
      <c r="I69" t="n">
        <v>24.19</v>
      </c>
      <c r="J69" t="n">
        <v>22.54</v>
      </c>
      <c r="K69" t="n">
        <v>20.5</v>
      </c>
      <c r="L69" t="n">
        <v>21.64</v>
      </c>
      <c r="M69" t="n">
        <v>35.28</v>
      </c>
      <c r="N69" t="n">
        <v>26.67</v>
      </c>
      <c r="O69" t="n">
        <v>36.35</v>
      </c>
      <c r="P69" t="n">
        <v>31.47</v>
      </c>
      <c r="Q69" t="n">
        <v>37.14</v>
      </c>
      <c r="R69" t="n">
        <v>45.18</v>
      </c>
      <c r="S69" t="n">
        <v>45.16</v>
      </c>
      <c r="T69" t="n">
        <v>46.23</v>
      </c>
      <c r="U69" t="n">
        <v>51.21</v>
      </c>
      <c r="V69" t="n">
        <v>56.6</v>
      </c>
    </row>
    <row r="70">
      <c r="A70" s="5" t="inlineStr">
        <is>
          <t>Nettogewinn Marge in %</t>
        </is>
      </c>
      <c r="B70" s="5" t="inlineStr">
        <is>
          <t>Net Profit Marge in %</t>
        </is>
      </c>
      <c r="C70" t="n">
        <v>24.71</v>
      </c>
      <c r="D70" t="n">
        <v>24.3</v>
      </c>
      <c r="E70" t="n">
        <v>15.69</v>
      </c>
      <c r="F70" t="n">
        <v>13.83</v>
      </c>
      <c r="G70" t="n">
        <v>35.97</v>
      </c>
      <c r="H70" t="n">
        <v>19.48</v>
      </c>
      <c r="I70" t="n">
        <v>15.84</v>
      </c>
      <c r="J70" t="n">
        <v>16.77</v>
      </c>
      <c r="K70" t="n">
        <v>15.56</v>
      </c>
      <c r="L70" t="n">
        <v>19.35</v>
      </c>
      <c r="M70" t="n">
        <v>18.98</v>
      </c>
      <c r="N70" t="n">
        <v>19.77</v>
      </c>
      <c r="O70" t="n">
        <v>31.38</v>
      </c>
      <c r="P70" t="n">
        <v>19.91</v>
      </c>
      <c r="Q70" t="n">
        <v>19.03</v>
      </c>
      <c r="R70" t="n">
        <v>18.99</v>
      </c>
      <c r="S70" t="n">
        <v>20.17</v>
      </c>
      <c r="T70" t="n">
        <v>22.63</v>
      </c>
      <c r="U70" t="n">
        <v>21.92</v>
      </c>
      <c r="V70" t="n">
        <v>20.14</v>
      </c>
    </row>
    <row r="71">
      <c r="A71" s="5" t="inlineStr">
        <is>
          <t>Operative Ergebnis Marge in %</t>
        </is>
      </c>
      <c r="B71" s="5" t="inlineStr">
        <is>
          <t>EBIT Marge in %</t>
        </is>
      </c>
      <c r="C71" t="n">
        <v>19.13</v>
      </c>
      <c r="D71" t="n">
        <v>15.74</v>
      </c>
      <c r="E71" t="n">
        <v>17.57</v>
      </c>
      <c r="F71" t="n">
        <v>17.04</v>
      </c>
      <c r="G71" t="n">
        <v>18.16</v>
      </c>
      <c r="H71" t="n">
        <v>21.15</v>
      </c>
      <c r="I71" t="n">
        <v>18.84</v>
      </c>
      <c r="J71" t="n">
        <v>20.31</v>
      </c>
      <c r="K71" t="n">
        <v>18.78</v>
      </c>
      <c r="L71" t="n">
        <v>22.77</v>
      </c>
      <c r="M71" t="n">
        <v>22.55</v>
      </c>
      <c r="N71" t="n">
        <v>21.62</v>
      </c>
      <c r="O71" t="n">
        <v>17.81</v>
      </c>
      <c r="P71" t="n">
        <v>22.06</v>
      </c>
      <c r="Q71" t="n">
        <v>21.44</v>
      </c>
      <c r="R71" t="n">
        <v>21.78</v>
      </c>
      <c r="S71" t="n">
        <v>23.68</v>
      </c>
      <c r="T71" t="n">
        <v>24.39</v>
      </c>
      <c r="U71" t="n">
        <v>22.71</v>
      </c>
      <c r="V71" t="n">
        <v>22.01</v>
      </c>
    </row>
    <row r="72">
      <c r="A72" s="5" t="inlineStr">
        <is>
          <t>Vermögensumsschlag in %</t>
        </is>
      </c>
      <c r="B72" s="5" t="inlineStr">
        <is>
          <t>Asset Turnover in %</t>
        </is>
      </c>
      <c r="C72" t="n">
        <v>40.13</v>
      </c>
      <c r="D72" t="n">
        <v>35.65</v>
      </c>
      <c r="E72" t="n">
        <v>36.9</v>
      </c>
      <c r="F72" t="n">
        <v>37.29</v>
      </c>
      <c r="G72" t="n">
        <v>37.58</v>
      </c>
      <c r="H72" t="n">
        <v>41.81</v>
      </c>
      <c r="I72" t="n">
        <v>45.88</v>
      </c>
      <c r="J72" t="n">
        <v>45.62</v>
      </c>
      <c r="K72" t="n">
        <v>49.85</v>
      </c>
      <c r="L72" t="n">
        <v>41.05</v>
      </c>
      <c r="M72" t="n">
        <v>46.35</v>
      </c>
      <c r="N72" t="n">
        <v>52.95</v>
      </c>
      <c r="O72" t="n">
        <v>50.46</v>
      </c>
      <c r="P72" t="n">
        <v>52.98</v>
      </c>
      <c r="Q72" t="n">
        <v>55.8</v>
      </c>
      <c r="R72" t="n">
        <v>51.86</v>
      </c>
      <c r="S72" t="n">
        <v>45.5</v>
      </c>
      <c r="T72" t="n">
        <v>38.86</v>
      </c>
      <c r="U72" t="n">
        <v>33.73</v>
      </c>
      <c r="V72" t="n">
        <v>44.91</v>
      </c>
    </row>
    <row r="73">
      <c r="A73" s="5" t="inlineStr">
        <is>
          <t>Langfristige Vermögensquote in %</t>
        </is>
      </c>
      <c r="B73" s="5" t="inlineStr">
        <is>
          <t>Non-Current Assets Ratio in %</t>
        </is>
      </c>
      <c r="C73" t="n">
        <v>75.79000000000001</v>
      </c>
      <c r="D73" t="n">
        <v>76.12</v>
      </c>
      <c r="E73" t="n">
        <v>78.8</v>
      </c>
      <c r="F73" t="n">
        <v>80.84</v>
      </c>
      <c r="G73" t="n">
        <v>82.63</v>
      </c>
      <c r="H73" t="n">
        <v>70.04000000000001</v>
      </c>
      <c r="I73" t="n">
        <v>75.81</v>
      </c>
      <c r="J73" t="n">
        <v>77.45999999999999</v>
      </c>
      <c r="K73" t="n">
        <v>79.5</v>
      </c>
      <c r="L73" t="n">
        <v>78.36</v>
      </c>
      <c r="M73" t="n">
        <v>64.72</v>
      </c>
      <c r="N73" t="n">
        <v>73.33</v>
      </c>
      <c r="O73" t="n">
        <v>63.65</v>
      </c>
      <c r="P73" t="n">
        <v>68.53</v>
      </c>
      <c r="Q73" t="n">
        <v>62.86</v>
      </c>
      <c r="R73" t="n">
        <v>54.82</v>
      </c>
      <c r="S73" t="n">
        <v>54.84</v>
      </c>
      <c r="T73" t="n">
        <v>53.77</v>
      </c>
      <c r="U73" t="n">
        <v>48.79</v>
      </c>
      <c r="V73" t="n">
        <v>43.4</v>
      </c>
    </row>
    <row r="74">
      <c r="A74" s="5" t="inlineStr">
        <is>
          <t>Gesamtkapitalrentabilität</t>
        </is>
      </c>
      <c r="B74" s="5" t="inlineStr">
        <is>
          <t>ROA Return on Assets in %</t>
        </is>
      </c>
      <c r="C74" t="n">
        <v>9.92</v>
      </c>
      <c r="D74" t="n">
        <v>8.67</v>
      </c>
      <c r="E74" t="n">
        <v>5.79</v>
      </c>
      <c r="F74" t="n">
        <v>5.16</v>
      </c>
      <c r="G74" t="n">
        <v>13.52</v>
      </c>
      <c r="H74" t="n">
        <v>8.140000000000001</v>
      </c>
      <c r="I74" t="n">
        <v>7.27</v>
      </c>
      <c r="J74" t="n">
        <v>7.65</v>
      </c>
      <c r="K74" t="n">
        <v>7.76</v>
      </c>
      <c r="L74" t="n">
        <v>7.94</v>
      </c>
      <c r="M74" t="n">
        <v>8.800000000000001</v>
      </c>
      <c r="N74" t="n">
        <v>10.47</v>
      </c>
      <c r="O74" t="n">
        <v>15.83</v>
      </c>
      <c r="P74" t="n">
        <v>10.55</v>
      </c>
      <c r="Q74" t="n">
        <v>10.62</v>
      </c>
      <c r="R74" t="n">
        <v>9.85</v>
      </c>
      <c r="S74" t="n">
        <v>9.18</v>
      </c>
      <c r="T74" t="n">
        <v>8.800000000000001</v>
      </c>
      <c r="U74" t="n">
        <v>7.4</v>
      </c>
      <c r="V74" t="n">
        <v>9.039999999999999</v>
      </c>
    </row>
    <row r="75">
      <c r="A75" s="5" t="inlineStr">
        <is>
          <t>Ertrag des eingesetzten Kapitals</t>
        </is>
      </c>
      <c r="B75" s="5" t="inlineStr">
        <is>
          <t>ROCE Return on Cap. Empl. in %</t>
        </is>
      </c>
      <c r="C75" t="n">
        <v>10.08</v>
      </c>
      <c r="D75" t="n">
        <v>7.04</v>
      </c>
      <c r="E75" t="n">
        <v>7.87</v>
      </c>
      <c r="F75" t="n">
        <v>7.66</v>
      </c>
      <c r="G75" t="n">
        <v>8.32</v>
      </c>
      <c r="H75" t="n">
        <v>11.27</v>
      </c>
      <c r="I75" t="n">
        <v>10.92</v>
      </c>
      <c r="J75" t="n">
        <v>11.49</v>
      </c>
      <c r="K75" t="n">
        <v>11.66</v>
      </c>
      <c r="L75" t="n">
        <v>11.68</v>
      </c>
      <c r="M75" t="n">
        <v>13.13</v>
      </c>
      <c r="N75" t="n">
        <v>14.51</v>
      </c>
      <c r="O75" t="n">
        <v>11.53</v>
      </c>
      <c r="P75" t="n">
        <v>15.35</v>
      </c>
      <c r="Q75" t="n">
        <v>16.28</v>
      </c>
      <c r="R75" t="n">
        <v>14.18</v>
      </c>
      <c r="S75" t="n">
        <v>13.29</v>
      </c>
      <c r="T75" t="n">
        <v>11.61</v>
      </c>
      <c r="U75" t="n">
        <v>9.74</v>
      </c>
      <c r="V75" t="n">
        <v>12.36</v>
      </c>
    </row>
    <row r="76">
      <c r="A76" s="5" t="inlineStr">
        <is>
          <t>Eigenkapital zu Anlagevermögen</t>
        </is>
      </c>
      <c r="B76" s="5" t="inlineStr">
        <is>
          <t>Equity to Fixed Assets in %</t>
        </is>
      </c>
      <c r="C76" t="n">
        <v>61.84</v>
      </c>
      <c r="D76" t="n">
        <v>70.95</v>
      </c>
      <c r="E76" t="n">
        <v>70.72</v>
      </c>
      <c r="F76" t="n">
        <v>71.14</v>
      </c>
      <c r="G76" t="n">
        <v>70.87</v>
      </c>
      <c r="H76" t="n">
        <v>80.58</v>
      </c>
      <c r="I76" t="n">
        <v>77.67</v>
      </c>
      <c r="J76" t="n">
        <v>71.81</v>
      </c>
      <c r="K76" t="n">
        <v>70.48999999999999</v>
      </c>
      <c r="L76" t="n">
        <v>65.40000000000001</v>
      </c>
      <c r="M76" t="n">
        <v>92.84</v>
      </c>
      <c r="N76" t="n">
        <v>87.58</v>
      </c>
      <c r="O76" t="n">
        <v>102.5</v>
      </c>
      <c r="P76" t="n">
        <v>88.20999999999999</v>
      </c>
      <c r="Q76" t="n">
        <v>90.91</v>
      </c>
      <c r="R76" t="n">
        <v>113.15</v>
      </c>
      <c r="S76" t="n">
        <v>112.52</v>
      </c>
      <c r="T76" t="n">
        <v>116.77</v>
      </c>
      <c r="U76" t="n">
        <v>129.65</v>
      </c>
      <c r="V76" t="n">
        <v>145.95</v>
      </c>
    </row>
    <row r="77">
      <c r="A77" s="5" t="inlineStr">
        <is>
          <t>Liquidität Dritten Grades</t>
        </is>
      </c>
      <c r="B77" s="5" t="inlineStr">
        <is>
          <t>Current Ratio in %</t>
        </is>
      </c>
      <c r="C77" t="n">
        <v>101.41</v>
      </c>
      <c r="D77" t="n">
        <v>117.39</v>
      </c>
      <c r="E77" t="n">
        <v>120.53</v>
      </c>
      <c r="F77" t="n">
        <v>112.26</v>
      </c>
      <c r="G77" t="n">
        <v>96.36</v>
      </c>
      <c r="H77" t="n">
        <v>139.25</v>
      </c>
      <c r="I77" t="n">
        <v>115.83</v>
      </c>
      <c r="J77" t="n">
        <v>116.44</v>
      </c>
      <c r="K77" t="n">
        <v>104.04</v>
      </c>
      <c r="L77" t="n">
        <v>108.22</v>
      </c>
      <c r="M77" t="n">
        <v>173.04</v>
      </c>
      <c r="N77" t="n">
        <v>126.52</v>
      </c>
      <c r="O77" t="n">
        <v>164.83</v>
      </c>
      <c r="P77" t="n">
        <v>131.85</v>
      </c>
      <c r="Q77" t="n">
        <v>139.89</v>
      </c>
      <c r="R77" t="n">
        <v>222.16</v>
      </c>
      <c r="S77" t="n">
        <v>238.98</v>
      </c>
      <c r="T77" t="n">
        <v>251.62</v>
      </c>
      <c r="U77" t="n">
        <v>240.35</v>
      </c>
      <c r="V77" t="n">
        <v>282.98</v>
      </c>
    </row>
    <row r="78">
      <c r="A78" s="5" t="inlineStr">
        <is>
          <t>Operativer Cashflow</t>
        </is>
      </c>
      <c r="B78" s="5" t="inlineStr">
        <is>
          <t>Operating Cashflow in M</t>
        </is>
      </c>
      <c r="C78" t="n">
        <v>34609.2</v>
      </c>
      <c r="D78" t="n">
        <v>27939.99</v>
      </c>
      <c r="E78" t="n">
        <v>35056.21</v>
      </c>
      <c r="F78" t="n">
        <v>36393.42</v>
      </c>
      <c r="G78" t="n">
        <v>40690.36</v>
      </c>
      <c r="H78" t="n">
        <v>38360.01</v>
      </c>
      <c r="I78" t="n">
        <v>35904.8</v>
      </c>
      <c r="J78" t="n">
        <v>32661.42</v>
      </c>
      <c r="K78" t="n">
        <v>30260.92</v>
      </c>
      <c r="L78" t="n">
        <v>28886.1</v>
      </c>
      <c r="M78" t="n">
        <v>31075.64</v>
      </c>
      <c r="N78" t="n">
        <v>35694</v>
      </c>
      <c r="O78" t="n">
        <v>44564.56999999999</v>
      </c>
      <c r="P78" t="n">
        <v>49231.16</v>
      </c>
      <c r="Q78" t="n">
        <v>48781.59</v>
      </c>
      <c r="R78" t="n">
        <v>44749.44</v>
      </c>
      <c r="S78" t="n">
        <v>37604.8</v>
      </c>
      <c r="T78" t="n">
        <v>33298.6</v>
      </c>
      <c r="U78" t="n">
        <v>37294</v>
      </c>
      <c r="V78" t="n">
        <v>46869.02</v>
      </c>
    </row>
    <row r="79">
      <c r="A79" s="5" t="inlineStr">
        <is>
          <t>Aktienrückkauf</t>
        </is>
      </c>
      <c r="B79" s="5" t="inlineStr">
        <is>
          <t>Share Buyback in M</t>
        </is>
      </c>
      <c r="C79" t="n">
        <v>46</v>
      </c>
      <c r="D79" t="n">
        <v>6</v>
      </c>
      <c r="E79" t="n">
        <v>57</v>
      </c>
      <c r="F79" t="n">
        <v>0</v>
      </c>
      <c r="G79" t="n">
        <v>25</v>
      </c>
      <c r="H79" t="n">
        <v>27</v>
      </c>
      <c r="I79" t="n">
        <v>280</v>
      </c>
      <c r="J79" t="n">
        <v>40</v>
      </c>
      <c r="K79" t="n">
        <v>-108</v>
      </c>
      <c r="L79" t="n">
        <v>0</v>
      </c>
      <c r="M79" t="n">
        <v>6</v>
      </c>
      <c r="N79" t="n">
        <v>85</v>
      </c>
      <c r="O79" t="n">
        <v>0</v>
      </c>
      <c r="P79" t="n">
        <v>10</v>
      </c>
      <c r="Q79" t="n">
        <v>-291</v>
      </c>
      <c r="R79" t="n">
        <v>26</v>
      </c>
      <c r="S79" t="n">
        <v>41</v>
      </c>
      <c r="T79" t="n">
        <v>57</v>
      </c>
      <c r="U79" t="n">
        <v>42</v>
      </c>
      <c r="V79" t="n">
        <v>40</v>
      </c>
    </row>
    <row r="80">
      <c r="A80" s="5" t="inlineStr">
        <is>
          <t>Umsatzwachstum 1J in %</t>
        </is>
      </c>
      <c r="B80" s="5" t="inlineStr">
        <is>
          <t>Revenue Growth 1Y in %</t>
        </is>
      </c>
      <c r="C80" t="n">
        <v>-8.48</v>
      </c>
      <c r="D80" t="n">
        <v>5.68</v>
      </c>
      <c r="E80" t="n">
        <v>1.22</v>
      </c>
      <c r="F80" t="n">
        <v>-1.86</v>
      </c>
      <c r="G80" t="n">
        <v>-5.68</v>
      </c>
      <c r="H80" t="n">
        <v>-9.5</v>
      </c>
      <c r="I80" t="n">
        <v>2.2</v>
      </c>
      <c r="J80" t="n">
        <v>-3.23</v>
      </c>
      <c r="K80" t="n">
        <v>15.69</v>
      </c>
      <c r="L80" t="n">
        <v>14.36</v>
      </c>
      <c r="M80" t="n">
        <v>6.77</v>
      </c>
      <c r="N80" t="n">
        <v>8.9</v>
      </c>
      <c r="O80" t="n">
        <v>5.66</v>
      </c>
      <c r="P80" t="n">
        <v>11.86</v>
      </c>
      <c r="Q80" t="n">
        <v>14.04</v>
      </c>
      <c r="R80" t="n">
        <v>13.61</v>
      </c>
      <c r="S80" t="n">
        <v>19.1</v>
      </c>
      <c r="T80" t="n">
        <v>9.029999999999999</v>
      </c>
      <c r="U80" t="n">
        <v>-13.81</v>
      </c>
      <c r="V80" t="n">
        <v>9.369999999999999</v>
      </c>
    </row>
    <row r="81">
      <c r="A81" s="5" t="inlineStr">
        <is>
          <t>Umsatzwachstum 3J in %</t>
        </is>
      </c>
      <c r="B81" s="5" t="inlineStr">
        <is>
          <t>Revenue Growth 3Y in %</t>
        </is>
      </c>
      <c r="C81" t="n">
        <v>-0.53</v>
      </c>
      <c r="D81" t="n">
        <v>1.68</v>
      </c>
      <c r="E81" t="n">
        <v>-2.11</v>
      </c>
      <c r="F81" t="n">
        <v>-5.68</v>
      </c>
      <c r="G81" t="n">
        <v>-4.33</v>
      </c>
      <c r="H81" t="n">
        <v>-3.51</v>
      </c>
      <c r="I81" t="n">
        <v>4.89</v>
      </c>
      <c r="J81" t="n">
        <v>8.94</v>
      </c>
      <c r="K81" t="n">
        <v>12.27</v>
      </c>
      <c r="L81" t="n">
        <v>10.01</v>
      </c>
      <c r="M81" t="n">
        <v>7.11</v>
      </c>
      <c r="N81" t="n">
        <v>8.81</v>
      </c>
      <c r="O81" t="n">
        <v>10.52</v>
      </c>
      <c r="P81" t="n">
        <v>13.17</v>
      </c>
      <c r="Q81" t="n">
        <v>15.58</v>
      </c>
      <c r="R81" t="n">
        <v>13.91</v>
      </c>
      <c r="S81" t="n">
        <v>4.77</v>
      </c>
      <c r="T81" t="n">
        <v>1.53</v>
      </c>
      <c r="U81" t="inlineStr">
        <is>
          <t>-</t>
        </is>
      </c>
      <c r="V81" t="inlineStr">
        <is>
          <t>-</t>
        </is>
      </c>
    </row>
    <row r="82">
      <c r="A82" s="5" t="inlineStr">
        <is>
          <t>Umsatzwachstum 5J in %</t>
        </is>
      </c>
      <c r="B82" s="5" t="inlineStr">
        <is>
          <t>Revenue Growth 5Y in %</t>
        </is>
      </c>
      <c r="C82" t="n">
        <v>-1.82</v>
      </c>
      <c r="D82" t="n">
        <v>-2.03</v>
      </c>
      <c r="E82" t="n">
        <v>-2.72</v>
      </c>
      <c r="F82" t="n">
        <v>-3.61</v>
      </c>
      <c r="G82" t="n">
        <v>-0.1</v>
      </c>
      <c r="H82" t="n">
        <v>3.9</v>
      </c>
      <c r="I82" t="n">
        <v>7.16</v>
      </c>
      <c r="J82" t="n">
        <v>8.5</v>
      </c>
      <c r="K82" t="n">
        <v>10.28</v>
      </c>
      <c r="L82" t="n">
        <v>9.51</v>
      </c>
      <c r="M82" t="n">
        <v>9.449999999999999</v>
      </c>
      <c r="N82" t="n">
        <v>10.81</v>
      </c>
      <c r="O82" t="n">
        <v>12.85</v>
      </c>
      <c r="P82" t="n">
        <v>13.53</v>
      </c>
      <c r="Q82" t="n">
        <v>8.390000000000001</v>
      </c>
      <c r="R82" t="n">
        <v>7.46</v>
      </c>
      <c r="S82" t="inlineStr">
        <is>
          <t>-</t>
        </is>
      </c>
      <c r="T82" t="inlineStr">
        <is>
          <t>-</t>
        </is>
      </c>
      <c r="U82" t="inlineStr">
        <is>
          <t>-</t>
        </is>
      </c>
      <c r="V82" t="inlineStr">
        <is>
          <t>-</t>
        </is>
      </c>
    </row>
    <row r="83">
      <c r="A83" s="5" t="inlineStr">
        <is>
          <t>Umsatzwachstum 10J in %</t>
        </is>
      </c>
      <c r="B83" s="5" t="inlineStr">
        <is>
          <t>Revenue Growth 10Y in %</t>
        </is>
      </c>
      <c r="C83" t="n">
        <v>1.04</v>
      </c>
      <c r="D83" t="n">
        <v>2.56</v>
      </c>
      <c r="E83" t="n">
        <v>2.89</v>
      </c>
      <c r="F83" t="n">
        <v>3.33</v>
      </c>
      <c r="G83" t="n">
        <v>4.7</v>
      </c>
      <c r="H83" t="n">
        <v>6.67</v>
      </c>
      <c r="I83" t="n">
        <v>8.99</v>
      </c>
      <c r="J83" t="n">
        <v>10.68</v>
      </c>
      <c r="K83" t="n">
        <v>11.9</v>
      </c>
      <c r="L83" t="n">
        <v>8.949999999999999</v>
      </c>
      <c r="M83" t="n">
        <v>8.449999999999999</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-6.95</v>
      </c>
      <c r="D84" t="n">
        <v>63.75</v>
      </c>
      <c r="E84" t="n">
        <v>14.76</v>
      </c>
      <c r="F84" t="n">
        <v>-62.26</v>
      </c>
      <c r="G84" t="n">
        <v>74.17</v>
      </c>
      <c r="H84" t="n">
        <v>11.28</v>
      </c>
      <c r="I84" t="n">
        <v>-3.47</v>
      </c>
      <c r="J84" t="n">
        <v>4.3</v>
      </c>
      <c r="K84" t="n">
        <v>-6.95</v>
      </c>
      <c r="L84" t="n">
        <v>16.6</v>
      </c>
      <c r="M84" t="n">
        <v>2.5</v>
      </c>
      <c r="N84" t="n">
        <v>-31.4</v>
      </c>
      <c r="O84" t="n">
        <v>66.48999999999999</v>
      </c>
      <c r="P84" t="n">
        <v>17.05</v>
      </c>
      <c r="Q84" t="n">
        <v>14.26</v>
      </c>
      <c r="R84" t="n">
        <v>6.96</v>
      </c>
      <c r="S84" t="n">
        <v>6.16</v>
      </c>
      <c r="T84" t="n">
        <v>12.55</v>
      </c>
      <c r="U84" t="n">
        <v>-6.17</v>
      </c>
      <c r="V84" t="n">
        <v>7.37</v>
      </c>
    </row>
    <row r="85">
      <c r="A85" s="5" t="inlineStr">
        <is>
          <t>Gewinnwachstum 3J in %</t>
        </is>
      </c>
      <c r="B85" s="5" t="inlineStr">
        <is>
          <t>Earnings Growth 3Y in %</t>
        </is>
      </c>
      <c r="C85" t="n">
        <v>23.85</v>
      </c>
      <c r="D85" t="n">
        <v>5.42</v>
      </c>
      <c r="E85" t="n">
        <v>8.890000000000001</v>
      </c>
      <c r="F85" t="n">
        <v>7.73</v>
      </c>
      <c r="G85" t="n">
        <v>27.33</v>
      </c>
      <c r="H85" t="n">
        <v>4.04</v>
      </c>
      <c r="I85" t="n">
        <v>-2.04</v>
      </c>
      <c r="J85" t="n">
        <v>4.65</v>
      </c>
      <c r="K85" t="n">
        <v>4.05</v>
      </c>
      <c r="L85" t="n">
        <v>-4.1</v>
      </c>
      <c r="M85" t="n">
        <v>12.53</v>
      </c>
      <c r="N85" t="n">
        <v>17.38</v>
      </c>
      <c r="O85" t="n">
        <v>32.6</v>
      </c>
      <c r="P85" t="n">
        <v>12.76</v>
      </c>
      <c r="Q85" t="n">
        <v>9.130000000000001</v>
      </c>
      <c r="R85" t="n">
        <v>8.56</v>
      </c>
      <c r="S85" t="n">
        <v>4.18</v>
      </c>
      <c r="T85" t="n">
        <v>4.58</v>
      </c>
      <c r="U85" t="inlineStr">
        <is>
          <t>-</t>
        </is>
      </c>
      <c r="V85" t="inlineStr">
        <is>
          <t>-</t>
        </is>
      </c>
    </row>
    <row r="86">
      <c r="A86" s="5" t="inlineStr">
        <is>
          <t>Gewinnwachstum 5J in %</t>
        </is>
      </c>
      <c r="B86" s="5" t="inlineStr">
        <is>
          <t>Earnings Growth 5Y in %</t>
        </is>
      </c>
      <c r="C86" t="n">
        <v>16.69</v>
      </c>
      <c r="D86" t="n">
        <v>20.34</v>
      </c>
      <c r="E86" t="n">
        <v>6.9</v>
      </c>
      <c r="F86" t="n">
        <v>4.8</v>
      </c>
      <c r="G86" t="n">
        <v>15.87</v>
      </c>
      <c r="H86" t="n">
        <v>4.35</v>
      </c>
      <c r="I86" t="n">
        <v>2.6</v>
      </c>
      <c r="J86" t="n">
        <v>-2.99</v>
      </c>
      <c r="K86" t="n">
        <v>9.449999999999999</v>
      </c>
      <c r="L86" t="n">
        <v>14.25</v>
      </c>
      <c r="M86" t="n">
        <v>13.78</v>
      </c>
      <c r="N86" t="n">
        <v>14.67</v>
      </c>
      <c r="O86" t="n">
        <v>22.18</v>
      </c>
      <c r="P86" t="n">
        <v>11.4</v>
      </c>
      <c r="Q86" t="n">
        <v>6.75</v>
      </c>
      <c r="R86" t="n">
        <v>5.37</v>
      </c>
      <c r="S86" t="inlineStr">
        <is>
          <t>-</t>
        </is>
      </c>
      <c r="T86" t="inlineStr">
        <is>
          <t>-</t>
        </is>
      </c>
      <c r="U86" t="inlineStr">
        <is>
          <t>-</t>
        </is>
      </c>
      <c r="V86" t="inlineStr">
        <is>
          <t>-</t>
        </is>
      </c>
    </row>
    <row r="87">
      <c r="A87" s="5" t="inlineStr">
        <is>
          <t>Gewinnwachstum 10J in %</t>
        </is>
      </c>
      <c r="B87" s="5" t="inlineStr">
        <is>
          <t>Earnings Growth 10Y in %</t>
        </is>
      </c>
      <c r="C87" t="n">
        <v>10.52</v>
      </c>
      <c r="D87" t="n">
        <v>11.47</v>
      </c>
      <c r="E87" t="n">
        <v>1.95</v>
      </c>
      <c r="F87" t="n">
        <v>7.13</v>
      </c>
      <c r="G87" t="n">
        <v>15.06</v>
      </c>
      <c r="H87" t="n">
        <v>9.07</v>
      </c>
      <c r="I87" t="n">
        <v>8.630000000000001</v>
      </c>
      <c r="J87" t="n">
        <v>9.6</v>
      </c>
      <c r="K87" t="n">
        <v>10.42</v>
      </c>
      <c r="L87" t="n">
        <v>10.5</v>
      </c>
      <c r="M87" t="n">
        <v>9.58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1.07</v>
      </c>
      <c r="D88" t="n">
        <v>0.67</v>
      </c>
      <c r="E88" t="n">
        <v>3.64</v>
      </c>
      <c r="F88" t="n">
        <v>5.48</v>
      </c>
      <c r="G88" t="n">
        <v>0.73</v>
      </c>
      <c r="H88" t="n">
        <v>5.06</v>
      </c>
      <c r="I88" t="n">
        <v>8.23</v>
      </c>
      <c r="J88" t="n">
        <v>-5.38</v>
      </c>
      <c r="K88" t="n">
        <v>1.59</v>
      </c>
      <c r="L88" t="n">
        <v>0.95</v>
      </c>
      <c r="M88" t="n">
        <v>1.07</v>
      </c>
      <c r="N88" t="n">
        <v>0.9399999999999999</v>
      </c>
      <c r="O88" t="n">
        <v>0.48</v>
      </c>
      <c r="P88" t="n">
        <v>1.65</v>
      </c>
      <c r="Q88" t="n">
        <v>2.96</v>
      </c>
      <c r="R88" t="n">
        <v>4.1</v>
      </c>
      <c r="S88" t="inlineStr">
        <is>
          <t>-</t>
        </is>
      </c>
      <c r="T88" t="inlineStr">
        <is>
          <t>-</t>
        </is>
      </c>
      <c r="U88" t="inlineStr">
        <is>
          <t>-</t>
        </is>
      </c>
      <c r="V88" t="inlineStr">
        <is>
          <t>-</t>
        </is>
      </c>
    </row>
    <row r="89">
      <c r="A89" s="5" t="inlineStr">
        <is>
          <t>EBIT-Wachstum 1J in %</t>
        </is>
      </c>
      <c r="B89" s="5" t="inlineStr">
        <is>
          <t>EBIT Growth 1Y in %</t>
        </is>
      </c>
      <c r="C89" t="n">
        <v>11.23</v>
      </c>
      <c r="D89" t="n">
        <v>-5.33</v>
      </c>
      <c r="E89" t="n">
        <v>4.37</v>
      </c>
      <c r="F89" t="n">
        <v>-7.9</v>
      </c>
      <c r="G89" t="n">
        <v>-19.05</v>
      </c>
      <c r="H89" t="n">
        <v>1.64</v>
      </c>
      <c r="I89" t="n">
        <v>-5.22</v>
      </c>
      <c r="J89" t="n">
        <v>4.66</v>
      </c>
      <c r="K89" t="n">
        <v>-4.58</v>
      </c>
      <c r="L89" t="n">
        <v>15.47</v>
      </c>
      <c r="M89" t="n">
        <v>11.36</v>
      </c>
      <c r="N89" t="n">
        <v>32.19</v>
      </c>
      <c r="O89" t="n">
        <v>-14.69</v>
      </c>
      <c r="P89" t="n">
        <v>15.12</v>
      </c>
      <c r="Q89" t="n">
        <v>12.24</v>
      </c>
      <c r="R89" t="n">
        <v>4.47</v>
      </c>
      <c r="S89" t="n">
        <v>15.65</v>
      </c>
      <c r="T89" t="n">
        <v>17.08</v>
      </c>
      <c r="U89" t="n">
        <v>-11.08</v>
      </c>
      <c r="V89" t="n">
        <v>6.44</v>
      </c>
    </row>
    <row r="90">
      <c r="A90" s="5" t="inlineStr">
        <is>
          <t>EBIT-Wachstum 3J in %</t>
        </is>
      </c>
      <c r="B90" s="5" t="inlineStr">
        <is>
          <t>EBIT Growth 3Y in %</t>
        </is>
      </c>
      <c r="C90" t="n">
        <v>3.42</v>
      </c>
      <c r="D90" t="n">
        <v>-2.95</v>
      </c>
      <c r="E90" t="n">
        <v>-7.53</v>
      </c>
      <c r="F90" t="n">
        <v>-8.44</v>
      </c>
      <c r="G90" t="n">
        <v>-7.54</v>
      </c>
      <c r="H90" t="n">
        <v>0.36</v>
      </c>
      <c r="I90" t="n">
        <v>-1.71</v>
      </c>
      <c r="J90" t="n">
        <v>5.18</v>
      </c>
      <c r="K90" t="n">
        <v>7.42</v>
      </c>
      <c r="L90" t="n">
        <v>19.67</v>
      </c>
      <c r="M90" t="n">
        <v>9.619999999999999</v>
      </c>
      <c r="N90" t="n">
        <v>10.87</v>
      </c>
      <c r="O90" t="n">
        <v>4.22</v>
      </c>
      <c r="P90" t="n">
        <v>10.61</v>
      </c>
      <c r="Q90" t="n">
        <v>10.79</v>
      </c>
      <c r="R90" t="n">
        <v>12.4</v>
      </c>
      <c r="S90" t="n">
        <v>7.22</v>
      </c>
      <c r="T90" t="n">
        <v>4.15</v>
      </c>
      <c r="U90" t="inlineStr">
        <is>
          <t>-</t>
        </is>
      </c>
      <c r="V90" t="inlineStr">
        <is>
          <t>-</t>
        </is>
      </c>
    </row>
    <row r="91">
      <c r="A91" s="5" t="inlineStr">
        <is>
          <t>EBIT-Wachstum 5J in %</t>
        </is>
      </c>
      <c r="B91" s="5" t="inlineStr">
        <is>
          <t>EBIT Growth 5Y in %</t>
        </is>
      </c>
      <c r="C91" t="n">
        <v>-3.34</v>
      </c>
      <c r="D91" t="n">
        <v>-5.25</v>
      </c>
      <c r="E91" t="n">
        <v>-5.23</v>
      </c>
      <c r="F91" t="n">
        <v>-5.17</v>
      </c>
      <c r="G91" t="n">
        <v>-4.51</v>
      </c>
      <c r="H91" t="n">
        <v>2.39</v>
      </c>
      <c r="I91" t="n">
        <v>4.34</v>
      </c>
      <c r="J91" t="n">
        <v>11.82</v>
      </c>
      <c r="K91" t="n">
        <v>7.95</v>
      </c>
      <c r="L91" t="n">
        <v>11.89</v>
      </c>
      <c r="M91" t="n">
        <v>11.24</v>
      </c>
      <c r="N91" t="n">
        <v>9.869999999999999</v>
      </c>
      <c r="O91" t="n">
        <v>6.56</v>
      </c>
      <c r="P91" t="n">
        <v>12.91</v>
      </c>
      <c r="Q91" t="n">
        <v>7.67</v>
      </c>
      <c r="R91" t="n">
        <v>6.51</v>
      </c>
      <c r="S91" t="inlineStr">
        <is>
          <t>-</t>
        </is>
      </c>
      <c r="T91" t="inlineStr">
        <is>
          <t>-</t>
        </is>
      </c>
      <c r="U91" t="inlineStr">
        <is>
          <t>-</t>
        </is>
      </c>
      <c r="V91" t="inlineStr">
        <is>
          <t>-</t>
        </is>
      </c>
    </row>
    <row r="92">
      <c r="A92" s="5" t="inlineStr">
        <is>
          <t>EBIT-Wachstum 10J in %</t>
        </is>
      </c>
      <c r="B92" s="5" t="inlineStr">
        <is>
          <t>EBIT Growth 10Y in %</t>
        </is>
      </c>
      <c r="C92" t="n">
        <v>-0.47</v>
      </c>
      <c r="D92" t="n">
        <v>-0.46</v>
      </c>
      <c r="E92" t="n">
        <v>3.29</v>
      </c>
      <c r="F92" t="n">
        <v>1.39</v>
      </c>
      <c r="G92" t="n">
        <v>3.69</v>
      </c>
      <c r="H92" t="n">
        <v>6.82</v>
      </c>
      <c r="I92" t="n">
        <v>7.1</v>
      </c>
      <c r="J92" t="n">
        <v>9.19</v>
      </c>
      <c r="K92" t="n">
        <v>10.43</v>
      </c>
      <c r="L92" t="n">
        <v>9.779999999999999</v>
      </c>
      <c r="M92" t="n">
        <v>8.880000000000001</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26.39</v>
      </c>
      <c r="D93" t="n">
        <v>-20.09</v>
      </c>
      <c r="E93" t="n">
        <v>-1.3</v>
      </c>
      <c r="F93" t="n">
        <v>-10.56</v>
      </c>
      <c r="G93" t="n">
        <v>7.19</v>
      </c>
      <c r="H93" t="n">
        <v>8.039999999999999</v>
      </c>
      <c r="I93" t="n">
        <v>22.62</v>
      </c>
      <c r="J93" t="n">
        <v>9.529999999999999</v>
      </c>
      <c r="K93" t="n">
        <v>0.64</v>
      </c>
      <c r="L93" t="n">
        <v>-7.05</v>
      </c>
      <c r="M93" t="n">
        <v>-12.74</v>
      </c>
      <c r="N93" t="n">
        <v>-17.33</v>
      </c>
      <c r="O93" t="n">
        <v>-9.48</v>
      </c>
      <c r="P93" t="n">
        <v>1.29</v>
      </c>
      <c r="Q93" t="n">
        <v>-2.57</v>
      </c>
      <c r="R93" t="n">
        <v>20.26</v>
      </c>
      <c r="S93" t="n">
        <v>14.8</v>
      </c>
      <c r="T93" t="n">
        <v>-8.69</v>
      </c>
      <c r="U93" t="n">
        <v>-19.13</v>
      </c>
      <c r="V93" t="n">
        <v>7.49</v>
      </c>
    </row>
    <row r="94">
      <c r="A94" s="5" t="inlineStr">
        <is>
          <t>Op.Cashflow Wachstum 3J in %</t>
        </is>
      </c>
      <c r="B94" s="5" t="inlineStr">
        <is>
          <t>Op.Cashflow Wachstum 3Y in %</t>
        </is>
      </c>
      <c r="C94" t="n">
        <v>1.67</v>
      </c>
      <c r="D94" t="n">
        <v>-10.65</v>
      </c>
      <c r="E94" t="n">
        <v>-1.56</v>
      </c>
      <c r="F94" t="n">
        <v>1.56</v>
      </c>
      <c r="G94" t="n">
        <v>12.62</v>
      </c>
      <c r="H94" t="n">
        <v>13.4</v>
      </c>
      <c r="I94" t="n">
        <v>10.93</v>
      </c>
      <c r="J94" t="n">
        <v>1.04</v>
      </c>
      <c r="K94" t="n">
        <v>-6.38</v>
      </c>
      <c r="L94" t="n">
        <v>-12.37</v>
      </c>
      <c r="M94" t="n">
        <v>-13.18</v>
      </c>
      <c r="N94" t="n">
        <v>-8.51</v>
      </c>
      <c r="O94" t="n">
        <v>-3.59</v>
      </c>
      <c r="P94" t="n">
        <v>6.33</v>
      </c>
      <c r="Q94" t="n">
        <v>10.83</v>
      </c>
      <c r="R94" t="n">
        <v>8.789999999999999</v>
      </c>
      <c r="S94" t="n">
        <v>-4.34</v>
      </c>
      <c r="T94" t="n">
        <v>-6.78</v>
      </c>
      <c r="U94" t="inlineStr">
        <is>
          <t>-</t>
        </is>
      </c>
      <c r="V94" t="inlineStr">
        <is>
          <t>-</t>
        </is>
      </c>
    </row>
    <row r="95">
      <c r="A95" s="5" t="inlineStr">
        <is>
          <t>Op.Cashflow Wachstum 5J in %</t>
        </is>
      </c>
      <c r="B95" s="5" t="inlineStr">
        <is>
          <t>Op.Cashflow Wachstum 5Y in %</t>
        </is>
      </c>
      <c r="C95" t="n">
        <v>0.33</v>
      </c>
      <c r="D95" t="n">
        <v>-3.34</v>
      </c>
      <c r="E95" t="n">
        <v>5.2</v>
      </c>
      <c r="F95" t="n">
        <v>7.36</v>
      </c>
      <c r="G95" t="n">
        <v>9.6</v>
      </c>
      <c r="H95" t="n">
        <v>6.76</v>
      </c>
      <c r="I95" t="n">
        <v>2.6</v>
      </c>
      <c r="J95" t="n">
        <v>-5.39</v>
      </c>
      <c r="K95" t="n">
        <v>-9.19</v>
      </c>
      <c r="L95" t="n">
        <v>-9.06</v>
      </c>
      <c r="M95" t="n">
        <v>-8.17</v>
      </c>
      <c r="N95" t="n">
        <v>-1.57</v>
      </c>
      <c r="O95" t="n">
        <v>4.86</v>
      </c>
      <c r="P95" t="n">
        <v>5.02</v>
      </c>
      <c r="Q95" t="n">
        <v>0.93</v>
      </c>
      <c r="R95" t="n">
        <v>2.95</v>
      </c>
      <c r="S95" t="inlineStr">
        <is>
          <t>-</t>
        </is>
      </c>
      <c r="T95" t="inlineStr">
        <is>
          <t>-</t>
        </is>
      </c>
      <c r="U95" t="inlineStr">
        <is>
          <t>-</t>
        </is>
      </c>
      <c r="V95" t="inlineStr">
        <is>
          <t>-</t>
        </is>
      </c>
    </row>
    <row r="96">
      <c r="A96" s="5" t="inlineStr">
        <is>
          <t>Op.Cashflow Wachstum 10J in %</t>
        </is>
      </c>
      <c r="B96" s="5" t="inlineStr">
        <is>
          <t>Op.Cashflow Wachstum 10Y in %</t>
        </is>
      </c>
      <c r="C96" t="n">
        <v>3.54</v>
      </c>
      <c r="D96" t="n">
        <v>-0.37</v>
      </c>
      <c r="E96" t="n">
        <v>-0.1</v>
      </c>
      <c r="F96" t="n">
        <v>-0.91</v>
      </c>
      <c r="G96" t="n">
        <v>0.27</v>
      </c>
      <c r="H96" t="n">
        <v>-0.7</v>
      </c>
      <c r="I96" t="n">
        <v>0.52</v>
      </c>
      <c r="J96" t="n">
        <v>-0.26</v>
      </c>
      <c r="K96" t="n">
        <v>-2.09</v>
      </c>
      <c r="L96" t="n">
        <v>-4.06</v>
      </c>
      <c r="M96" t="n">
        <v>-2.61</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399</v>
      </c>
      <c r="D97" t="n">
        <v>5149</v>
      </c>
      <c r="E97" t="n">
        <v>4805</v>
      </c>
      <c r="F97" t="n">
        <v>2722</v>
      </c>
      <c r="G97" t="n">
        <v>-863</v>
      </c>
      <c r="H97" t="n">
        <v>10588</v>
      </c>
      <c r="I97" t="n">
        <v>4174</v>
      </c>
      <c r="J97" t="n">
        <v>3953</v>
      </c>
      <c r="K97" t="n">
        <v>936</v>
      </c>
      <c r="L97" t="n">
        <v>2027</v>
      </c>
      <c r="M97" t="n">
        <v>14221</v>
      </c>
      <c r="N97" t="n">
        <v>4377</v>
      </c>
      <c r="O97" t="n">
        <v>10789</v>
      </c>
      <c r="P97" t="n">
        <v>5170</v>
      </c>
      <c r="Q97" t="n">
        <v>6115</v>
      </c>
      <c r="R97" t="n">
        <v>13533</v>
      </c>
      <c r="S97" t="n">
        <v>14354</v>
      </c>
      <c r="T97" t="n">
        <v>14965</v>
      </c>
      <c r="U97" t="n">
        <v>16975</v>
      </c>
      <c r="V97" t="n">
        <v>18104</v>
      </c>
      <c r="W97" t="n">
        <v>14676</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21"/>
    <col customWidth="1" max="15" min="15" width="11"/>
    <col customWidth="1" max="16" min="16" width="10"/>
    <col customWidth="1" max="17" min="17" width="11"/>
    <col customWidth="1" max="18" min="18" width="20"/>
    <col customWidth="1" max="19" min="19" width="20"/>
    <col customWidth="1" max="20" min="20" width="12"/>
    <col customWidth="1" max="21" min="21" width="11"/>
    <col customWidth="1" max="22" min="22" width="11"/>
    <col customWidth="1" max="23" min="23" width="10"/>
  </cols>
  <sheetData>
    <row r="1">
      <c r="A1" s="1" t="inlineStr">
        <is>
          <t xml:space="preserve">ROCHE GENUSSSCHEINE </t>
        </is>
      </c>
      <c r="B1" s="2" t="inlineStr">
        <is>
          <t>WKN: 855167  ISIN: CH0012032048  US-Symbol:RHHVF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1896</t>
        </is>
      </c>
      <c r="C4" s="5" t="inlineStr">
        <is>
          <t>Telefon / Phone</t>
        </is>
      </c>
      <c r="D4" s="5" t="inlineStr"/>
      <c r="E4" t="inlineStr">
        <is>
          <t>+41-61-688-1111</t>
        </is>
      </c>
      <c r="G4" t="inlineStr">
        <is>
          <t>30.01.2020</t>
        </is>
      </c>
      <c r="H4" t="inlineStr">
        <is>
          <t>Publication Of Annual Report</t>
        </is>
      </c>
      <c r="J4" t="inlineStr">
        <is>
          <t>Aktionärsgruppe der Familien Hoffmann und Oeri-Hoffmann</t>
        </is>
      </c>
      <c r="L4" t="inlineStr">
        <is>
          <t>45,01%</t>
        </is>
      </c>
    </row>
    <row r="5">
      <c r="A5" s="5" t="inlineStr">
        <is>
          <t>Ticker</t>
        </is>
      </c>
      <c r="B5" t="inlineStr">
        <is>
          <t>RHO5</t>
        </is>
      </c>
      <c r="C5" s="5" t="inlineStr">
        <is>
          <t>Fax</t>
        </is>
      </c>
      <c r="D5" s="5" t="inlineStr"/>
      <c r="E5" t="inlineStr">
        <is>
          <t>-</t>
        </is>
      </c>
      <c r="G5" t="inlineStr">
        <is>
          <t>17.03.2020</t>
        </is>
      </c>
      <c r="H5" t="inlineStr">
        <is>
          <t>Annual General Meeting</t>
        </is>
      </c>
      <c r="J5" t="inlineStr">
        <is>
          <t>Novartis Ltd</t>
        </is>
      </c>
      <c r="L5" t="inlineStr">
        <is>
          <t>33,33%</t>
        </is>
      </c>
    </row>
    <row r="6">
      <c r="A6" s="5" t="inlineStr">
        <is>
          <t>Gelistet Seit / Listed Since</t>
        </is>
      </c>
      <c r="B6" t="inlineStr">
        <is>
          <t>-</t>
        </is>
      </c>
      <c r="C6" s="5" t="inlineStr">
        <is>
          <t>Internet</t>
        </is>
      </c>
      <c r="D6" s="5" t="inlineStr"/>
      <c r="E6" t="inlineStr">
        <is>
          <t>http://www.roche.com</t>
        </is>
      </c>
      <c r="G6" t="inlineStr">
        <is>
          <t>19.03.2020</t>
        </is>
      </c>
      <c r="H6" t="inlineStr">
        <is>
          <t>Ex Dividend</t>
        </is>
      </c>
      <c r="J6" t="inlineStr">
        <is>
          <t>Maja Oeri</t>
        </is>
      </c>
      <c r="L6" t="inlineStr">
        <is>
          <t>5,06%</t>
        </is>
      </c>
    </row>
    <row r="7">
      <c r="A7" s="5" t="inlineStr">
        <is>
          <t>Nominalwert / Nominal Value</t>
        </is>
      </c>
      <c r="B7" t="inlineStr">
        <is>
          <t>-</t>
        </is>
      </c>
      <c r="C7" s="5" t="inlineStr">
        <is>
          <t>E-Mail</t>
        </is>
      </c>
      <c r="D7" s="5" t="inlineStr"/>
      <c r="E7" t="inlineStr">
        <is>
          <t>basel.webmaster@roche.com</t>
        </is>
      </c>
      <c r="G7" t="inlineStr">
        <is>
          <t>23.03.2020</t>
        </is>
      </c>
      <c r="H7" t="inlineStr">
        <is>
          <t>Dividend Payout</t>
        </is>
      </c>
      <c r="J7" t="inlineStr">
        <is>
          <t>Freefloat</t>
        </is>
      </c>
      <c r="L7" t="inlineStr">
        <is>
          <t>16,60%</t>
        </is>
      </c>
    </row>
    <row r="8">
      <c r="A8" s="5" t="inlineStr">
        <is>
          <t>Land / Country</t>
        </is>
      </c>
      <c r="B8" t="inlineStr">
        <is>
          <t>Schweiz</t>
        </is>
      </c>
      <c r="C8" s="5" t="inlineStr">
        <is>
          <t>Inv. Relations Telefon / Phone</t>
        </is>
      </c>
      <c r="D8" s="5" t="inlineStr"/>
      <c r="E8" t="inlineStr">
        <is>
          <t>+41-61-687-8503</t>
        </is>
      </c>
      <c r="G8" t="inlineStr">
        <is>
          <t>22.04.2020</t>
        </is>
      </c>
      <c r="H8" t="inlineStr">
        <is>
          <t>Result Q1</t>
        </is>
      </c>
    </row>
    <row r="9">
      <c r="A9" s="5" t="inlineStr">
        <is>
          <t>Währung / Currency</t>
        </is>
      </c>
      <c r="B9" t="inlineStr">
        <is>
          <t>CHF</t>
        </is>
      </c>
      <c r="C9" s="5" t="inlineStr">
        <is>
          <t>Inv. Relations E-Mail</t>
        </is>
      </c>
      <c r="D9" s="5" t="inlineStr"/>
      <c r="E9" t="inlineStr">
        <is>
          <t>investor.relations@roche.com</t>
        </is>
      </c>
      <c r="G9" t="inlineStr">
        <is>
          <t>23.07.2020</t>
        </is>
      </c>
      <c r="H9" t="inlineStr">
        <is>
          <t>Score Half Year</t>
        </is>
      </c>
    </row>
    <row r="10">
      <c r="A10" s="5" t="inlineStr">
        <is>
          <t>Branche / Industry</t>
        </is>
      </c>
      <c r="B10" t="inlineStr">
        <is>
          <t>Pharma</t>
        </is>
      </c>
      <c r="C10" s="5" t="inlineStr">
        <is>
          <t>Kontaktperson / Contact Person</t>
        </is>
      </c>
      <c r="D10" s="5" t="inlineStr"/>
      <c r="E10" t="inlineStr">
        <is>
          <t>Karl Mahler</t>
        </is>
      </c>
      <c r="G10" t="inlineStr">
        <is>
          <t>16.10.2020</t>
        </is>
      </c>
      <c r="H10" t="inlineStr">
        <is>
          <t>Q3 Earnings</t>
        </is>
      </c>
    </row>
    <row r="11">
      <c r="A11" s="5" t="inlineStr">
        <is>
          <t>Sektor / Sector</t>
        </is>
      </c>
      <c r="B11" t="inlineStr">
        <is>
          <t>Chemicals / Pharmaceuticals</t>
        </is>
      </c>
    </row>
    <row r="12">
      <c r="A12" s="5" t="inlineStr">
        <is>
          <t>Typ / Genre</t>
        </is>
      </c>
      <c r="B12" t="inlineStr">
        <is>
          <t>Genußschein</t>
        </is>
      </c>
    </row>
    <row r="13">
      <c r="A13" s="5" t="inlineStr">
        <is>
          <t>Adresse / Address</t>
        </is>
      </c>
      <c r="B13" t="inlineStr">
        <is>
          <t>Roche HoldingGrenzacherstraße 124  CH-4070 Basel</t>
        </is>
      </c>
    </row>
    <row r="14">
      <c r="A14" s="5" t="inlineStr">
        <is>
          <t>Management</t>
        </is>
      </c>
      <c r="B14" t="inlineStr">
        <is>
          <t>Dr. Severin Schwan, William Anderson, Thomas Schinecker, Dr. Alan Hippe, Cristina A. Wilbur, Dr. Gottlieb Keller</t>
        </is>
      </c>
    </row>
    <row r="15">
      <c r="A15" s="5" t="inlineStr">
        <is>
          <t>Aufsichtsrat / Board</t>
        </is>
      </c>
      <c r="B15" t="inlineStr">
        <is>
          <t>Dr. Christoph Franz, André Hoffmann, Julie Brown, Paul Bulcke, Prof. Dr. Hans Clevers, Anita Hauser, Prof. Dr. Richard Lifton, Bernard Poussot, Dr. Severin Schwan, Dr. Claudia Süssmuth Dyckerhoff</t>
        </is>
      </c>
    </row>
    <row r="16">
      <c r="A16" s="5" t="inlineStr">
        <is>
          <t>Beschreibung</t>
        </is>
      </c>
      <c r="B16" t="inlineStr">
        <is>
          <t>Die Roche Holding ist ein führendes Healthcare-Unternehmen. Das Unternehmen engagiert sich aktiv für die Erforschung, Entwicklung und den Vertrieb neuartiger Gesundheitslösungen. Die Produkte und Dienstleistungen umfassen alle medizinischen Bereiche, von der Prävention über die Diagnostik hin zur Therapie. Roche ist der weltweit führende Anbieter von In-vitro-Diagnostika, von Arzneimitteln gegen Krebs und für die Transplantationsmedizin. Weitere Bereiche des Unternehmens sind Autoimmunkrankheiten, Entzündungskrankheiten, Virologie, Stoffwechselstörungen oder auch Erkrankungen des Zentralnervensystems. Copyright 2014 FINANCE BASE AG</t>
        </is>
      </c>
    </row>
    <row r="17">
      <c r="A17" s="5" t="inlineStr">
        <is>
          <t>Profile</t>
        </is>
      </c>
      <c r="B17" t="inlineStr">
        <is>
          <t>Roche Holding is a leading healthcare companies. The company is actively engaged in the discovery, development and marketing of novel healthcare solutions. The products and services include all medical areas, from prevention to diagnosis through to treatment. Roche is the world leader in in-vitro diagnostics, of medicines for cancer and transplantation medicine. Other areas of the company are autoimmune diseases, inflammatory diseases, virology, metabolic disorders or diseases of the central nervous system.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61466</v>
      </c>
      <c r="D20" t="n">
        <v>56846</v>
      </c>
      <c r="E20" t="n">
        <v>53299</v>
      </c>
      <c r="F20" t="n">
        <v>50576</v>
      </c>
      <c r="G20" t="n">
        <v>48145</v>
      </c>
      <c r="H20" t="n">
        <v>47462</v>
      </c>
      <c r="I20" t="n">
        <v>46780</v>
      </c>
      <c r="J20" t="n">
        <v>45499</v>
      </c>
      <c r="K20" t="n">
        <v>42531</v>
      </c>
      <c r="L20" t="n">
        <v>47473</v>
      </c>
      <c r="M20" t="n">
        <v>49051</v>
      </c>
      <c r="N20" t="n">
        <v>45617</v>
      </c>
      <c r="O20" t="n">
        <v>46133</v>
      </c>
      <c r="P20" t="n">
        <v>42041</v>
      </c>
      <c r="Q20" t="n">
        <v>35511</v>
      </c>
      <c r="R20" t="n">
        <v>29522</v>
      </c>
      <c r="S20" t="n">
        <v>31220</v>
      </c>
      <c r="T20" t="n">
        <v>29725</v>
      </c>
      <c r="U20" t="n">
        <v>29163</v>
      </c>
      <c r="V20" t="n">
        <v>28672</v>
      </c>
      <c r="W20" t="n">
        <v>27567</v>
      </c>
    </row>
    <row r="21">
      <c r="A21" s="5" t="inlineStr">
        <is>
          <t>Bruttoergebnis vom Umsatz</t>
        </is>
      </c>
      <c r="B21" s="5" t="inlineStr">
        <is>
          <t>Gross Profit</t>
        </is>
      </c>
      <c r="C21" t="n">
        <v>43115</v>
      </c>
      <c r="D21" t="n">
        <v>39577</v>
      </c>
      <c r="E21" t="n">
        <v>35120</v>
      </c>
      <c r="F21" t="n">
        <v>34396</v>
      </c>
      <c r="G21" t="n">
        <v>32685</v>
      </c>
      <c r="H21" t="n">
        <v>34081</v>
      </c>
      <c r="I21" t="n">
        <v>34832</v>
      </c>
      <c r="J21" t="n">
        <v>33324</v>
      </c>
      <c r="K21" t="n">
        <v>30589</v>
      </c>
      <c r="L21" t="n">
        <v>34180</v>
      </c>
      <c r="M21" t="n">
        <v>34436</v>
      </c>
      <c r="N21" t="n">
        <v>31956</v>
      </c>
      <c r="O21" t="n">
        <v>32390</v>
      </c>
      <c r="P21" t="n">
        <v>31425</v>
      </c>
      <c r="Q21" t="n">
        <v>26207</v>
      </c>
      <c r="R21" t="n">
        <v>22966</v>
      </c>
      <c r="S21" t="n">
        <v>22905</v>
      </c>
      <c r="T21" t="n">
        <v>21293</v>
      </c>
      <c r="U21" t="n">
        <v>20824</v>
      </c>
      <c r="V21" t="n">
        <v>19509</v>
      </c>
      <c r="W21" t="n">
        <v>18693</v>
      </c>
    </row>
    <row r="22">
      <c r="A22" s="5" t="inlineStr">
        <is>
          <t>Operatives Ergebnis (EBIT)</t>
        </is>
      </c>
      <c r="B22" s="5" t="inlineStr">
        <is>
          <t>EBIT Earning Before Interest &amp; Tax</t>
        </is>
      </c>
      <c r="C22" t="n">
        <v>17548</v>
      </c>
      <c r="D22" t="n">
        <v>14769</v>
      </c>
      <c r="E22" t="n">
        <v>13003</v>
      </c>
      <c r="F22" t="n">
        <v>14069</v>
      </c>
      <c r="G22" t="n">
        <v>13821</v>
      </c>
      <c r="H22" t="n">
        <v>14090</v>
      </c>
      <c r="I22" t="n">
        <v>16376</v>
      </c>
      <c r="J22" t="n">
        <v>14125</v>
      </c>
      <c r="K22" t="n">
        <v>13454</v>
      </c>
      <c r="L22" t="n">
        <v>13486</v>
      </c>
      <c r="M22" t="n">
        <v>12277</v>
      </c>
      <c r="N22" t="n">
        <v>13924</v>
      </c>
      <c r="O22" t="n">
        <v>14468</v>
      </c>
      <c r="P22" t="n">
        <v>11730</v>
      </c>
      <c r="Q22" t="n">
        <v>8669</v>
      </c>
      <c r="R22" t="n">
        <v>6179</v>
      </c>
      <c r="S22" t="n">
        <v>5592</v>
      </c>
      <c r="T22" t="n">
        <v>1335</v>
      </c>
      <c r="U22" t="n">
        <v>3247</v>
      </c>
      <c r="V22" t="n">
        <v>7131</v>
      </c>
      <c r="W22" t="n">
        <v>6421</v>
      </c>
    </row>
    <row r="23">
      <c r="A23" s="5" t="inlineStr">
        <is>
          <t>Finanzergebnis</t>
        </is>
      </c>
      <c r="B23" s="5" t="inlineStr">
        <is>
          <t>Financial Result</t>
        </is>
      </c>
      <c r="C23" t="n">
        <v>-934</v>
      </c>
      <c r="D23" t="n">
        <v>-621</v>
      </c>
      <c r="E23" t="n">
        <v>-755</v>
      </c>
      <c r="F23" t="n">
        <v>-1062</v>
      </c>
      <c r="G23" t="n">
        <v>-1834</v>
      </c>
      <c r="H23" t="n">
        <v>-1575</v>
      </c>
      <c r="I23" t="n">
        <v>-1699</v>
      </c>
      <c r="J23" t="n">
        <v>-1802</v>
      </c>
      <c r="K23" t="n">
        <v>-1569</v>
      </c>
      <c r="L23" t="n">
        <v>-2272</v>
      </c>
      <c r="M23" t="n">
        <v>-2045</v>
      </c>
      <c r="N23" t="n">
        <v>237</v>
      </c>
      <c r="O23" t="n">
        <v>836</v>
      </c>
      <c r="P23" t="n">
        <v>857</v>
      </c>
      <c r="Q23" t="n">
        <v>297</v>
      </c>
      <c r="R23" t="n">
        <v>569</v>
      </c>
      <c r="S23" t="n">
        <v>-667</v>
      </c>
      <c r="T23" t="n">
        <v>-4529</v>
      </c>
      <c r="U23" t="n">
        <v>1515</v>
      </c>
      <c r="V23" t="n">
        <v>2337</v>
      </c>
      <c r="W23" t="n">
        <v>1134</v>
      </c>
    </row>
    <row r="24">
      <c r="A24" s="5" t="inlineStr">
        <is>
          <t>Ergebnis vor Steuer (EBT)</t>
        </is>
      </c>
      <c r="B24" s="5" t="inlineStr">
        <is>
          <t>EBT Earning Before Tax</t>
        </is>
      </c>
      <c r="C24" t="n">
        <v>16614</v>
      </c>
      <c r="D24" t="n">
        <v>14148</v>
      </c>
      <c r="E24" t="n">
        <v>12248</v>
      </c>
      <c r="F24" t="n">
        <v>13007</v>
      </c>
      <c r="G24" t="n">
        <v>11987</v>
      </c>
      <c r="H24" t="n">
        <v>12515</v>
      </c>
      <c r="I24" t="n">
        <v>14677</v>
      </c>
      <c r="J24" t="n">
        <v>12323</v>
      </c>
      <c r="K24" t="n">
        <v>11885</v>
      </c>
      <c r="L24" t="n">
        <v>11214</v>
      </c>
      <c r="M24" t="n">
        <v>10232</v>
      </c>
      <c r="N24" t="n">
        <v>14161</v>
      </c>
      <c r="O24" t="n">
        <v>15304</v>
      </c>
      <c r="P24" t="n">
        <v>12587</v>
      </c>
      <c r="Q24" t="n">
        <v>8966</v>
      </c>
      <c r="R24" t="n">
        <v>6748</v>
      </c>
      <c r="S24" t="n">
        <v>4925</v>
      </c>
      <c r="T24" t="n">
        <v>-3194</v>
      </c>
      <c r="U24" t="n">
        <v>4762</v>
      </c>
      <c r="V24" t="n">
        <v>9468</v>
      </c>
      <c r="W24" t="n">
        <v>7555</v>
      </c>
    </row>
    <row r="25">
      <c r="A25" s="5" t="inlineStr">
        <is>
          <t>Steuern auf Einkommen und Ertrag</t>
        </is>
      </c>
      <c r="B25" s="5" t="inlineStr">
        <is>
          <t>Taxes on income and earnings</t>
        </is>
      </c>
      <c r="C25" t="n">
        <v>2506</v>
      </c>
      <c r="D25" t="n">
        <v>3283</v>
      </c>
      <c r="E25" t="n">
        <v>3423</v>
      </c>
      <c r="F25" t="n">
        <v>3274</v>
      </c>
      <c r="G25" t="n">
        <v>2931</v>
      </c>
      <c r="H25" t="n">
        <v>2980</v>
      </c>
      <c r="I25" t="n">
        <v>3304</v>
      </c>
      <c r="J25" t="n">
        <v>2550</v>
      </c>
      <c r="K25" t="n">
        <v>2341</v>
      </c>
      <c r="L25" t="n">
        <v>2320</v>
      </c>
      <c r="M25" t="n">
        <v>1722</v>
      </c>
      <c r="N25" t="n">
        <v>3317</v>
      </c>
      <c r="O25" t="n">
        <v>3867</v>
      </c>
      <c r="P25" t="n">
        <v>3436</v>
      </c>
      <c r="Q25" t="n">
        <v>2224</v>
      </c>
      <c r="R25" t="n">
        <v>1902</v>
      </c>
      <c r="S25" t="n">
        <v>1445</v>
      </c>
      <c r="T25" t="n">
        <v>839</v>
      </c>
      <c r="U25" t="n">
        <v>1038</v>
      </c>
      <c r="V25" t="n">
        <v>2272</v>
      </c>
      <c r="W25" t="n">
        <v>1902</v>
      </c>
    </row>
    <row r="26">
      <c r="A26" s="5" t="inlineStr">
        <is>
          <t>Ergebnis nach Steuer</t>
        </is>
      </c>
      <c r="B26" s="5" t="inlineStr">
        <is>
          <t>Earnings after tax</t>
        </is>
      </c>
      <c r="C26" t="n">
        <v>14108</v>
      </c>
      <c r="D26" t="n">
        <v>10865</v>
      </c>
      <c r="E26" t="n">
        <v>8825</v>
      </c>
      <c r="F26" t="n">
        <v>9733</v>
      </c>
      <c r="G26" t="n">
        <v>9056</v>
      </c>
      <c r="H26" t="n">
        <v>9535</v>
      </c>
      <c r="I26" t="n">
        <v>11373</v>
      </c>
      <c r="J26" t="n">
        <v>9773</v>
      </c>
      <c r="K26" t="n">
        <v>9544</v>
      </c>
      <c r="L26" t="n">
        <v>8894</v>
      </c>
      <c r="M26" t="n">
        <v>8510</v>
      </c>
      <c r="N26" t="n">
        <v>10844</v>
      </c>
      <c r="O26" t="n">
        <v>11437</v>
      </c>
      <c r="P26" t="n">
        <v>9151</v>
      </c>
      <c r="Q26" t="n">
        <v>6742</v>
      </c>
      <c r="R26" t="n">
        <v>4846</v>
      </c>
      <c r="S26" t="n">
        <v>3480</v>
      </c>
      <c r="T26" t="n">
        <v>-4033</v>
      </c>
      <c r="U26" t="n">
        <v>3724</v>
      </c>
      <c r="V26" t="n">
        <v>7196</v>
      </c>
      <c r="W26" t="n">
        <v>5653</v>
      </c>
    </row>
    <row r="27">
      <c r="A27" s="5" t="inlineStr">
        <is>
          <t>Minderheitenanteil</t>
        </is>
      </c>
      <c r="B27" s="5" t="inlineStr">
        <is>
          <t>Minority Share</t>
        </is>
      </c>
      <c r="C27" t="n">
        <v>-611</v>
      </c>
      <c r="D27" t="n">
        <v>-365</v>
      </c>
      <c r="E27" t="n">
        <v>-192</v>
      </c>
      <c r="F27" t="n">
        <v>-157</v>
      </c>
      <c r="G27" t="n">
        <v>-193</v>
      </c>
      <c r="H27" t="n">
        <v>-203</v>
      </c>
      <c r="I27" t="n">
        <v>-209</v>
      </c>
      <c r="J27" t="n">
        <v>-234</v>
      </c>
      <c r="K27" t="n">
        <v>-201</v>
      </c>
      <c r="L27" t="n">
        <v>-228</v>
      </c>
      <c r="M27" t="n">
        <v>-726</v>
      </c>
      <c r="N27" t="n">
        <v>-1875</v>
      </c>
      <c r="O27" t="n">
        <v>-1676</v>
      </c>
      <c r="P27" t="n">
        <v>-1291</v>
      </c>
      <c r="Q27" t="n">
        <v>-943</v>
      </c>
      <c r="R27" t="n">
        <v>-464</v>
      </c>
      <c r="S27" t="n">
        <v>-367</v>
      </c>
      <c r="T27" t="n">
        <v>41</v>
      </c>
      <c r="U27" t="n">
        <v>-34</v>
      </c>
      <c r="V27" t="n">
        <v>33</v>
      </c>
      <c r="W27" t="n">
        <v>88</v>
      </c>
    </row>
    <row r="28">
      <c r="A28" s="5" t="inlineStr">
        <is>
          <t>Jahresüberschuss/-fehlbetrag</t>
        </is>
      </c>
      <c r="B28" s="5" t="inlineStr">
        <is>
          <t>Net Profit</t>
        </is>
      </c>
      <c r="C28" t="n">
        <v>13497</v>
      </c>
      <c r="D28" t="n">
        <v>10500</v>
      </c>
      <c r="E28" t="n">
        <v>8633</v>
      </c>
      <c r="F28" t="n">
        <v>9576</v>
      </c>
      <c r="G28" t="n">
        <v>8863</v>
      </c>
      <c r="H28" t="n">
        <v>9332</v>
      </c>
      <c r="I28" t="n">
        <v>11164</v>
      </c>
      <c r="J28" t="n">
        <v>9539</v>
      </c>
      <c r="K28" t="n">
        <v>9343</v>
      </c>
      <c r="L28" t="n">
        <v>8666</v>
      </c>
      <c r="M28" t="n">
        <v>7784</v>
      </c>
      <c r="N28" t="n">
        <v>8969</v>
      </c>
      <c r="O28" t="n">
        <v>9761</v>
      </c>
      <c r="P28" t="n">
        <v>7880</v>
      </c>
      <c r="Q28" t="n">
        <v>5787</v>
      </c>
      <c r="R28" t="n">
        <v>4339</v>
      </c>
      <c r="S28" t="n">
        <v>3069</v>
      </c>
      <c r="T28" t="n">
        <v>-4026</v>
      </c>
      <c r="U28" t="n">
        <v>3697</v>
      </c>
      <c r="V28" t="n">
        <v>8647</v>
      </c>
      <c r="W28" t="n">
        <v>5764</v>
      </c>
    </row>
    <row r="29">
      <c r="A29" s="5" t="inlineStr">
        <is>
          <t>Summe Umlaufvermögen</t>
        </is>
      </c>
      <c r="B29" s="5" t="inlineStr">
        <is>
          <t>Current Assets</t>
        </is>
      </c>
      <c r="C29" t="n">
        <v>31254</v>
      </c>
      <c r="D29" t="n">
        <v>32244</v>
      </c>
      <c r="E29" t="n">
        <v>31572</v>
      </c>
      <c r="F29" t="n">
        <v>28670</v>
      </c>
      <c r="G29" t="n">
        <v>28182</v>
      </c>
      <c r="H29" t="n">
        <v>31114</v>
      </c>
      <c r="I29" t="n">
        <v>29164</v>
      </c>
      <c r="J29" t="n">
        <v>31371</v>
      </c>
      <c r="K29" t="n">
        <v>28232</v>
      </c>
      <c r="L29" t="n">
        <v>27612</v>
      </c>
      <c r="M29" t="n">
        <v>38479</v>
      </c>
      <c r="N29" t="n">
        <v>38604</v>
      </c>
      <c r="O29" t="n">
        <v>42834</v>
      </c>
      <c r="P29" t="n">
        <v>40895</v>
      </c>
      <c r="Q29" t="n">
        <v>35626</v>
      </c>
      <c r="R29" t="n">
        <v>29406</v>
      </c>
      <c r="S29" t="n">
        <v>29666</v>
      </c>
      <c r="T29" t="n">
        <v>30852</v>
      </c>
      <c r="U29" t="n">
        <v>38875</v>
      </c>
      <c r="V29" t="n">
        <v>34737</v>
      </c>
      <c r="W29" t="n">
        <v>34631</v>
      </c>
    </row>
    <row r="30">
      <c r="A30" s="5" t="inlineStr">
        <is>
          <t>Summe Anlagevermögen</t>
        </is>
      </c>
      <c r="B30" s="5" t="inlineStr">
        <is>
          <t>Fixed Assets</t>
        </is>
      </c>
      <c r="C30" t="n">
        <v>51837</v>
      </c>
      <c r="D30" t="n">
        <v>46273</v>
      </c>
      <c r="E30" t="n">
        <v>45104</v>
      </c>
      <c r="F30" t="n">
        <v>48149</v>
      </c>
      <c r="G30" t="n">
        <v>47581</v>
      </c>
      <c r="H30" t="n">
        <v>44527</v>
      </c>
      <c r="I30" t="n">
        <v>33003</v>
      </c>
      <c r="J30" t="n">
        <v>33434</v>
      </c>
      <c r="K30" t="n">
        <v>33344</v>
      </c>
      <c r="L30" t="n">
        <v>33408</v>
      </c>
      <c r="M30" t="n">
        <v>36086</v>
      </c>
      <c r="N30" t="n">
        <v>37485</v>
      </c>
      <c r="O30" t="n">
        <v>35349</v>
      </c>
      <c r="P30" t="n">
        <v>33519</v>
      </c>
      <c r="Q30" t="n">
        <v>33739</v>
      </c>
      <c r="R30" t="n">
        <v>28670</v>
      </c>
      <c r="S30" t="n">
        <v>29820</v>
      </c>
      <c r="T30" t="n">
        <v>33143</v>
      </c>
      <c r="U30" t="n">
        <v>36411</v>
      </c>
      <c r="V30" t="n">
        <v>34798</v>
      </c>
      <c r="W30" t="n">
        <v>35800</v>
      </c>
    </row>
    <row r="31">
      <c r="A31" s="5" t="inlineStr">
        <is>
          <t>Summe Aktiva</t>
        </is>
      </c>
      <c r="B31" s="5" t="inlineStr">
        <is>
          <t>Total Assets</t>
        </is>
      </c>
      <c r="C31" t="n">
        <v>83091</v>
      </c>
      <c r="D31" t="n">
        <v>78517</v>
      </c>
      <c r="E31" t="n">
        <v>76676</v>
      </c>
      <c r="F31" t="n">
        <v>76819</v>
      </c>
      <c r="G31" t="n">
        <v>75763</v>
      </c>
      <c r="H31" t="n">
        <v>75641</v>
      </c>
      <c r="I31" t="n">
        <v>62167</v>
      </c>
      <c r="J31" t="n">
        <v>64805</v>
      </c>
      <c r="K31" t="n">
        <v>61576</v>
      </c>
      <c r="L31" t="n">
        <v>61020</v>
      </c>
      <c r="M31" t="n">
        <v>74565</v>
      </c>
      <c r="N31" t="n">
        <v>76089</v>
      </c>
      <c r="O31" t="n">
        <v>78183</v>
      </c>
      <c r="P31" t="n">
        <v>74414</v>
      </c>
      <c r="Q31" t="n">
        <v>69365</v>
      </c>
      <c r="R31" t="n">
        <v>58076</v>
      </c>
      <c r="S31" t="n">
        <v>59486</v>
      </c>
      <c r="T31" t="n">
        <v>63995</v>
      </c>
      <c r="U31" t="n">
        <v>75286</v>
      </c>
      <c r="V31" t="n">
        <v>69535</v>
      </c>
      <c r="W31" t="n">
        <v>70431</v>
      </c>
    </row>
    <row r="32">
      <c r="A32" s="5" t="inlineStr">
        <is>
          <t>Summe kurzfristiges Fremdkapital</t>
        </is>
      </c>
      <c r="B32" s="5" t="inlineStr">
        <is>
          <t>Short-Term Debt</t>
        </is>
      </c>
      <c r="C32" t="n">
        <v>24119</v>
      </c>
      <c r="D32" t="n">
        <v>23033</v>
      </c>
      <c r="E32" t="n">
        <v>22160</v>
      </c>
      <c r="F32" t="n">
        <v>22600</v>
      </c>
      <c r="G32" t="n">
        <v>23768</v>
      </c>
      <c r="H32" t="n">
        <v>23108</v>
      </c>
      <c r="I32" t="n">
        <v>15760</v>
      </c>
      <c r="J32" t="n">
        <v>20209</v>
      </c>
      <c r="K32" t="n">
        <v>16210</v>
      </c>
      <c r="L32" t="n">
        <v>14978</v>
      </c>
      <c r="M32" t="n">
        <v>22067</v>
      </c>
      <c r="N32" t="n">
        <v>12104</v>
      </c>
      <c r="O32" t="n">
        <v>14454</v>
      </c>
      <c r="P32" t="n">
        <v>12692</v>
      </c>
      <c r="Q32" t="n">
        <v>9492</v>
      </c>
      <c r="R32" t="n">
        <v>9901</v>
      </c>
      <c r="S32" t="n">
        <v>11664</v>
      </c>
      <c r="T32" t="n">
        <v>15372</v>
      </c>
      <c r="U32" t="n">
        <v>15647</v>
      </c>
      <c r="V32" t="n">
        <v>13857</v>
      </c>
      <c r="W32" t="n">
        <v>14856</v>
      </c>
    </row>
    <row r="33">
      <c r="A33" s="5" t="inlineStr">
        <is>
          <t>Summe langfristiges Fremdkapital</t>
        </is>
      </c>
      <c r="B33" s="5" t="inlineStr">
        <is>
          <t>Long-Term Debt</t>
        </is>
      </c>
      <c r="C33" t="n">
        <v>23105</v>
      </c>
      <c r="D33" t="n">
        <v>25118</v>
      </c>
      <c r="E33" t="n">
        <v>25509</v>
      </c>
      <c r="F33" t="n">
        <v>27817</v>
      </c>
      <c r="G33" t="n">
        <v>28695</v>
      </c>
      <c r="H33" t="n">
        <v>30975</v>
      </c>
      <c r="I33" t="n">
        <v>25166</v>
      </c>
      <c r="J33" t="n">
        <v>27868</v>
      </c>
      <c r="K33" t="n">
        <v>30884</v>
      </c>
      <c r="L33" t="n">
        <v>34380</v>
      </c>
      <c r="M33" t="n">
        <v>43084</v>
      </c>
      <c r="N33" t="n">
        <v>10163</v>
      </c>
      <c r="O33" t="n">
        <v>10422</v>
      </c>
      <c r="P33" t="n">
        <v>14908</v>
      </c>
      <c r="Q33" t="n">
        <v>18130</v>
      </c>
      <c r="R33" t="n">
        <v>14882</v>
      </c>
      <c r="S33" t="n">
        <v>18658</v>
      </c>
      <c r="T33" t="n">
        <v>22850</v>
      </c>
      <c r="U33" t="n">
        <v>25772</v>
      </c>
      <c r="V33" t="n">
        <v>23642</v>
      </c>
      <c r="W33" t="n">
        <v>25574</v>
      </c>
    </row>
    <row r="34">
      <c r="A34" s="5" t="inlineStr">
        <is>
          <t>Summe Fremdkapital</t>
        </is>
      </c>
      <c r="B34" s="5" t="inlineStr">
        <is>
          <t>Total Liabilities</t>
        </is>
      </c>
      <c r="C34" t="n">
        <v>47224</v>
      </c>
      <c r="D34" t="n">
        <v>48151</v>
      </c>
      <c r="E34" t="n">
        <v>47669</v>
      </c>
      <c r="F34" t="n">
        <v>50417</v>
      </c>
      <c r="G34" t="n">
        <v>52463</v>
      </c>
      <c r="H34" t="n">
        <v>54083</v>
      </c>
      <c r="I34" t="n">
        <v>40926</v>
      </c>
      <c r="J34" t="n">
        <v>48077</v>
      </c>
      <c r="K34" t="n">
        <v>47094</v>
      </c>
      <c r="L34" t="n">
        <v>49358</v>
      </c>
      <c r="M34" t="n">
        <v>65151</v>
      </c>
      <c r="N34" t="n">
        <v>22267</v>
      </c>
      <c r="O34" t="n">
        <v>24876</v>
      </c>
      <c r="P34" t="n">
        <v>27600</v>
      </c>
      <c r="Q34" t="n">
        <v>27622</v>
      </c>
      <c r="R34" t="n">
        <v>24783</v>
      </c>
      <c r="S34" t="n">
        <v>30322</v>
      </c>
      <c r="T34" t="n">
        <v>38222</v>
      </c>
      <c r="U34" t="n">
        <v>41419</v>
      </c>
      <c r="V34" t="n">
        <v>37499</v>
      </c>
      <c r="W34" t="n">
        <v>40430</v>
      </c>
    </row>
    <row r="35">
      <c r="A35" s="5" t="inlineStr">
        <is>
          <t>Minderheitenanteil</t>
        </is>
      </c>
      <c r="B35" s="5" t="inlineStr">
        <is>
          <t>Minority Share</t>
        </is>
      </c>
      <c r="C35" t="n">
        <v>3120</v>
      </c>
      <c r="D35" t="n">
        <v>2744</v>
      </c>
      <c r="E35" t="n">
        <v>2566</v>
      </c>
      <c r="F35" t="n">
        <v>2491</v>
      </c>
      <c r="G35" t="n">
        <v>2321</v>
      </c>
      <c r="H35" t="n">
        <v>1972</v>
      </c>
      <c r="I35" t="n">
        <v>1947</v>
      </c>
      <c r="J35" t="n">
        <v>2234</v>
      </c>
      <c r="K35" t="n">
        <v>2387</v>
      </c>
      <c r="L35" t="n">
        <v>2193</v>
      </c>
      <c r="M35" t="n">
        <v>2048</v>
      </c>
      <c r="N35" t="n">
        <v>9343</v>
      </c>
      <c r="O35" t="n">
        <v>7960</v>
      </c>
      <c r="P35" t="n">
        <v>7370</v>
      </c>
      <c r="Q35" t="n">
        <v>6821</v>
      </c>
      <c r="R35" t="n">
        <v>5070</v>
      </c>
      <c r="S35" t="n">
        <v>5594</v>
      </c>
      <c r="T35" t="n">
        <v>4963</v>
      </c>
      <c r="U35" t="n">
        <v>4894</v>
      </c>
      <c r="V35" t="n">
        <v>4428</v>
      </c>
      <c r="W35" t="n">
        <v>3047</v>
      </c>
    </row>
    <row r="36">
      <c r="A36" s="5" t="inlineStr">
        <is>
          <t>Summe Eigenkapital</t>
        </is>
      </c>
      <c r="B36" s="5" t="inlineStr">
        <is>
          <t>Equity</t>
        </is>
      </c>
      <c r="C36" t="n">
        <v>32747</v>
      </c>
      <c r="D36" t="n">
        <v>27622</v>
      </c>
      <c r="E36" t="n">
        <v>26441</v>
      </c>
      <c r="F36" t="n">
        <v>23911</v>
      </c>
      <c r="G36" t="n">
        <v>20979</v>
      </c>
      <c r="H36" t="n">
        <v>19586</v>
      </c>
      <c r="I36" t="n">
        <v>19294</v>
      </c>
      <c r="J36" t="n">
        <v>14494</v>
      </c>
      <c r="K36" t="n">
        <v>12095</v>
      </c>
      <c r="L36" t="n">
        <v>9469</v>
      </c>
      <c r="M36" t="n">
        <v>7366</v>
      </c>
      <c r="N36" t="n">
        <v>44479</v>
      </c>
      <c r="O36" t="n">
        <v>45347</v>
      </c>
      <c r="P36" t="n">
        <v>39444</v>
      </c>
      <c r="Q36" t="n">
        <v>34922</v>
      </c>
      <c r="R36" t="n">
        <v>28223</v>
      </c>
      <c r="S36" t="n">
        <v>23570</v>
      </c>
      <c r="T36" t="n">
        <v>20810</v>
      </c>
      <c r="U36" t="n">
        <v>28973</v>
      </c>
      <c r="V36" t="n">
        <v>27608</v>
      </c>
      <c r="W36" t="n">
        <v>26954</v>
      </c>
    </row>
    <row r="37">
      <c r="A37" s="5" t="inlineStr">
        <is>
          <t>Summe Passiva</t>
        </is>
      </c>
      <c r="B37" s="5" t="inlineStr">
        <is>
          <t>Liabilities &amp; Shareholder Equity</t>
        </is>
      </c>
      <c r="C37" t="n">
        <v>83091</v>
      </c>
      <c r="D37" t="n">
        <v>78517</v>
      </c>
      <c r="E37" t="n">
        <v>76676</v>
      </c>
      <c r="F37" t="n">
        <v>76819</v>
      </c>
      <c r="G37" t="n">
        <v>75763</v>
      </c>
      <c r="H37" t="n">
        <v>75641</v>
      </c>
      <c r="I37" t="n">
        <v>62167</v>
      </c>
      <c r="J37" t="n">
        <v>64805</v>
      </c>
      <c r="K37" t="n">
        <v>61576</v>
      </c>
      <c r="L37" t="n">
        <v>61020</v>
      </c>
      <c r="M37" t="n">
        <v>74565</v>
      </c>
      <c r="N37" t="n">
        <v>76089</v>
      </c>
      <c r="O37" t="n">
        <v>78183</v>
      </c>
      <c r="P37" t="n">
        <v>74414</v>
      </c>
      <c r="Q37" t="n">
        <v>69365</v>
      </c>
      <c r="R37" t="n">
        <v>58076</v>
      </c>
      <c r="S37" t="n">
        <v>59486</v>
      </c>
      <c r="T37" t="n">
        <v>63995</v>
      </c>
      <c r="U37" t="n">
        <v>75286</v>
      </c>
      <c r="V37" t="n">
        <v>69535</v>
      </c>
      <c r="W37" t="n">
        <v>70431</v>
      </c>
    </row>
    <row r="38">
      <c r="A38" s="5" t="inlineStr">
        <is>
          <t>Mio.Aktien im Umlauf</t>
        </is>
      </c>
      <c r="B38" s="5" t="inlineStr">
        <is>
          <t>Million shares outstanding</t>
        </is>
      </c>
      <c r="C38" t="n">
        <v>862.5599999999999</v>
      </c>
      <c r="D38" t="n">
        <v>862.5599999999999</v>
      </c>
      <c r="E38" t="n">
        <v>862.5599999999999</v>
      </c>
      <c r="F38" t="n">
        <v>862.5599999999999</v>
      </c>
      <c r="G38" t="n">
        <v>862.5599999999999</v>
      </c>
      <c r="H38" t="n">
        <v>862.5599999999999</v>
      </c>
      <c r="I38" t="n">
        <v>862.5599999999999</v>
      </c>
      <c r="J38" t="n">
        <v>862.5599999999999</v>
      </c>
      <c r="K38" t="n">
        <v>862.5599999999999</v>
      </c>
      <c r="L38" t="n">
        <v>862.5599999999999</v>
      </c>
      <c r="M38" t="n">
        <v>862.5599999999999</v>
      </c>
      <c r="N38" t="n">
        <v>862.5599999999999</v>
      </c>
      <c r="O38" t="n">
        <v>862.6</v>
      </c>
      <c r="P38" t="n">
        <v>862.6</v>
      </c>
      <c r="Q38" t="n">
        <v>862.6</v>
      </c>
      <c r="R38" t="n">
        <v>862.6</v>
      </c>
      <c r="S38" t="n">
        <v>862.6</v>
      </c>
      <c r="T38" t="n">
        <v>862.6</v>
      </c>
      <c r="U38" t="n">
        <v>862.6</v>
      </c>
      <c r="V38" t="n">
        <v>862.6</v>
      </c>
      <c r="W38" t="n">
        <v>862.6</v>
      </c>
    </row>
    <row r="39">
      <c r="A39" s="5" t="inlineStr">
        <is>
          <t>Mio.Aktien im Umlauf</t>
        </is>
      </c>
      <c r="B39" s="5" t="inlineStr">
        <is>
          <t>Million shares outstanding</t>
        </is>
      </c>
      <c r="C39" t="n">
        <v>702.5599999999999</v>
      </c>
      <c r="D39" t="n">
        <v>702.5599999999999</v>
      </c>
      <c r="E39" t="n">
        <v>702.5599999999999</v>
      </c>
      <c r="F39" t="n">
        <v>702.5599999999999</v>
      </c>
      <c r="G39" t="n">
        <v>702.5599999999999</v>
      </c>
      <c r="H39" t="n">
        <v>702.5599999999999</v>
      </c>
      <c r="I39" t="n">
        <v>702.5599999999999</v>
      </c>
      <c r="J39" t="n">
        <v>702.5599999999999</v>
      </c>
      <c r="K39" t="n">
        <v>702.5599999999999</v>
      </c>
      <c r="L39" t="n">
        <v>702.5599999999999</v>
      </c>
      <c r="M39" t="n">
        <v>702.5599999999999</v>
      </c>
      <c r="N39" t="n">
        <v>702.5599999999999</v>
      </c>
      <c r="O39" t="n">
        <v>702.6</v>
      </c>
      <c r="P39" t="n">
        <v>702.6</v>
      </c>
      <c r="Q39" t="n">
        <v>702.6</v>
      </c>
      <c r="R39" t="n">
        <v>702.6</v>
      </c>
      <c r="S39" t="n">
        <v>702.6</v>
      </c>
      <c r="T39" t="n">
        <v>702.6</v>
      </c>
      <c r="U39" t="n">
        <v>702.6</v>
      </c>
      <c r="V39" t="n">
        <v>702.6</v>
      </c>
      <c r="W39" t="n">
        <v>702.6</v>
      </c>
    </row>
    <row r="40">
      <c r="A40" s="5" t="inlineStr">
        <is>
          <t>Ergebnis je Aktie (brutto)</t>
        </is>
      </c>
      <c r="B40" s="5" t="inlineStr">
        <is>
          <t>Earnings per share</t>
        </is>
      </c>
      <c r="C40" t="n">
        <v>19.26</v>
      </c>
      <c r="D40" t="n">
        <v>16.4</v>
      </c>
      <c r="E40" t="n">
        <v>14.2</v>
      </c>
      <c r="F40" t="n">
        <v>15.08</v>
      </c>
      <c r="G40" t="n">
        <v>13.9</v>
      </c>
      <c r="H40" t="n">
        <v>14.51</v>
      </c>
      <c r="I40" t="n">
        <v>17.02</v>
      </c>
      <c r="J40" t="n">
        <v>14.29</v>
      </c>
      <c r="K40" t="n">
        <v>13.78</v>
      </c>
      <c r="L40" t="n">
        <v>13</v>
      </c>
      <c r="M40" t="n">
        <v>11.86</v>
      </c>
      <c r="N40" t="n">
        <v>16.42</v>
      </c>
      <c r="O40" t="n">
        <v>17.74</v>
      </c>
      <c r="P40" t="n">
        <v>14.59</v>
      </c>
      <c r="Q40" t="n">
        <v>10.39</v>
      </c>
      <c r="R40" t="n">
        <v>7.82</v>
      </c>
      <c r="S40" t="n">
        <v>5.71</v>
      </c>
      <c r="T40" t="n">
        <v>-3.7</v>
      </c>
      <c r="U40" t="n">
        <v>5.52</v>
      </c>
      <c r="V40" t="n">
        <v>10.98</v>
      </c>
      <c r="W40" t="n">
        <v>8.76</v>
      </c>
    </row>
    <row r="41">
      <c r="A41" s="5" t="inlineStr">
        <is>
          <t>Ergebnis je Aktie (unverwässert)</t>
        </is>
      </c>
      <c r="B41" s="5" t="inlineStr">
        <is>
          <t>Basic Earnings per share</t>
        </is>
      </c>
      <c r="C41" t="n">
        <v>15.77</v>
      </c>
      <c r="D41" t="n">
        <v>12.29</v>
      </c>
      <c r="E41" t="n">
        <v>10.12</v>
      </c>
      <c r="F41" t="n">
        <v>11.24</v>
      </c>
      <c r="G41" t="n">
        <v>10.42</v>
      </c>
      <c r="H41" t="n">
        <v>10.99</v>
      </c>
      <c r="I41" t="n">
        <v>13.16</v>
      </c>
      <c r="J41" t="n">
        <v>11.25</v>
      </c>
      <c r="K41" t="n">
        <v>11.01</v>
      </c>
      <c r="L41" t="n">
        <v>10.14</v>
      </c>
      <c r="M41" t="n">
        <v>9.07</v>
      </c>
      <c r="N41" t="n">
        <v>10.43</v>
      </c>
      <c r="O41" t="n">
        <v>11.36</v>
      </c>
      <c r="P41" t="n">
        <v>9.24</v>
      </c>
      <c r="Q41" t="n">
        <v>6.85</v>
      </c>
      <c r="R41" t="n">
        <v>7.9</v>
      </c>
      <c r="S41" t="n">
        <v>3.66</v>
      </c>
      <c r="T41" t="n">
        <v>-4.8</v>
      </c>
      <c r="U41" t="n">
        <v>4.4</v>
      </c>
      <c r="V41" t="n">
        <v>10.36</v>
      </c>
      <c r="W41" t="n">
        <v>6.68</v>
      </c>
    </row>
    <row r="42">
      <c r="A42" s="5" t="inlineStr">
        <is>
          <t>Ergebnis je Aktie (verwässert)</t>
        </is>
      </c>
      <c r="B42" s="5" t="inlineStr">
        <is>
          <t>Diluted Earnings per share</t>
        </is>
      </c>
      <c r="C42" t="n">
        <v>15.62</v>
      </c>
      <c r="D42" t="n">
        <v>12.21</v>
      </c>
      <c r="E42" t="n">
        <v>10.04</v>
      </c>
      <c r="F42" t="n">
        <v>11.13</v>
      </c>
      <c r="G42" t="n">
        <v>10.28</v>
      </c>
      <c r="H42" t="n">
        <v>10.81</v>
      </c>
      <c r="I42" t="n">
        <v>12.93</v>
      </c>
      <c r="J42" t="n">
        <v>11.16</v>
      </c>
      <c r="K42" t="n">
        <v>10.98</v>
      </c>
      <c r="L42" t="n">
        <v>10.11</v>
      </c>
      <c r="M42" t="n">
        <v>9.02</v>
      </c>
      <c r="N42" t="n">
        <v>10.23</v>
      </c>
      <c r="O42" t="n">
        <v>11.16</v>
      </c>
      <c r="P42" t="n">
        <v>9.050000000000001</v>
      </c>
      <c r="Q42" t="n">
        <v>6.71</v>
      </c>
      <c r="R42" t="n">
        <v>7.81</v>
      </c>
      <c r="S42" t="n">
        <v>3.61</v>
      </c>
      <c r="T42" t="n">
        <v>-4.8</v>
      </c>
      <c r="U42" t="n">
        <v>4.37</v>
      </c>
      <c r="V42" t="n">
        <v>10.24</v>
      </c>
      <c r="W42" t="n">
        <v>6.68</v>
      </c>
    </row>
    <row r="43">
      <c r="A43" s="5" t="inlineStr">
        <is>
          <t>Dividende je Aktie</t>
        </is>
      </c>
      <c r="B43" s="5" t="inlineStr">
        <is>
          <t>Dividend per share</t>
        </is>
      </c>
      <c r="C43" t="n">
        <v>9</v>
      </c>
      <c r="D43" t="n">
        <v>8.699999999999999</v>
      </c>
      <c r="E43" t="n">
        <v>8.300000000000001</v>
      </c>
      <c r="F43" t="n">
        <v>8.199999999999999</v>
      </c>
      <c r="G43" t="n">
        <v>8.1</v>
      </c>
      <c r="H43" t="n">
        <v>8</v>
      </c>
      <c r="I43" t="n">
        <v>7.8</v>
      </c>
      <c r="J43" t="n">
        <v>7.35</v>
      </c>
      <c r="K43" t="n">
        <v>6.8</v>
      </c>
      <c r="L43" t="n">
        <v>6.6</v>
      </c>
      <c r="M43" t="n">
        <v>6</v>
      </c>
      <c r="N43" t="n">
        <v>5</v>
      </c>
      <c r="O43" t="n">
        <v>4.6</v>
      </c>
      <c r="P43" t="n">
        <v>3.4</v>
      </c>
      <c r="Q43" t="n">
        <v>2.5</v>
      </c>
      <c r="R43" t="n">
        <v>2</v>
      </c>
      <c r="S43" t="n">
        <v>1.65</v>
      </c>
      <c r="T43" t="n">
        <v>1.45</v>
      </c>
      <c r="U43" t="n">
        <v>1.3</v>
      </c>
      <c r="V43" t="n">
        <v>1.15</v>
      </c>
      <c r="W43" t="n">
        <v>1</v>
      </c>
    </row>
    <row r="44">
      <c r="A44" s="5" t="inlineStr">
        <is>
          <t>Dividendenausschüttung in Mio</t>
        </is>
      </c>
      <c r="B44" s="5" t="inlineStr">
        <is>
          <t>Dividend Payment in M</t>
        </is>
      </c>
      <c r="C44" t="n">
        <v>7763</v>
      </c>
      <c r="D44" t="n">
        <v>7504</v>
      </c>
      <c r="E44" t="n">
        <v>7159</v>
      </c>
      <c r="F44" t="n">
        <v>7073</v>
      </c>
      <c r="G44" t="n">
        <v>6987</v>
      </c>
      <c r="H44" t="n">
        <v>6901</v>
      </c>
      <c r="I44" t="n">
        <v>6728</v>
      </c>
      <c r="J44" t="n">
        <v>6340</v>
      </c>
      <c r="K44" t="n">
        <v>5865</v>
      </c>
      <c r="L44" t="n">
        <v>5693</v>
      </c>
      <c r="M44" t="n">
        <v>5175</v>
      </c>
      <c r="N44" t="n">
        <v>4313</v>
      </c>
      <c r="O44" t="n">
        <v>3968</v>
      </c>
      <c r="P44" t="n">
        <v>2933</v>
      </c>
      <c r="Q44" t="n">
        <v>2156</v>
      </c>
      <c r="R44" t="n">
        <v>1725</v>
      </c>
      <c r="S44" t="n">
        <v>1423</v>
      </c>
      <c r="T44" t="n">
        <v>1251</v>
      </c>
      <c r="U44" t="n">
        <v>1121</v>
      </c>
      <c r="V44" t="n">
        <v>992</v>
      </c>
      <c r="W44" t="n">
        <v>863</v>
      </c>
    </row>
    <row r="45">
      <c r="A45" s="5" t="inlineStr">
        <is>
          <t>Umsatz je Aktie</t>
        </is>
      </c>
      <c r="B45" s="5" t="inlineStr">
        <is>
          <t>Revenue per share</t>
        </is>
      </c>
      <c r="C45" t="n">
        <v>71.26000000000001</v>
      </c>
      <c r="D45" t="n">
        <v>65.90000000000001</v>
      </c>
      <c r="E45" t="n">
        <v>61.79</v>
      </c>
      <c r="F45" t="n">
        <v>58.63</v>
      </c>
      <c r="G45" t="n">
        <v>55.82</v>
      </c>
      <c r="H45" t="n">
        <v>55.02</v>
      </c>
      <c r="I45" t="n">
        <v>54.23</v>
      </c>
      <c r="J45" t="n">
        <v>52.75</v>
      </c>
      <c r="K45" t="n">
        <v>49.31</v>
      </c>
      <c r="L45" t="n">
        <v>55.04</v>
      </c>
      <c r="M45" t="n">
        <v>56.87</v>
      </c>
      <c r="N45" t="n">
        <v>52.89</v>
      </c>
      <c r="O45" t="n">
        <v>53.48</v>
      </c>
      <c r="P45" t="n">
        <v>48.74</v>
      </c>
      <c r="Q45" t="n">
        <v>41.17</v>
      </c>
      <c r="R45" t="n">
        <v>34.22</v>
      </c>
      <c r="S45" t="n">
        <v>36.19</v>
      </c>
      <c r="T45" t="n">
        <v>34.46</v>
      </c>
      <c r="U45" t="n">
        <v>33.81</v>
      </c>
      <c r="V45" t="n">
        <v>33.24</v>
      </c>
      <c r="W45" t="n">
        <v>31.96</v>
      </c>
    </row>
    <row r="46">
      <c r="A46" s="5" t="inlineStr">
        <is>
          <t>Buchwert je Aktie</t>
        </is>
      </c>
      <c r="B46" s="5" t="inlineStr">
        <is>
          <t>Book value per share</t>
        </is>
      </c>
      <c r="C46" t="n">
        <v>37.96</v>
      </c>
      <c r="D46" t="n">
        <v>32.02</v>
      </c>
      <c r="E46" t="n">
        <v>30.65</v>
      </c>
      <c r="F46" t="n">
        <v>27.72</v>
      </c>
      <c r="G46" t="n">
        <v>24.32</v>
      </c>
      <c r="H46" t="n">
        <v>22.71</v>
      </c>
      <c r="I46" t="n">
        <v>22.37</v>
      </c>
      <c r="J46" t="n">
        <v>16.8</v>
      </c>
      <c r="K46" t="n">
        <v>14.02</v>
      </c>
      <c r="L46" t="n">
        <v>10.98</v>
      </c>
      <c r="M46" t="n">
        <v>8.539999999999999</v>
      </c>
      <c r="N46" t="n">
        <v>51.57</v>
      </c>
      <c r="O46" t="n">
        <v>52.57</v>
      </c>
      <c r="P46" t="n">
        <v>45.73</v>
      </c>
      <c r="Q46" t="n">
        <v>40.48</v>
      </c>
      <c r="R46" t="n">
        <v>32.72</v>
      </c>
      <c r="S46" t="n">
        <v>27.32</v>
      </c>
      <c r="T46" t="n">
        <v>24.12</v>
      </c>
      <c r="U46" t="n">
        <v>33.59</v>
      </c>
      <c r="V46" t="n">
        <v>32.01</v>
      </c>
      <c r="W46" t="n">
        <v>31.25</v>
      </c>
    </row>
    <row r="47">
      <c r="A47" s="5" t="inlineStr">
        <is>
          <t>Cashflow je Aktie</t>
        </is>
      </c>
      <c r="B47" s="5" t="inlineStr">
        <is>
          <t>Cashflow per share</t>
        </is>
      </c>
      <c r="C47" t="n">
        <v>25.95</v>
      </c>
      <c r="D47" t="n">
        <v>23.16</v>
      </c>
      <c r="E47" t="n">
        <v>20.9</v>
      </c>
      <c r="F47" t="n">
        <v>17.39</v>
      </c>
      <c r="G47" t="n">
        <v>17.68</v>
      </c>
      <c r="H47" t="n">
        <v>18.47</v>
      </c>
      <c r="I47" t="n">
        <v>18.29</v>
      </c>
      <c r="J47" t="n">
        <v>17.4</v>
      </c>
      <c r="K47" t="n">
        <v>15.02</v>
      </c>
      <c r="L47" t="n">
        <v>16.63</v>
      </c>
      <c r="M47" t="n">
        <v>19.57</v>
      </c>
      <c r="N47" t="n">
        <v>14.12</v>
      </c>
      <c r="O47" t="n">
        <v>13.6</v>
      </c>
      <c r="P47" t="n">
        <v>11.97</v>
      </c>
      <c r="Q47" t="n">
        <v>11.56</v>
      </c>
      <c r="R47" t="n">
        <v>8.5</v>
      </c>
      <c r="S47" t="n">
        <v>8.41</v>
      </c>
      <c r="T47" t="n">
        <v>1.14</v>
      </c>
      <c r="U47" t="n">
        <v>5.9</v>
      </c>
      <c r="V47" t="n">
        <v>4.54</v>
      </c>
      <c r="W47" t="n">
        <v>2</v>
      </c>
    </row>
    <row r="48">
      <c r="A48" s="5" t="inlineStr">
        <is>
          <t>Bilanzsumme je Aktie</t>
        </is>
      </c>
      <c r="B48" s="5" t="inlineStr">
        <is>
          <t>Total assets per share</t>
        </is>
      </c>
      <c r="C48" t="n">
        <v>96.33</v>
      </c>
      <c r="D48" t="n">
        <v>91.03</v>
      </c>
      <c r="E48" t="n">
        <v>88.89</v>
      </c>
      <c r="F48" t="n">
        <v>89.06</v>
      </c>
      <c r="G48" t="n">
        <v>87.83</v>
      </c>
      <c r="H48" t="n">
        <v>87.69</v>
      </c>
      <c r="I48" t="n">
        <v>72.06999999999999</v>
      </c>
      <c r="J48" t="n">
        <v>75.13</v>
      </c>
      <c r="K48" t="n">
        <v>71.39</v>
      </c>
      <c r="L48" t="n">
        <v>70.73999999999999</v>
      </c>
      <c r="M48" t="n">
        <v>86.45</v>
      </c>
      <c r="N48" t="n">
        <v>88.20999999999999</v>
      </c>
      <c r="O48" t="n">
        <v>90.64</v>
      </c>
      <c r="P48" t="n">
        <v>86.27</v>
      </c>
      <c r="Q48" t="n">
        <v>80.41</v>
      </c>
      <c r="R48" t="n">
        <v>67.33</v>
      </c>
      <c r="S48" t="n">
        <v>68.95999999999999</v>
      </c>
      <c r="T48" t="n">
        <v>74.19</v>
      </c>
      <c r="U48" t="n">
        <v>87.28</v>
      </c>
      <c r="V48" t="n">
        <v>80.61</v>
      </c>
      <c r="W48" t="inlineStr">
        <is>
          <t>-</t>
        </is>
      </c>
    </row>
    <row r="49">
      <c r="A49" s="5" t="inlineStr">
        <is>
          <t>Personal am Ende des Jahres</t>
        </is>
      </c>
      <c r="B49" s="5" t="inlineStr">
        <is>
          <t>Staff at the end of year</t>
        </is>
      </c>
      <c r="C49" t="n">
        <v>97735</v>
      </c>
      <c r="D49" t="n">
        <v>94442</v>
      </c>
      <c r="E49" t="n">
        <v>93734</v>
      </c>
      <c r="F49" t="n">
        <v>94052</v>
      </c>
      <c r="G49" t="n">
        <v>91747</v>
      </c>
      <c r="H49" t="n">
        <v>88509</v>
      </c>
      <c r="I49" t="n">
        <v>85080</v>
      </c>
      <c r="J49" t="n">
        <v>82089</v>
      </c>
      <c r="K49" t="n">
        <v>80129</v>
      </c>
      <c r="L49" t="n">
        <v>80653</v>
      </c>
      <c r="M49" t="n">
        <v>81507</v>
      </c>
      <c r="N49" t="n">
        <v>80080</v>
      </c>
      <c r="O49" t="n">
        <v>78604</v>
      </c>
      <c r="P49" t="n">
        <v>74372</v>
      </c>
      <c r="Q49" t="n">
        <v>68218</v>
      </c>
      <c r="R49" t="n">
        <v>64703</v>
      </c>
      <c r="S49" t="n">
        <v>65357</v>
      </c>
      <c r="T49" t="n">
        <v>69659</v>
      </c>
      <c r="U49" t="n">
        <v>63717</v>
      </c>
      <c r="V49" t="n">
        <v>64758</v>
      </c>
      <c r="W49" t="n">
        <v>67695</v>
      </c>
    </row>
    <row r="50">
      <c r="A50" s="5" t="inlineStr">
        <is>
          <t>Personalaufwand in Mio. CHF</t>
        </is>
      </c>
      <c r="B50" s="5" t="inlineStr"/>
      <c r="C50" t="n">
        <v>16400</v>
      </c>
      <c r="D50" t="n">
        <v>15435</v>
      </c>
      <c r="E50" t="n">
        <v>14534</v>
      </c>
      <c r="F50" t="n">
        <v>13255</v>
      </c>
      <c r="G50" t="n">
        <v>13001</v>
      </c>
      <c r="H50" t="n">
        <v>12118</v>
      </c>
      <c r="I50" t="n">
        <v>11309</v>
      </c>
      <c r="J50" t="n">
        <v>11316</v>
      </c>
      <c r="K50" t="n">
        <v>10300</v>
      </c>
      <c r="L50" t="n">
        <v>11934</v>
      </c>
      <c r="M50" t="n">
        <v>12080</v>
      </c>
      <c r="N50" t="n">
        <v>11129</v>
      </c>
      <c r="O50" t="n">
        <v>10767</v>
      </c>
      <c r="P50" t="n">
        <v>10116</v>
      </c>
      <c r="Q50" t="n">
        <v>8922</v>
      </c>
      <c r="R50" t="n">
        <v>8099</v>
      </c>
      <c r="S50" t="n">
        <v>8254</v>
      </c>
      <c r="T50" t="n">
        <v>7528</v>
      </c>
      <c r="U50" t="n">
        <v>7416</v>
      </c>
      <c r="V50" t="n">
        <v>7583</v>
      </c>
      <c r="W50" t="n">
        <v>6931</v>
      </c>
    </row>
    <row r="51">
      <c r="A51" s="5" t="inlineStr">
        <is>
          <t>Aufwand je Mitarbeiter in CHF</t>
        </is>
      </c>
      <c r="B51" s="5" t="inlineStr"/>
      <c r="C51" t="n">
        <v>167801</v>
      </c>
      <c r="D51" t="n">
        <v>163434</v>
      </c>
      <c r="E51" t="n">
        <v>155056</v>
      </c>
      <c r="F51" t="n">
        <v>140933</v>
      </c>
      <c r="G51" t="n">
        <v>141705</v>
      </c>
      <c r="H51" t="n">
        <v>136913</v>
      </c>
      <c r="I51" t="n">
        <v>132922</v>
      </c>
      <c r="J51" t="n">
        <v>137850</v>
      </c>
      <c r="K51" t="n">
        <v>128543</v>
      </c>
      <c r="L51" t="n">
        <v>147967</v>
      </c>
      <c r="M51" t="n">
        <v>148208</v>
      </c>
      <c r="N51" t="n">
        <v>138974</v>
      </c>
      <c r="O51" t="n">
        <v>136978</v>
      </c>
      <c r="P51" t="n">
        <v>136019</v>
      </c>
      <c r="Q51" t="n">
        <v>130787</v>
      </c>
      <c r="R51" t="n">
        <v>125172</v>
      </c>
      <c r="S51" t="n">
        <v>126291</v>
      </c>
      <c r="T51" t="n">
        <v>108069</v>
      </c>
      <c r="U51" t="n">
        <v>116390</v>
      </c>
      <c r="V51" t="n">
        <v>117098</v>
      </c>
      <c r="W51" t="inlineStr">
        <is>
          <t>-</t>
        </is>
      </c>
    </row>
    <row r="52">
      <c r="A52" s="5" t="inlineStr">
        <is>
          <t>Umsatz je Mitarbeiter in CHF</t>
        </is>
      </c>
      <c r="B52" s="5" t="inlineStr"/>
      <c r="C52" t="n">
        <v>628905</v>
      </c>
      <c r="D52" t="n">
        <v>601914</v>
      </c>
      <c r="E52" t="n">
        <v>568620</v>
      </c>
      <c r="F52" t="n">
        <v>537745</v>
      </c>
      <c r="G52" t="n">
        <v>524758</v>
      </c>
      <c r="H52" t="n">
        <v>536239</v>
      </c>
      <c r="I52" t="n">
        <v>549835</v>
      </c>
      <c r="J52" t="n">
        <v>554264</v>
      </c>
      <c r="K52" t="n">
        <v>530782</v>
      </c>
      <c r="L52" t="n">
        <v>588608</v>
      </c>
      <c r="M52" t="n">
        <v>601801</v>
      </c>
      <c r="N52" t="n">
        <v>569642</v>
      </c>
      <c r="O52" t="n">
        <v>548737</v>
      </c>
      <c r="P52" t="n">
        <v>565279</v>
      </c>
      <c r="Q52" t="n">
        <v>520551</v>
      </c>
      <c r="R52" t="n">
        <v>456269</v>
      </c>
      <c r="S52" t="n">
        <v>477684</v>
      </c>
      <c r="T52" t="n">
        <v>426721</v>
      </c>
      <c r="U52" t="n">
        <v>457695</v>
      </c>
      <c r="V52" t="n">
        <v>442756</v>
      </c>
      <c r="W52" t="n">
        <v>407223</v>
      </c>
    </row>
    <row r="53">
      <c r="A53" s="5" t="inlineStr">
        <is>
          <t>Bruttoergebnis je Mitarbeiter in CHF</t>
        </is>
      </c>
      <c r="B53" s="5" t="inlineStr"/>
      <c r="C53" t="n">
        <v>441142</v>
      </c>
      <c r="D53" t="n">
        <v>419061</v>
      </c>
      <c r="E53" t="n">
        <v>374677</v>
      </c>
      <c r="F53" t="n">
        <v>365713</v>
      </c>
      <c r="G53" t="n">
        <v>356251</v>
      </c>
      <c r="H53" t="n">
        <v>385057</v>
      </c>
      <c r="I53" t="n">
        <v>409403</v>
      </c>
      <c r="J53" t="n">
        <v>405950</v>
      </c>
      <c r="K53" t="n">
        <v>381747</v>
      </c>
      <c r="L53" t="n">
        <v>423791</v>
      </c>
      <c r="M53" t="n">
        <v>422491</v>
      </c>
      <c r="N53" t="n">
        <v>399051</v>
      </c>
      <c r="O53" t="n">
        <v>412066</v>
      </c>
      <c r="P53" t="n">
        <v>422538</v>
      </c>
      <c r="Q53" t="n">
        <v>384165</v>
      </c>
      <c r="R53" t="n">
        <v>354945</v>
      </c>
      <c r="S53" t="n">
        <v>350460</v>
      </c>
      <c r="T53" t="n">
        <v>305675</v>
      </c>
      <c r="U53" t="n">
        <v>326820</v>
      </c>
      <c r="V53" t="n">
        <v>301260</v>
      </c>
      <c r="W53" t="n">
        <v>276136</v>
      </c>
    </row>
    <row r="54">
      <c r="A54" s="5" t="inlineStr">
        <is>
          <t>Gewinn je Mitarbeiter in CHF</t>
        </is>
      </c>
      <c r="B54" s="5" t="inlineStr"/>
      <c r="C54" t="n">
        <v>138098</v>
      </c>
      <c r="D54" t="n">
        <v>111179</v>
      </c>
      <c r="E54" t="n">
        <v>92101</v>
      </c>
      <c r="F54" t="n">
        <v>101816</v>
      </c>
      <c r="G54" t="n">
        <v>96603</v>
      </c>
      <c r="H54" t="n">
        <v>105436</v>
      </c>
      <c r="I54" t="n">
        <v>131218</v>
      </c>
      <c r="J54" t="n">
        <v>116203</v>
      </c>
      <c r="K54" t="n">
        <v>116599</v>
      </c>
      <c r="L54" t="n">
        <v>107448</v>
      </c>
      <c r="M54" t="n">
        <v>95501</v>
      </c>
      <c r="N54" t="n">
        <v>112001</v>
      </c>
      <c r="O54" t="n">
        <v>124179</v>
      </c>
      <c r="P54" t="n">
        <v>105954</v>
      </c>
      <c r="Q54" t="n">
        <v>84831</v>
      </c>
      <c r="R54" t="n">
        <v>67060</v>
      </c>
      <c r="S54" t="n">
        <v>46957</v>
      </c>
      <c r="T54" t="n">
        <v>-57796</v>
      </c>
      <c r="U54" t="n">
        <v>58022</v>
      </c>
      <c r="V54" t="n">
        <v>133528</v>
      </c>
      <c r="W54" t="n">
        <v>85147</v>
      </c>
    </row>
    <row r="55">
      <c r="A55" s="5" t="inlineStr">
        <is>
          <t>KGV (Kurs/Gewinn)</t>
        </is>
      </c>
      <c r="B55" s="5" t="inlineStr">
        <is>
          <t>PE (price/earnings)</t>
        </is>
      </c>
      <c r="C55" t="n">
        <v>19.9</v>
      </c>
      <c r="D55" t="n">
        <v>17.1</v>
      </c>
      <c r="E55" t="n">
        <v>24.4</v>
      </c>
      <c r="F55" t="n">
        <v>20.1</v>
      </c>
      <c r="G55" t="n">
        <v>26.6</v>
      </c>
      <c r="H55" t="n">
        <v>24.5</v>
      </c>
      <c r="I55" t="n">
        <v>18.9</v>
      </c>
      <c r="J55" t="n">
        <v>16.4</v>
      </c>
      <c r="K55" t="n">
        <v>14.5</v>
      </c>
      <c r="L55" t="n">
        <v>13.5</v>
      </c>
      <c r="M55" t="n">
        <v>19.4</v>
      </c>
      <c r="N55" t="n">
        <v>15.6</v>
      </c>
      <c r="O55" t="n">
        <v>17.2</v>
      </c>
      <c r="P55" t="n">
        <v>23.6</v>
      </c>
      <c r="Q55" t="n">
        <v>32</v>
      </c>
      <c r="R55" t="n">
        <v>19</v>
      </c>
      <c r="S55" t="n">
        <v>46.9</v>
      </c>
      <c r="T55" t="inlineStr">
        <is>
          <t>-</t>
        </is>
      </c>
      <c r="U55" t="n">
        <v>30.9</v>
      </c>
      <c r="V55" t="n">
        <v>19.4</v>
      </c>
      <c r="W55" t="n">
        <v>37.9</v>
      </c>
    </row>
    <row r="56">
      <c r="A56" s="5" t="inlineStr">
        <is>
          <t>KUV (Kurs/Umsatz)</t>
        </is>
      </c>
      <c r="B56" s="5" t="inlineStr">
        <is>
          <t>PS (price/sales)</t>
        </is>
      </c>
      <c r="C56" t="n">
        <v>4.41</v>
      </c>
      <c r="D56" t="n">
        <v>3.18</v>
      </c>
      <c r="E56" t="n">
        <v>3.99</v>
      </c>
      <c r="F56" t="n">
        <v>3.86</v>
      </c>
      <c r="G56" t="n">
        <v>4.96</v>
      </c>
      <c r="H56" t="n">
        <v>4.89</v>
      </c>
      <c r="I56" t="n">
        <v>4.59</v>
      </c>
      <c r="J56" t="n">
        <v>3.49</v>
      </c>
      <c r="K56" t="n">
        <v>3.23</v>
      </c>
      <c r="L56" t="n">
        <v>2.49</v>
      </c>
      <c r="M56" t="n">
        <v>3.09</v>
      </c>
      <c r="N56" t="n">
        <v>3.07</v>
      </c>
      <c r="O56" t="n">
        <v>3.66</v>
      </c>
      <c r="P56" t="n">
        <v>4.48</v>
      </c>
      <c r="Q56" t="n">
        <v>5.32</v>
      </c>
      <c r="R56" t="n">
        <v>4.38</v>
      </c>
      <c r="S56" t="n">
        <v>4.74</v>
      </c>
      <c r="T56" t="n">
        <v>5.08</v>
      </c>
      <c r="U56" t="n">
        <v>4.02</v>
      </c>
      <c r="V56" t="n">
        <v>6.05</v>
      </c>
      <c r="W56" t="n">
        <v>7.92</v>
      </c>
    </row>
    <row r="57">
      <c r="A57" s="5" t="inlineStr">
        <is>
          <t>KBV (Kurs/Buchwert)</t>
        </is>
      </c>
      <c r="B57" s="5" t="inlineStr">
        <is>
          <t>PB (price/book value)</t>
        </is>
      </c>
      <c r="C57" t="n">
        <v>8.27</v>
      </c>
      <c r="D57" t="n">
        <v>6.55</v>
      </c>
      <c r="E57" t="n">
        <v>8.039999999999999</v>
      </c>
      <c r="F57" t="n">
        <v>8.16</v>
      </c>
      <c r="G57" t="n">
        <v>11.39</v>
      </c>
      <c r="H57" t="n">
        <v>11.86</v>
      </c>
      <c r="I57" t="n">
        <v>11.13</v>
      </c>
      <c r="J57" t="n">
        <v>10.95</v>
      </c>
      <c r="K57" t="n">
        <v>11.35</v>
      </c>
      <c r="L57" t="n">
        <v>12.48</v>
      </c>
      <c r="M57" t="n">
        <v>20.59</v>
      </c>
      <c r="N57" t="n">
        <v>3.15</v>
      </c>
      <c r="O57" t="n">
        <v>3.72</v>
      </c>
      <c r="P57" t="n">
        <v>4.78</v>
      </c>
      <c r="Q57" t="n">
        <v>5.41</v>
      </c>
      <c r="R57" t="n">
        <v>4.58</v>
      </c>
      <c r="S57" t="n">
        <v>6.28</v>
      </c>
      <c r="T57" t="n">
        <v>7.25</v>
      </c>
      <c r="U57" t="n">
        <v>4.05</v>
      </c>
      <c r="V57" t="n">
        <v>6.28</v>
      </c>
      <c r="W57" t="n">
        <v>8.1</v>
      </c>
    </row>
    <row r="58">
      <c r="A58" s="5" t="inlineStr">
        <is>
          <t>KCV (Kurs/Cashflow)</t>
        </is>
      </c>
      <c r="B58" s="5" t="inlineStr">
        <is>
          <t>PC (price/cashflow)</t>
        </is>
      </c>
      <c r="C58" t="n">
        <v>12.1</v>
      </c>
      <c r="D58" t="n">
        <v>9.06</v>
      </c>
      <c r="E58" t="n">
        <v>11.8</v>
      </c>
      <c r="F58" t="n">
        <v>13.01</v>
      </c>
      <c r="G58" t="n">
        <v>15.67</v>
      </c>
      <c r="H58" t="n">
        <v>14.58</v>
      </c>
      <c r="I58" t="n">
        <v>13.61</v>
      </c>
      <c r="J58" t="n">
        <v>10.58</v>
      </c>
      <c r="K58" t="n">
        <v>10.6</v>
      </c>
      <c r="L58" t="n">
        <v>8.24</v>
      </c>
      <c r="M58" t="n">
        <v>8.98</v>
      </c>
      <c r="N58" t="n">
        <v>11.51</v>
      </c>
      <c r="O58" t="n">
        <v>14.39</v>
      </c>
      <c r="P58" t="n">
        <v>18.25</v>
      </c>
      <c r="Q58" t="n">
        <v>18.96</v>
      </c>
      <c r="R58" t="n">
        <v>17.64</v>
      </c>
      <c r="S58" t="n">
        <v>20.4</v>
      </c>
      <c r="T58" t="n">
        <v>153.72</v>
      </c>
      <c r="U58" t="n">
        <v>23.06</v>
      </c>
      <c r="V58" t="n">
        <v>44.28</v>
      </c>
      <c r="W58" t="n">
        <v>126.39</v>
      </c>
    </row>
    <row r="59">
      <c r="A59" s="5" t="inlineStr">
        <is>
          <t>Dividendenrendite in %</t>
        </is>
      </c>
      <c r="B59" s="5" t="inlineStr">
        <is>
          <t>Dividend Yield in %</t>
        </is>
      </c>
      <c r="C59" t="n">
        <v>2.87</v>
      </c>
      <c r="D59" t="n">
        <v>4.15</v>
      </c>
      <c r="E59" t="n">
        <v>3.37</v>
      </c>
      <c r="F59" t="n">
        <v>3.62</v>
      </c>
      <c r="G59" t="n">
        <v>2.92</v>
      </c>
      <c r="H59" t="n">
        <v>2.97</v>
      </c>
      <c r="I59" t="n">
        <v>3.13</v>
      </c>
      <c r="J59" t="n">
        <v>3.99</v>
      </c>
      <c r="K59" t="n">
        <v>4.27</v>
      </c>
      <c r="L59" t="n">
        <v>4.82</v>
      </c>
      <c r="M59" t="n">
        <v>3.41</v>
      </c>
      <c r="N59" t="n">
        <v>3.08</v>
      </c>
      <c r="O59" t="n">
        <v>2.35</v>
      </c>
      <c r="P59" t="n">
        <v>1.56</v>
      </c>
      <c r="Q59" t="n">
        <v>1.14</v>
      </c>
      <c r="R59" t="n">
        <v>1.33</v>
      </c>
      <c r="S59" t="n">
        <v>0.96</v>
      </c>
      <c r="T59" t="n">
        <v>0.83</v>
      </c>
      <c r="U59" t="n">
        <v>0.96</v>
      </c>
      <c r="V59" t="n">
        <v>0.57</v>
      </c>
      <c r="W59" t="n">
        <v>0.4</v>
      </c>
    </row>
    <row r="60">
      <c r="A60" s="5" t="inlineStr">
        <is>
          <t>Gewinnrendite in %</t>
        </is>
      </c>
      <c r="B60" s="5" t="inlineStr">
        <is>
          <t>Return on profit in %</t>
        </is>
      </c>
      <c r="C60" t="n">
        <v>5</v>
      </c>
      <c r="D60" t="n">
        <v>5.9</v>
      </c>
      <c r="E60" t="n">
        <v>4.1</v>
      </c>
      <c r="F60" t="n">
        <v>5</v>
      </c>
      <c r="G60" t="n">
        <v>3.8</v>
      </c>
      <c r="H60" t="n">
        <v>4.1</v>
      </c>
      <c r="I60" t="n">
        <v>5.3</v>
      </c>
      <c r="J60" t="n">
        <v>6.1</v>
      </c>
      <c r="K60" t="n">
        <v>6.9</v>
      </c>
      <c r="L60" t="n">
        <v>7.4</v>
      </c>
      <c r="M60" t="n">
        <v>5.2</v>
      </c>
      <c r="N60" t="n">
        <v>6.4</v>
      </c>
      <c r="O60" t="n">
        <v>5.8</v>
      </c>
      <c r="P60" t="n">
        <v>4.2</v>
      </c>
      <c r="Q60" t="n">
        <v>3.1</v>
      </c>
      <c r="R60" t="n">
        <v>5.3</v>
      </c>
      <c r="S60" t="n">
        <v>2.1</v>
      </c>
      <c r="T60" t="n">
        <v>-2.7</v>
      </c>
      <c r="U60" t="n">
        <v>3.2</v>
      </c>
      <c r="V60" t="n">
        <v>5.2</v>
      </c>
      <c r="W60" t="n">
        <v>2.6</v>
      </c>
    </row>
    <row r="61">
      <c r="A61" s="5" t="inlineStr">
        <is>
          <t>Eigenkapitalrendite in %</t>
        </is>
      </c>
      <c r="B61" s="5" t="inlineStr">
        <is>
          <t>Return on Equity in %</t>
        </is>
      </c>
      <c r="C61" t="n">
        <v>41.22</v>
      </c>
      <c r="D61" t="n">
        <v>38.01</v>
      </c>
      <c r="E61" t="n">
        <v>32.65</v>
      </c>
      <c r="F61" t="n">
        <v>40.05</v>
      </c>
      <c r="G61" t="n">
        <v>42.25</v>
      </c>
      <c r="H61" t="n">
        <v>47.65</v>
      </c>
      <c r="I61" t="n">
        <v>57.86</v>
      </c>
      <c r="J61" t="n">
        <v>65.81</v>
      </c>
      <c r="K61" t="n">
        <v>77.25</v>
      </c>
      <c r="L61" t="n">
        <v>91.52</v>
      </c>
      <c r="M61" t="n">
        <v>105.67</v>
      </c>
      <c r="N61" t="n">
        <v>20.16</v>
      </c>
      <c r="O61" t="n">
        <v>21.53</v>
      </c>
      <c r="P61" t="n">
        <v>19.98</v>
      </c>
      <c r="Q61" t="n">
        <v>16.57</v>
      </c>
      <c r="R61" t="n">
        <v>15.37</v>
      </c>
      <c r="S61" t="n">
        <v>13.02</v>
      </c>
      <c r="T61" t="n">
        <v>-19.35</v>
      </c>
      <c r="U61" t="n">
        <v>12.76</v>
      </c>
      <c r="V61" t="n">
        <v>31.32</v>
      </c>
      <c r="W61" t="n">
        <v>21.38</v>
      </c>
    </row>
    <row r="62">
      <c r="A62" s="5" t="inlineStr">
        <is>
          <t>Umsatzrendite in %</t>
        </is>
      </c>
      <c r="B62" s="5" t="inlineStr">
        <is>
          <t>Return on sales in %</t>
        </is>
      </c>
      <c r="C62" t="n">
        <v>21.96</v>
      </c>
      <c r="D62" t="n">
        <v>18.47</v>
      </c>
      <c r="E62" t="n">
        <v>16.2</v>
      </c>
      <c r="F62" t="n">
        <v>18.93</v>
      </c>
      <c r="G62" t="n">
        <v>18.41</v>
      </c>
      <c r="H62" t="n">
        <v>19.66</v>
      </c>
      <c r="I62" t="n">
        <v>23.86</v>
      </c>
      <c r="J62" t="n">
        <v>20.97</v>
      </c>
      <c r="K62" t="n">
        <v>21.97</v>
      </c>
      <c r="L62" t="n">
        <v>18.25</v>
      </c>
      <c r="M62" t="n">
        <v>15.87</v>
      </c>
      <c r="N62" t="n">
        <v>19.66</v>
      </c>
      <c r="O62" t="n">
        <v>21.16</v>
      </c>
      <c r="P62" t="n">
        <v>18.74</v>
      </c>
      <c r="Q62" t="n">
        <v>16.3</v>
      </c>
      <c r="R62" t="n">
        <v>14.7</v>
      </c>
      <c r="S62" t="n">
        <v>9.83</v>
      </c>
      <c r="T62" t="n">
        <v>-13.54</v>
      </c>
      <c r="U62" t="n">
        <v>12.68</v>
      </c>
      <c r="V62" t="n">
        <v>30.16</v>
      </c>
      <c r="W62" t="n">
        <v>20.91</v>
      </c>
    </row>
    <row r="63">
      <c r="A63" s="5" t="inlineStr">
        <is>
          <t>Gesamtkapitalrendite in %</t>
        </is>
      </c>
      <c r="B63" s="5" t="inlineStr">
        <is>
          <t>Total Return on Investment in %</t>
        </is>
      </c>
      <c r="C63" t="n">
        <v>17.44</v>
      </c>
      <c r="D63" t="n">
        <v>14.35</v>
      </c>
      <c r="E63" t="n">
        <v>12.35</v>
      </c>
      <c r="F63" t="n">
        <v>13.9</v>
      </c>
      <c r="G63" t="n">
        <v>13.78</v>
      </c>
      <c r="H63" t="n">
        <v>14.74</v>
      </c>
      <c r="I63" t="n">
        <v>20.5</v>
      </c>
      <c r="J63" t="n">
        <v>18.23</v>
      </c>
      <c r="K63" t="n">
        <v>18.79</v>
      </c>
      <c r="L63" t="n">
        <v>14.2</v>
      </c>
      <c r="M63" t="n">
        <v>10.44</v>
      </c>
      <c r="N63" t="n">
        <v>11.79</v>
      </c>
      <c r="O63" t="n">
        <v>12.48</v>
      </c>
      <c r="P63" t="n">
        <v>10.59</v>
      </c>
      <c r="Q63" t="n">
        <v>8.34</v>
      </c>
      <c r="R63" t="n">
        <v>7.47</v>
      </c>
      <c r="S63" t="n">
        <v>5.16</v>
      </c>
      <c r="T63" t="n">
        <v>-6.29</v>
      </c>
      <c r="U63" t="n">
        <v>4.91</v>
      </c>
      <c r="V63" t="n">
        <v>12.44</v>
      </c>
      <c r="W63" t="n">
        <v>8.18</v>
      </c>
    </row>
    <row r="64">
      <c r="A64" s="5" t="inlineStr">
        <is>
          <t>Return on Investment in %</t>
        </is>
      </c>
      <c r="B64" s="5" t="inlineStr">
        <is>
          <t>Return on Investment in %</t>
        </is>
      </c>
      <c r="C64" t="n">
        <v>16.24</v>
      </c>
      <c r="D64" t="n">
        <v>13.37</v>
      </c>
      <c r="E64" t="n">
        <v>11.26</v>
      </c>
      <c r="F64" t="n">
        <v>12.47</v>
      </c>
      <c r="G64" t="n">
        <v>11.7</v>
      </c>
      <c r="H64" t="n">
        <v>12.34</v>
      </c>
      <c r="I64" t="n">
        <v>17.96</v>
      </c>
      <c r="J64" t="n">
        <v>14.72</v>
      </c>
      <c r="K64" t="n">
        <v>15.17</v>
      </c>
      <c r="L64" t="n">
        <v>14.2</v>
      </c>
      <c r="M64" t="n">
        <v>10.44</v>
      </c>
      <c r="N64" t="n">
        <v>11.79</v>
      </c>
      <c r="O64" t="n">
        <v>12.48</v>
      </c>
      <c r="P64" t="n">
        <v>10.59</v>
      </c>
      <c r="Q64" t="n">
        <v>8.34</v>
      </c>
      <c r="R64" t="n">
        <v>7.47</v>
      </c>
      <c r="S64" t="n">
        <v>5.16</v>
      </c>
      <c r="T64" t="n">
        <v>-6.29</v>
      </c>
      <c r="U64" t="n">
        <v>4.91</v>
      </c>
      <c r="V64" t="n">
        <v>12.44</v>
      </c>
      <c r="W64" t="n">
        <v>8.18</v>
      </c>
    </row>
    <row r="65">
      <c r="A65" s="5" t="inlineStr">
        <is>
          <t>Arbeitsintensität in %</t>
        </is>
      </c>
      <c r="B65" s="5" t="inlineStr">
        <is>
          <t>Work Intensity in %</t>
        </is>
      </c>
      <c r="C65" t="n">
        <v>37.61</v>
      </c>
      <c r="D65" t="n">
        <v>41.07</v>
      </c>
      <c r="E65" t="n">
        <v>41.18</v>
      </c>
      <c r="F65" t="n">
        <v>37.32</v>
      </c>
      <c r="G65" t="n">
        <v>37.2</v>
      </c>
      <c r="H65" t="n">
        <v>41.13</v>
      </c>
      <c r="I65" t="n">
        <v>46.91</v>
      </c>
      <c r="J65" t="n">
        <v>48.41</v>
      </c>
      <c r="K65" t="n">
        <v>45.85</v>
      </c>
      <c r="L65" t="n">
        <v>45.25</v>
      </c>
      <c r="M65" t="n">
        <v>51.6</v>
      </c>
      <c r="N65" t="n">
        <v>50.74</v>
      </c>
      <c r="O65" t="n">
        <v>54.79</v>
      </c>
      <c r="P65" t="n">
        <v>54.96</v>
      </c>
      <c r="Q65" t="n">
        <v>51.36</v>
      </c>
      <c r="R65" t="n">
        <v>50.63</v>
      </c>
      <c r="S65" t="n">
        <v>49.87</v>
      </c>
      <c r="T65" t="n">
        <v>48.21</v>
      </c>
      <c r="U65" t="n">
        <v>51.64</v>
      </c>
      <c r="V65" t="n">
        <v>49.96</v>
      </c>
      <c r="W65" t="n">
        <v>49.17</v>
      </c>
    </row>
    <row r="66">
      <c r="A66" s="5" t="inlineStr">
        <is>
          <t>Eigenkapitalquote in %</t>
        </is>
      </c>
      <c r="B66" s="5" t="inlineStr">
        <is>
          <t>Equity Ratio in %</t>
        </is>
      </c>
      <c r="C66" t="n">
        <v>39.41</v>
      </c>
      <c r="D66" t="n">
        <v>35.18</v>
      </c>
      <c r="E66" t="n">
        <v>34.48</v>
      </c>
      <c r="F66" t="n">
        <v>31.13</v>
      </c>
      <c r="G66" t="n">
        <v>27.69</v>
      </c>
      <c r="H66" t="n">
        <v>25.89</v>
      </c>
      <c r="I66" t="n">
        <v>31.04</v>
      </c>
      <c r="J66" t="n">
        <v>22.37</v>
      </c>
      <c r="K66" t="n">
        <v>19.64</v>
      </c>
      <c r="L66" t="n">
        <v>15.52</v>
      </c>
      <c r="M66" t="n">
        <v>9.880000000000001</v>
      </c>
      <c r="N66" t="n">
        <v>58.46</v>
      </c>
      <c r="O66" t="n">
        <v>58</v>
      </c>
      <c r="P66" t="n">
        <v>53.01</v>
      </c>
      <c r="Q66" t="n">
        <v>50.35</v>
      </c>
      <c r="R66" t="n">
        <v>48.6</v>
      </c>
      <c r="S66" t="n">
        <v>39.62</v>
      </c>
      <c r="T66" t="n">
        <v>32.52</v>
      </c>
      <c r="U66" t="n">
        <v>38.48</v>
      </c>
      <c r="V66" t="n">
        <v>39.7</v>
      </c>
      <c r="W66" t="n">
        <v>38.27</v>
      </c>
    </row>
    <row r="67">
      <c r="A67" s="5" t="inlineStr">
        <is>
          <t>Fremdkapitalquote in %</t>
        </is>
      </c>
      <c r="B67" s="5" t="inlineStr">
        <is>
          <t>Debt Ratio in %</t>
        </is>
      </c>
      <c r="C67" t="n">
        <v>60.59</v>
      </c>
      <c r="D67" t="n">
        <v>64.81999999999999</v>
      </c>
      <c r="E67" t="n">
        <v>65.52</v>
      </c>
      <c r="F67" t="n">
        <v>68.87</v>
      </c>
      <c r="G67" t="n">
        <v>72.31</v>
      </c>
      <c r="H67" t="n">
        <v>74.11</v>
      </c>
      <c r="I67" t="n">
        <v>68.95999999999999</v>
      </c>
      <c r="J67" t="n">
        <v>77.63</v>
      </c>
      <c r="K67" t="n">
        <v>80.36</v>
      </c>
      <c r="L67" t="n">
        <v>84.48</v>
      </c>
      <c r="M67" t="n">
        <v>90.12</v>
      </c>
      <c r="N67" t="n">
        <v>41.54</v>
      </c>
      <c r="O67" t="n">
        <v>42</v>
      </c>
      <c r="P67" t="n">
        <v>46.99</v>
      </c>
      <c r="Q67" t="n">
        <v>49.65</v>
      </c>
      <c r="R67" t="n">
        <v>51.4</v>
      </c>
      <c r="S67" t="n">
        <v>60.38</v>
      </c>
      <c r="T67" t="n">
        <v>67.48</v>
      </c>
      <c r="U67" t="n">
        <v>61.52</v>
      </c>
      <c r="V67" t="n">
        <v>60.3</v>
      </c>
      <c r="W67" t="n">
        <v>61.73</v>
      </c>
    </row>
    <row r="68">
      <c r="A68" s="5" t="inlineStr">
        <is>
          <t>Verschuldungsgrad in %</t>
        </is>
      </c>
      <c r="B68" s="5" t="inlineStr">
        <is>
          <t>Finance Gearing in %</t>
        </is>
      </c>
      <c r="C68" t="n">
        <v>153.74</v>
      </c>
      <c r="D68" t="n">
        <v>184.26</v>
      </c>
      <c r="E68" t="n">
        <v>189.99</v>
      </c>
      <c r="F68" t="n">
        <v>221.27</v>
      </c>
      <c r="G68" t="n">
        <v>261.14</v>
      </c>
      <c r="H68" t="n">
        <v>286.2</v>
      </c>
      <c r="I68" t="n">
        <v>222.21</v>
      </c>
      <c r="J68" t="n">
        <v>347.12</v>
      </c>
      <c r="K68" t="n">
        <v>409.1</v>
      </c>
      <c r="L68" t="n">
        <v>544.42</v>
      </c>
      <c r="M68" t="n">
        <v>912.29</v>
      </c>
      <c r="N68" t="n">
        <v>71.06999999999999</v>
      </c>
      <c r="O68" t="n">
        <v>72.41</v>
      </c>
      <c r="P68" t="n">
        <v>88.66</v>
      </c>
      <c r="Q68" t="n">
        <v>98.63</v>
      </c>
      <c r="R68" t="n">
        <v>105.78</v>
      </c>
      <c r="S68" t="n">
        <v>152.38</v>
      </c>
      <c r="T68" t="n">
        <v>207.52</v>
      </c>
      <c r="U68" t="n">
        <v>159.85</v>
      </c>
      <c r="V68" t="n">
        <v>151.87</v>
      </c>
      <c r="W68" t="n">
        <v>161.3</v>
      </c>
    </row>
    <row r="69">
      <c r="A69" s="5" t="inlineStr">
        <is>
          <t>Bruttoergebnis Marge in %</t>
        </is>
      </c>
      <c r="B69" s="5" t="inlineStr">
        <is>
          <t>Gross Profit Marge in %</t>
        </is>
      </c>
      <c r="C69" t="n">
        <v>70.14</v>
      </c>
      <c r="D69" t="n">
        <v>69.62</v>
      </c>
      <c r="E69" t="n">
        <v>65.89</v>
      </c>
      <c r="F69" t="n">
        <v>68.01000000000001</v>
      </c>
      <c r="G69" t="n">
        <v>67.89</v>
      </c>
      <c r="H69" t="n">
        <v>71.81</v>
      </c>
      <c r="I69" t="n">
        <v>74.45999999999999</v>
      </c>
      <c r="J69" t="n">
        <v>73.23999999999999</v>
      </c>
      <c r="K69" t="n">
        <v>71.92</v>
      </c>
      <c r="L69" t="n">
        <v>72</v>
      </c>
      <c r="M69" t="n">
        <v>70.2</v>
      </c>
      <c r="N69" t="n">
        <v>70.05</v>
      </c>
      <c r="O69" t="n">
        <v>70.20999999999999</v>
      </c>
      <c r="P69" t="n">
        <v>74.75</v>
      </c>
      <c r="Q69" t="n">
        <v>73.8</v>
      </c>
      <c r="R69" t="n">
        <v>77.79000000000001</v>
      </c>
      <c r="S69" t="n">
        <v>73.37</v>
      </c>
      <c r="T69" t="n">
        <v>71.63</v>
      </c>
      <c r="U69" t="n">
        <v>71.41</v>
      </c>
      <c r="V69" t="n">
        <v>68.04000000000001</v>
      </c>
    </row>
    <row r="70">
      <c r="A70" s="5" t="inlineStr">
        <is>
          <t>Kurzfristige Vermögensquote in %</t>
        </is>
      </c>
      <c r="B70" s="5" t="inlineStr">
        <is>
          <t>Current Assets Ratio in %</t>
        </is>
      </c>
      <c r="C70" t="n">
        <v>37.61</v>
      </c>
      <c r="D70" t="n">
        <v>41.07</v>
      </c>
      <c r="E70" t="n">
        <v>41.18</v>
      </c>
      <c r="F70" t="n">
        <v>37.32</v>
      </c>
      <c r="G70" t="n">
        <v>37.2</v>
      </c>
      <c r="H70" t="n">
        <v>41.13</v>
      </c>
      <c r="I70" t="n">
        <v>46.91</v>
      </c>
      <c r="J70" t="n">
        <v>48.41</v>
      </c>
      <c r="K70" t="n">
        <v>45.85</v>
      </c>
      <c r="L70" t="n">
        <v>45.25</v>
      </c>
      <c r="M70" t="n">
        <v>51.6</v>
      </c>
      <c r="N70" t="n">
        <v>50.74</v>
      </c>
      <c r="O70" t="n">
        <v>54.79</v>
      </c>
      <c r="P70" t="n">
        <v>54.96</v>
      </c>
      <c r="Q70" t="n">
        <v>51.36</v>
      </c>
      <c r="R70" t="n">
        <v>50.63</v>
      </c>
      <c r="S70" t="n">
        <v>49.87</v>
      </c>
      <c r="T70" t="n">
        <v>48.21</v>
      </c>
      <c r="U70" t="n">
        <v>51.64</v>
      </c>
      <c r="V70" t="n">
        <v>49.96</v>
      </c>
    </row>
    <row r="71">
      <c r="A71" s="5" t="inlineStr">
        <is>
          <t>Nettogewinn Marge in %</t>
        </is>
      </c>
      <c r="B71" s="5" t="inlineStr">
        <is>
          <t>Net Profit Marge in %</t>
        </is>
      </c>
      <c r="C71" t="n">
        <v>21.96</v>
      </c>
      <c r="D71" t="n">
        <v>18.47</v>
      </c>
      <c r="E71" t="n">
        <v>16.2</v>
      </c>
      <c r="F71" t="n">
        <v>18.93</v>
      </c>
      <c r="G71" t="n">
        <v>18.41</v>
      </c>
      <c r="H71" t="n">
        <v>19.66</v>
      </c>
      <c r="I71" t="n">
        <v>23.86</v>
      </c>
      <c r="J71" t="n">
        <v>20.97</v>
      </c>
      <c r="K71" t="n">
        <v>21.97</v>
      </c>
      <c r="L71" t="n">
        <v>18.25</v>
      </c>
      <c r="M71" t="n">
        <v>15.87</v>
      </c>
      <c r="N71" t="n">
        <v>19.66</v>
      </c>
      <c r="O71" t="n">
        <v>21.16</v>
      </c>
      <c r="P71" t="n">
        <v>18.74</v>
      </c>
      <c r="Q71" t="n">
        <v>16.3</v>
      </c>
      <c r="R71" t="n">
        <v>14.7</v>
      </c>
      <c r="S71" t="n">
        <v>9.83</v>
      </c>
      <c r="T71" t="n">
        <v>-13.54</v>
      </c>
      <c r="U71" t="n">
        <v>12.68</v>
      </c>
      <c r="V71" t="n">
        <v>30.16</v>
      </c>
    </row>
    <row r="72">
      <c r="A72" s="5" t="inlineStr">
        <is>
          <t>Operative Ergebnis Marge in %</t>
        </is>
      </c>
      <c r="B72" s="5" t="inlineStr">
        <is>
          <t>EBIT Marge in %</t>
        </is>
      </c>
      <c r="C72" t="n">
        <v>28.55</v>
      </c>
      <c r="D72" t="n">
        <v>25.98</v>
      </c>
      <c r="E72" t="n">
        <v>24.4</v>
      </c>
      <c r="F72" t="n">
        <v>27.82</v>
      </c>
      <c r="G72" t="n">
        <v>28.71</v>
      </c>
      <c r="H72" t="n">
        <v>29.69</v>
      </c>
      <c r="I72" t="n">
        <v>35.01</v>
      </c>
      <c r="J72" t="n">
        <v>31.04</v>
      </c>
      <c r="K72" t="n">
        <v>31.63</v>
      </c>
      <c r="L72" t="n">
        <v>28.41</v>
      </c>
      <c r="M72" t="n">
        <v>25.03</v>
      </c>
      <c r="N72" t="n">
        <v>30.52</v>
      </c>
      <c r="O72" t="n">
        <v>31.36</v>
      </c>
      <c r="P72" t="n">
        <v>27.9</v>
      </c>
      <c r="Q72" t="n">
        <v>24.41</v>
      </c>
      <c r="R72" t="n">
        <v>20.93</v>
      </c>
      <c r="S72" t="n">
        <v>17.91</v>
      </c>
      <c r="T72" t="n">
        <v>4.49</v>
      </c>
      <c r="U72" t="n">
        <v>11.13</v>
      </c>
      <c r="V72" t="n">
        <v>24.87</v>
      </c>
    </row>
    <row r="73">
      <c r="A73" s="5" t="inlineStr">
        <is>
          <t>Vermögensumsschlag in %</t>
        </is>
      </c>
      <c r="B73" s="5" t="inlineStr">
        <is>
          <t>Asset Turnover in %</t>
        </is>
      </c>
      <c r="C73" t="n">
        <v>73.97</v>
      </c>
      <c r="D73" t="n">
        <v>72.40000000000001</v>
      </c>
      <c r="E73" t="n">
        <v>69.51000000000001</v>
      </c>
      <c r="F73" t="n">
        <v>65.84</v>
      </c>
      <c r="G73" t="n">
        <v>63.55</v>
      </c>
      <c r="H73" t="n">
        <v>62.75</v>
      </c>
      <c r="I73" t="n">
        <v>75.25</v>
      </c>
      <c r="J73" t="n">
        <v>70.20999999999999</v>
      </c>
      <c r="K73" t="n">
        <v>69.06999999999999</v>
      </c>
      <c r="L73" t="n">
        <v>77.8</v>
      </c>
      <c r="M73" t="n">
        <v>65.78</v>
      </c>
      <c r="N73" t="n">
        <v>59.95</v>
      </c>
      <c r="O73" t="n">
        <v>59.01</v>
      </c>
      <c r="P73" t="n">
        <v>56.5</v>
      </c>
      <c r="Q73" t="n">
        <v>51.19</v>
      </c>
      <c r="R73" t="n">
        <v>50.83</v>
      </c>
      <c r="S73" t="n">
        <v>52.48</v>
      </c>
      <c r="T73" t="n">
        <v>46.45</v>
      </c>
      <c r="U73" t="n">
        <v>38.74</v>
      </c>
      <c r="V73" t="n">
        <v>41.23</v>
      </c>
    </row>
    <row r="74">
      <c r="A74" s="5" t="inlineStr">
        <is>
          <t>Langfristige Vermögensquote in %</t>
        </is>
      </c>
      <c r="B74" s="5" t="inlineStr">
        <is>
          <t>Non-Current Assets Ratio in %</t>
        </is>
      </c>
      <c r="C74" t="n">
        <v>62.39</v>
      </c>
      <c r="D74" t="n">
        <v>58.93</v>
      </c>
      <c r="E74" t="n">
        <v>58.82</v>
      </c>
      <c r="F74" t="n">
        <v>62.68</v>
      </c>
      <c r="G74" t="n">
        <v>62.8</v>
      </c>
      <c r="H74" t="n">
        <v>58.87</v>
      </c>
      <c r="I74" t="n">
        <v>53.09</v>
      </c>
      <c r="J74" t="n">
        <v>51.59</v>
      </c>
      <c r="K74" t="n">
        <v>54.15</v>
      </c>
      <c r="L74" t="n">
        <v>54.75</v>
      </c>
      <c r="M74" t="n">
        <v>48.4</v>
      </c>
      <c r="N74" t="n">
        <v>49.26</v>
      </c>
      <c r="O74" t="n">
        <v>45.21</v>
      </c>
      <c r="P74" t="n">
        <v>45.04</v>
      </c>
      <c r="Q74" t="n">
        <v>48.64</v>
      </c>
      <c r="R74" t="n">
        <v>49.37</v>
      </c>
      <c r="S74" t="n">
        <v>50.13</v>
      </c>
      <c r="T74" t="n">
        <v>51.79</v>
      </c>
      <c r="U74" t="n">
        <v>48.36</v>
      </c>
      <c r="V74" t="n">
        <v>50.04</v>
      </c>
    </row>
    <row r="75">
      <c r="A75" s="5" t="inlineStr">
        <is>
          <t>Gesamtkapitalrentabilität</t>
        </is>
      </c>
      <c r="B75" s="5" t="inlineStr">
        <is>
          <t>ROA Return on Assets in %</t>
        </is>
      </c>
      <c r="C75" t="n">
        <v>16.24</v>
      </c>
      <c r="D75" t="n">
        <v>13.37</v>
      </c>
      <c r="E75" t="n">
        <v>11.26</v>
      </c>
      <c r="F75" t="n">
        <v>12.47</v>
      </c>
      <c r="G75" t="n">
        <v>11.7</v>
      </c>
      <c r="H75" t="n">
        <v>12.34</v>
      </c>
      <c r="I75" t="n">
        <v>17.96</v>
      </c>
      <c r="J75" t="n">
        <v>14.72</v>
      </c>
      <c r="K75" t="n">
        <v>15.17</v>
      </c>
      <c r="L75" t="n">
        <v>14.2</v>
      </c>
      <c r="M75" t="n">
        <v>10.44</v>
      </c>
      <c r="N75" t="n">
        <v>11.79</v>
      </c>
      <c r="O75" t="n">
        <v>12.48</v>
      </c>
      <c r="P75" t="n">
        <v>10.59</v>
      </c>
      <c r="Q75" t="n">
        <v>8.34</v>
      </c>
      <c r="R75" t="n">
        <v>7.47</v>
      </c>
      <c r="S75" t="n">
        <v>5.16</v>
      </c>
      <c r="T75" t="n">
        <v>-6.29</v>
      </c>
      <c r="U75" t="n">
        <v>4.91</v>
      </c>
      <c r="V75" t="n">
        <v>12.44</v>
      </c>
    </row>
    <row r="76">
      <c r="A76" s="5" t="inlineStr">
        <is>
          <t>Ertrag des eingesetzten Kapitals</t>
        </is>
      </c>
      <c r="B76" s="5" t="inlineStr">
        <is>
          <t>ROCE Return on Cap. Empl. in %</t>
        </is>
      </c>
      <c r="C76" t="n">
        <v>29.76</v>
      </c>
      <c r="D76" t="n">
        <v>26.62</v>
      </c>
      <c r="E76" t="n">
        <v>23.85</v>
      </c>
      <c r="F76" t="n">
        <v>25.95</v>
      </c>
      <c r="G76" t="n">
        <v>26.58</v>
      </c>
      <c r="H76" t="n">
        <v>26.82</v>
      </c>
      <c r="I76" t="n">
        <v>35.29</v>
      </c>
      <c r="J76" t="n">
        <v>31.67</v>
      </c>
      <c r="K76" t="n">
        <v>29.66</v>
      </c>
      <c r="L76" t="n">
        <v>29.29</v>
      </c>
      <c r="M76" t="n">
        <v>23.39</v>
      </c>
      <c r="N76" t="n">
        <v>21.76</v>
      </c>
      <c r="O76" t="n">
        <v>22.7</v>
      </c>
      <c r="P76" t="n">
        <v>19</v>
      </c>
      <c r="Q76" t="n">
        <v>14.48</v>
      </c>
      <c r="R76" t="n">
        <v>12.83</v>
      </c>
      <c r="S76" t="n">
        <v>11.69</v>
      </c>
      <c r="T76" t="n">
        <v>2.75</v>
      </c>
      <c r="U76" t="n">
        <v>5.44</v>
      </c>
      <c r="V76" t="n">
        <v>12.81</v>
      </c>
    </row>
    <row r="77">
      <c r="A77" s="5" t="inlineStr">
        <is>
          <t>Eigenkapital zu Anlagevermögen</t>
        </is>
      </c>
      <c r="B77" s="5" t="inlineStr">
        <is>
          <t>Equity to Fixed Assets in %</t>
        </is>
      </c>
      <c r="C77" t="n">
        <v>63.17</v>
      </c>
      <c r="D77" t="n">
        <v>59.69</v>
      </c>
      <c r="E77" t="n">
        <v>58.62</v>
      </c>
      <c r="F77" t="n">
        <v>49.66</v>
      </c>
      <c r="G77" t="n">
        <v>44.09</v>
      </c>
      <c r="H77" t="n">
        <v>43.99</v>
      </c>
      <c r="I77" t="n">
        <v>58.46</v>
      </c>
      <c r="J77" t="n">
        <v>43.35</v>
      </c>
      <c r="K77" t="n">
        <v>36.27</v>
      </c>
      <c r="L77" t="n">
        <v>28.34</v>
      </c>
      <c r="M77" t="n">
        <v>20.41</v>
      </c>
      <c r="N77" t="n">
        <v>118.66</v>
      </c>
      <c r="O77" t="n">
        <v>128.28</v>
      </c>
      <c r="P77" t="n">
        <v>117.68</v>
      </c>
      <c r="Q77" t="n">
        <v>103.51</v>
      </c>
      <c r="R77" t="n">
        <v>98.44</v>
      </c>
      <c r="S77" t="n">
        <v>79.04000000000001</v>
      </c>
      <c r="T77" t="n">
        <v>62.79</v>
      </c>
      <c r="U77" t="n">
        <v>79.56999999999999</v>
      </c>
      <c r="V77" t="n">
        <v>79.34</v>
      </c>
    </row>
    <row r="78">
      <c r="A78" s="5" t="inlineStr">
        <is>
          <t>Liquidität Dritten Grades</t>
        </is>
      </c>
      <c r="B78" s="5" t="inlineStr">
        <is>
          <t>Current Ratio in %</t>
        </is>
      </c>
      <c r="C78" t="n">
        <v>129.58</v>
      </c>
      <c r="D78" t="n">
        <v>139.99</v>
      </c>
      <c r="E78" t="n">
        <v>142.47</v>
      </c>
      <c r="F78" t="n">
        <v>126.86</v>
      </c>
      <c r="G78" t="n">
        <v>118.57</v>
      </c>
      <c r="H78" t="n">
        <v>134.65</v>
      </c>
      <c r="I78" t="n">
        <v>185.05</v>
      </c>
      <c r="J78" t="n">
        <v>155.23</v>
      </c>
      <c r="K78" t="n">
        <v>174.16</v>
      </c>
      <c r="L78" t="n">
        <v>184.35</v>
      </c>
      <c r="M78" t="n">
        <v>174.37</v>
      </c>
      <c r="N78" t="n">
        <v>318.94</v>
      </c>
      <c r="O78" t="n">
        <v>296.35</v>
      </c>
      <c r="P78" t="n">
        <v>322.21</v>
      </c>
      <c r="Q78" t="n">
        <v>375.33</v>
      </c>
      <c r="R78" t="n">
        <v>297</v>
      </c>
      <c r="S78" t="n">
        <v>254.34</v>
      </c>
      <c r="T78" t="n">
        <v>200.7</v>
      </c>
      <c r="U78" t="n">
        <v>248.45</v>
      </c>
      <c r="V78" t="n">
        <v>250.68</v>
      </c>
    </row>
    <row r="79">
      <c r="A79" s="5" t="inlineStr">
        <is>
          <t>Operativer Cashflow</t>
        </is>
      </c>
      <c r="B79" s="5" t="inlineStr">
        <is>
          <t>Operating Cashflow in M</t>
        </is>
      </c>
      <c r="C79" t="n">
        <v>8500.975999999999</v>
      </c>
      <c r="D79" t="n">
        <v>6365.1936</v>
      </c>
      <c r="E79" t="n">
        <v>8290.208000000001</v>
      </c>
      <c r="F79" t="n">
        <v>9140.3056</v>
      </c>
      <c r="G79" t="n">
        <v>11009.1152</v>
      </c>
      <c r="H79" t="n">
        <v>10243.3248</v>
      </c>
      <c r="I79" t="n">
        <v>9561.8416</v>
      </c>
      <c r="J79" t="n">
        <v>7433.0848</v>
      </c>
      <c r="K79" t="n">
        <v>7447.136</v>
      </c>
      <c r="L79" t="n">
        <v>5789.0944</v>
      </c>
      <c r="M79" t="n">
        <v>6308.9888</v>
      </c>
      <c r="N79" t="n">
        <v>8086.4656</v>
      </c>
      <c r="O79" t="n">
        <v>10110.414</v>
      </c>
      <c r="P79" t="n">
        <v>12822.45</v>
      </c>
      <c r="Q79" t="n">
        <v>13321.296</v>
      </c>
      <c r="R79" t="n">
        <v>12393.864</v>
      </c>
      <c r="S79" t="n">
        <v>14333.04</v>
      </c>
      <c r="T79" t="n">
        <v>108003.672</v>
      </c>
      <c r="U79" t="n">
        <v>16201.956</v>
      </c>
      <c r="V79" t="n">
        <v>31111.128</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v>
      </c>
      <c r="N80" t="n">
        <v>0.04000000000007731</v>
      </c>
      <c r="O80" t="n">
        <v>0</v>
      </c>
      <c r="P80" t="n">
        <v>0</v>
      </c>
      <c r="Q80" t="n">
        <v>0</v>
      </c>
      <c r="R80" t="n">
        <v>0</v>
      </c>
      <c r="S80" t="n">
        <v>0</v>
      </c>
      <c r="T80" t="n">
        <v>0</v>
      </c>
      <c r="U80" t="n">
        <v>0</v>
      </c>
      <c r="V80" t="n">
        <v>0</v>
      </c>
    </row>
    <row r="81">
      <c r="A81" s="5" t="inlineStr">
        <is>
          <t>Umsatzwachstum 1J in %</t>
        </is>
      </c>
      <c r="B81" s="5" t="inlineStr">
        <is>
          <t>Revenue Growth 1Y in %</t>
        </is>
      </c>
      <c r="C81" t="n">
        <v>8.130000000000001</v>
      </c>
      <c r="D81" t="n">
        <v>6.65</v>
      </c>
      <c r="E81" t="n">
        <v>5.38</v>
      </c>
      <c r="F81" t="n">
        <v>5.05</v>
      </c>
      <c r="G81" t="n">
        <v>1.44</v>
      </c>
      <c r="H81" t="n">
        <v>1.46</v>
      </c>
      <c r="I81" t="n">
        <v>2.82</v>
      </c>
      <c r="J81" t="n">
        <v>6.98</v>
      </c>
      <c r="K81" t="n">
        <v>-10.41</v>
      </c>
      <c r="L81" t="n">
        <v>-3.22</v>
      </c>
      <c r="M81" t="n">
        <v>7.53</v>
      </c>
      <c r="N81" t="n">
        <v>-1.12</v>
      </c>
      <c r="O81" t="n">
        <v>9.73</v>
      </c>
      <c r="P81" t="n">
        <v>18.39</v>
      </c>
      <c r="Q81" t="n">
        <v>20.29</v>
      </c>
      <c r="R81" t="n">
        <v>-5.44</v>
      </c>
      <c r="S81" t="n">
        <v>5.03</v>
      </c>
      <c r="T81" t="n">
        <v>1.93</v>
      </c>
      <c r="U81" t="n">
        <v>1.71</v>
      </c>
      <c r="V81" t="n">
        <v>4.01</v>
      </c>
    </row>
    <row r="82">
      <c r="A82" s="5" t="inlineStr">
        <is>
          <t>Umsatzwachstum 3J in %</t>
        </is>
      </c>
      <c r="B82" s="5" t="inlineStr">
        <is>
          <t>Revenue Growth 3Y in %</t>
        </is>
      </c>
      <c r="C82" t="n">
        <v>6.72</v>
      </c>
      <c r="D82" t="n">
        <v>5.69</v>
      </c>
      <c r="E82" t="n">
        <v>3.96</v>
      </c>
      <c r="F82" t="n">
        <v>2.65</v>
      </c>
      <c r="G82" t="n">
        <v>1.91</v>
      </c>
      <c r="H82" t="n">
        <v>3.75</v>
      </c>
      <c r="I82" t="n">
        <v>-0.2</v>
      </c>
      <c r="J82" t="n">
        <v>-2.22</v>
      </c>
      <c r="K82" t="n">
        <v>-2.03</v>
      </c>
      <c r="L82" t="n">
        <v>1.06</v>
      </c>
      <c r="M82" t="n">
        <v>5.38</v>
      </c>
      <c r="N82" t="n">
        <v>9</v>
      </c>
      <c r="O82" t="n">
        <v>16.14</v>
      </c>
      <c r="P82" t="n">
        <v>11.08</v>
      </c>
      <c r="Q82" t="n">
        <v>6.63</v>
      </c>
      <c r="R82" t="n">
        <v>0.51</v>
      </c>
      <c r="S82" t="n">
        <v>2.89</v>
      </c>
      <c r="T82" t="n">
        <v>2.55</v>
      </c>
      <c r="U82" t="inlineStr">
        <is>
          <t>-</t>
        </is>
      </c>
      <c r="V82" t="inlineStr">
        <is>
          <t>-</t>
        </is>
      </c>
    </row>
    <row r="83">
      <c r="A83" s="5" t="inlineStr">
        <is>
          <t>Umsatzwachstum 5J in %</t>
        </is>
      </c>
      <c r="B83" s="5" t="inlineStr">
        <is>
          <t>Revenue Growth 5Y in %</t>
        </is>
      </c>
      <c r="C83" t="n">
        <v>5.33</v>
      </c>
      <c r="D83" t="n">
        <v>4</v>
      </c>
      <c r="E83" t="n">
        <v>3.23</v>
      </c>
      <c r="F83" t="n">
        <v>3.55</v>
      </c>
      <c r="G83" t="n">
        <v>0.46</v>
      </c>
      <c r="H83" t="n">
        <v>-0.47</v>
      </c>
      <c r="I83" t="n">
        <v>0.74</v>
      </c>
      <c r="J83" t="n">
        <v>-0.05</v>
      </c>
      <c r="K83" t="n">
        <v>0.5</v>
      </c>
      <c r="L83" t="n">
        <v>6.26</v>
      </c>
      <c r="M83" t="n">
        <v>10.96</v>
      </c>
      <c r="N83" t="n">
        <v>8.369999999999999</v>
      </c>
      <c r="O83" t="n">
        <v>9.6</v>
      </c>
      <c r="P83" t="n">
        <v>8.039999999999999</v>
      </c>
      <c r="Q83" t="n">
        <v>4.7</v>
      </c>
      <c r="R83" t="n">
        <v>1.45</v>
      </c>
      <c r="S83" t="inlineStr">
        <is>
          <t>-</t>
        </is>
      </c>
      <c r="T83" t="inlineStr">
        <is>
          <t>-</t>
        </is>
      </c>
      <c r="U83" t="inlineStr">
        <is>
          <t>-</t>
        </is>
      </c>
      <c r="V83" t="inlineStr">
        <is>
          <t>-</t>
        </is>
      </c>
    </row>
    <row r="84">
      <c r="A84" s="5" t="inlineStr">
        <is>
          <t>Umsatzwachstum 10J in %</t>
        </is>
      </c>
      <c r="B84" s="5" t="inlineStr">
        <is>
          <t>Revenue Growth 10Y in %</t>
        </is>
      </c>
      <c r="C84" t="n">
        <v>2.43</v>
      </c>
      <c r="D84" t="n">
        <v>2.37</v>
      </c>
      <c r="E84" t="n">
        <v>1.59</v>
      </c>
      <c r="F84" t="n">
        <v>2.03</v>
      </c>
      <c r="G84" t="n">
        <v>3.36</v>
      </c>
      <c r="H84" t="n">
        <v>5.24</v>
      </c>
      <c r="I84" t="n">
        <v>4.56</v>
      </c>
      <c r="J84" t="n">
        <v>4.78</v>
      </c>
      <c r="K84" t="n">
        <v>4.27</v>
      </c>
      <c r="L84" t="n">
        <v>5.48</v>
      </c>
      <c r="M84" t="n">
        <v>6.21</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28.54</v>
      </c>
      <c r="D85" t="n">
        <v>21.63</v>
      </c>
      <c r="E85" t="n">
        <v>-9.85</v>
      </c>
      <c r="F85" t="n">
        <v>8.039999999999999</v>
      </c>
      <c r="G85" t="n">
        <v>-5.03</v>
      </c>
      <c r="H85" t="n">
        <v>-16.41</v>
      </c>
      <c r="I85" t="n">
        <v>17.04</v>
      </c>
      <c r="J85" t="n">
        <v>2.1</v>
      </c>
      <c r="K85" t="n">
        <v>7.81</v>
      </c>
      <c r="L85" t="n">
        <v>11.33</v>
      </c>
      <c r="M85" t="n">
        <v>-13.21</v>
      </c>
      <c r="N85" t="n">
        <v>-8.109999999999999</v>
      </c>
      <c r="O85" t="n">
        <v>23.87</v>
      </c>
      <c r="P85" t="n">
        <v>36.17</v>
      </c>
      <c r="Q85" t="n">
        <v>33.37</v>
      </c>
      <c r="R85" t="n">
        <v>41.38</v>
      </c>
      <c r="S85" t="n">
        <v>-176.23</v>
      </c>
      <c r="T85" t="n">
        <v>-208.9</v>
      </c>
      <c r="U85" t="n">
        <v>-57.25</v>
      </c>
      <c r="V85" t="n">
        <v>50.02</v>
      </c>
    </row>
    <row r="86">
      <c r="A86" s="5" t="inlineStr">
        <is>
          <t>Gewinnwachstum 3J in %</t>
        </is>
      </c>
      <c r="B86" s="5" t="inlineStr">
        <is>
          <t>Earnings Growth 3Y in %</t>
        </is>
      </c>
      <c r="C86" t="n">
        <v>13.44</v>
      </c>
      <c r="D86" t="n">
        <v>6.61</v>
      </c>
      <c r="E86" t="n">
        <v>-2.28</v>
      </c>
      <c r="F86" t="n">
        <v>-4.47</v>
      </c>
      <c r="G86" t="n">
        <v>-1.47</v>
      </c>
      <c r="H86" t="n">
        <v>0.91</v>
      </c>
      <c r="I86" t="n">
        <v>8.98</v>
      </c>
      <c r="J86" t="n">
        <v>7.08</v>
      </c>
      <c r="K86" t="n">
        <v>1.98</v>
      </c>
      <c r="L86" t="n">
        <v>-3.33</v>
      </c>
      <c r="M86" t="n">
        <v>0.85</v>
      </c>
      <c r="N86" t="n">
        <v>17.31</v>
      </c>
      <c r="O86" t="n">
        <v>31.14</v>
      </c>
      <c r="P86" t="n">
        <v>36.97</v>
      </c>
      <c r="Q86" t="n">
        <v>-33.83</v>
      </c>
      <c r="R86" t="n">
        <v>-114.58</v>
      </c>
      <c r="S86" t="n">
        <v>-147.46</v>
      </c>
      <c r="T86" t="n">
        <v>-72.04000000000001</v>
      </c>
      <c r="U86" t="inlineStr">
        <is>
          <t>-</t>
        </is>
      </c>
      <c r="V86" t="inlineStr">
        <is>
          <t>-</t>
        </is>
      </c>
    </row>
    <row r="87">
      <c r="A87" s="5" t="inlineStr">
        <is>
          <t>Gewinnwachstum 5J in %</t>
        </is>
      </c>
      <c r="B87" s="5" t="inlineStr">
        <is>
          <t>Earnings Growth 5Y in %</t>
        </is>
      </c>
      <c r="C87" t="n">
        <v>8.67</v>
      </c>
      <c r="D87" t="n">
        <v>-0.32</v>
      </c>
      <c r="E87" t="n">
        <v>-1.24</v>
      </c>
      <c r="F87" t="n">
        <v>1.15</v>
      </c>
      <c r="G87" t="n">
        <v>1.1</v>
      </c>
      <c r="H87" t="n">
        <v>4.37</v>
      </c>
      <c r="I87" t="n">
        <v>5.01</v>
      </c>
      <c r="J87" t="n">
        <v>-0.02</v>
      </c>
      <c r="K87" t="n">
        <v>4.34</v>
      </c>
      <c r="L87" t="n">
        <v>10.01</v>
      </c>
      <c r="M87" t="n">
        <v>14.42</v>
      </c>
      <c r="N87" t="n">
        <v>25.34</v>
      </c>
      <c r="O87" t="n">
        <v>-8.289999999999999</v>
      </c>
      <c r="P87" t="n">
        <v>-54.84</v>
      </c>
      <c r="Q87" t="n">
        <v>-73.53</v>
      </c>
      <c r="R87" t="n">
        <v>-70.2</v>
      </c>
      <c r="S87" t="inlineStr">
        <is>
          <t>-</t>
        </is>
      </c>
      <c r="T87" t="inlineStr">
        <is>
          <t>-</t>
        </is>
      </c>
      <c r="U87" t="inlineStr">
        <is>
          <t>-</t>
        </is>
      </c>
      <c r="V87" t="inlineStr">
        <is>
          <t>-</t>
        </is>
      </c>
    </row>
    <row r="88">
      <c r="A88" s="5" t="inlineStr">
        <is>
          <t>Gewinnwachstum 10J in %</t>
        </is>
      </c>
      <c r="B88" s="5" t="inlineStr">
        <is>
          <t>Earnings Growth 10Y in %</t>
        </is>
      </c>
      <c r="C88" t="n">
        <v>6.52</v>
      </c>
      <c r="D88" t="n">
        <v>2.34</v>
      </c>
      <c r="E88" t="n">
        <v>-0.63</v>
      </c>
      <c r="F88" t="n">
        <v>2.74</v>
      </c>
      <c r="G88" t="n">
        <v>5.56</v>
      </c>
      <c r="H88" t="n">
        <v>9.4</v>
      </c>
      <c r="I88" t="n">
        <v>15.18</v>
      </c>
      <c r="J88" t="n">
        <v>-4.15</v>
      </c>
      <c r="K88" t="n">
        <v>-25.25</v>
      </c>
      <c r="L88" t="n">
        <v>-31.76</v>
      </c>
      <c r="M88" t="n">
        <v>-27.89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2.3</v>
      </c>
      <c r="D89" t="n">
        <v>-53.44</v>
      </c>
      <c r="E89" t="n">
        <v>-19.68</v>
      </c>
      <c r="F89" t="n">
        <v>17.48</v>
      </c>
      <c r="G89" t="n">
        <v>24.18</v>
      </c>
      <c r="H89" t="n">
        <v>5.61</v>
      </c>
      <c r="I89" t="n">
        <v>3.77</v>
      </c>
      <c r="J89" t="n">
        <v>-820</v>
      </c>
      <c r="K89" t="n">
        <v>3.34</v>
      </c>
      <c r="L89" t="n">
        <v>1.35</v>
      </c>
      <c r="M89" t="n">
        <v>1.35</v>
      </c>
      <c r="N89" t="n">
        <v>0.62</v>
      </c>
      <c r="O89" t="n">
        <v>-2.07</v>
      </c>
      <c r="P89" t="n">
        <v>-0.43</v>
      </c>
      <c r="Q89" t="n">
        <v>-0.44</v>
      </c>
      <c r="R89" t="n">
        <v>-0.27</v>
      </c>
      <c r="S89" t="inlineStr">
        <is>
          <t>-</t>
        </is>
      </c>
      <c r="T89" t="inlineStr">
        <is>
          <t>-</t>
        </is>
      </c>
      <c r="U89" t="inlineStr">
        <is>
          <t>-</t>
        </is>
      </c>
      <c r="V89" t="inlineStr">
        <is>
          <t>-</t>
        </is>
      </c>
    </row>
    <row r="90">
      <c r="A90" s="5" t="inlineStr">
        <is>
          <t>EBIT-Wachstum 1J in %</t>
        </is>
      </c>
      <c r="B90" s="5" t="inlineStr">
        <is>
          <t>EBIT Growth 1Y in %</t>
        </is>
      </c>
      <c r="C90" t="n">
        <v>18.82</v>
      </c>
      <c r="D90" t="n">
        <v>13.58</v>
      </c>
      <c r="E90" t="n">
        <v>-7.58</v>
      </c>
      <c r="F90" t="n">
        <v>1.79</v>
      </c>
      <c r="G90" t="n">
        <v>-1.91</v>
      </c>
      <c r="H90" t="n">
        <v>-13.96</v>
      </c>
      <c r="I90" t="n">
        <v>15.94</v>
      </c>
      <c r="J90" t="n">
        <v>4.99</v>
      </c>
      <c r="K90" t="n">
        <v>-0.24</v>
      </c>
      <c r="L90" t="n">
        <v>9.85</v>
      </c>
      <c r="M90" t="n">
        <v>-11.83</v>
      </c>
      <c r="N90" t="n">
        <v>-3.76</v>
      </c>
      <c r="O90" t="n">
        <v>23.34</v>
      </c>
      <c r="P90" t="n">
        <v>35.31</v>
      </c>
      <c r="Q90" t="n">
        <v>40.3</v>
      </c>
      <c r="R90" t="n">
        <v>10.5</v>
      </c>
      <c r="S90" t="n">
        <v>318.88</v>
      </c>
      <c r="T90" t="n">
        <v>-58.89</v>
      </c>
      <c r="U90" t="n">
        <v>-54.47</v>
      </c>
      <c r="V90" t="n">
        <v>11.06</v>
      </c>
    </row>
    <row r="91">
      <c r="A91" s="5" t="inlineStr">
        <is>
          <t>EBIT-Wachstum 3J in %</t>
        </is>
      </c>
      <c r="B91" s="5" t="inlineStr">
        <is>
          <t>EBIT Growth 3Y in %</t>
        </is>
      </c>
      <c r="C91" t="n">
        <v>8.27</v>
      </c>
      <c r="D91" t="n">
        <v>2.6</v>
      </c>
      <c r="E91" t="n">
        <v>-2.57</v>
      </c>
      <c r="F91" t="n">
        <v>-4.69</v>
      </c>
      <c r="G91" t="n">
        <v>0.02</v>
      </c>
      <c r="H91" t="n">
        <v>2.32</v>
      </c>
      <c r="I91" t="n">
        <v>6.9</v>
      </c>
      <c r="J91" t="n">
        <v>4.87</v>
      </c>
      <c r="K91" t="n">
        <v>-0.74</v>
      </c>
      <c r="L91" t="n">
        <v>-1.91</v>
      </c>
      <c r="M91" t="n">
        <v>2.58</v>
      </c>
      <c r="N91" t="n">
        <v>18.3</v>
      </c>
      <c r="O91" t="n">
        <v>32.98</v>
      </c>
      <c r="P91" t="n">
        <v>28.7</v>
      </c>
      <c r="Q91" t="n">
        <v>123.23</v>
      </c>
      <c r="R91" t="n">
        <v>90.16</v>
      </c>
      <c r="S91" t="n">
        <v>68.51000000000001</v>
      </c>
      <c r="T91" t="n">
        <v>-34.1</v>
      </c>
      <c r="U91" t="inlineStr">
        <is>
          <t>-</t>
        </is>
      </c>
      <c r="V91" t="inlineStr">
        <is>
          <t>-</t>
        </is>
      </c>
    </row>
    <row r="92">
      <c r="A92" s="5" t="inlineStr">
        <is>
          <t>EBIT-Wachstum 5J in %</t>
        </is>
      </c>
      <c r="B92" s="5" t="inlineStr">
        <is>
          <t>EBIT Growth 5Y in %</t>
        </is>
      </c>
      <c r="C92" t="n">
        <v>4.94</v>
      </c>
      <c r="D92" t="n">
        <v>-1.62</v>
      </c>
      <c r="E92" t="n">
        <v>-1.14</v>
      </c>
      <c r="F92" t="n">
        <v>1.37</v>
      </c>
      <c r="G92" t="n">
        <v>0.96</v>
      </c>
      <c r="H92" t="n">
        <v>3.32</v>
      </c>
      <c r="I92" t="n">
        <v>3.74</v>
      </c>
      <c r="J92" t="n">
        <v>-0.2</v>
      </c>
      <c r="K92" t="n">
        <v>3.47</v>
      </c>
      <c r="L92" t="n">
        <v>10.58</v>
      </c>
      <c r="M92" t="n">
        <v>16.67</v>
      </c>
      <c r="N92" t="n">
        <v>21.14</v>
      </c>
      <c r="O92" t="n">
        <v>85.67</v>
      </c>
      <c r="P92" t="n">
        <v>69.22</v>
      </c>
      <c r="Q92" t="n">
        <v>51.26</v>
      </c>
      <c r="R92" t="n">
        <v>45.42</v>
      </c>
      <c r="S92" t="inlineStr">
        <is>
          <t>-</t>
        </is>
      </c>
      <c r="T92" t="inlineStr">
        <is>
          <t>-</t>
        </is>
      </c>
      <c r="U92" t="inlineStr">
        <is>
          <t>-</t>
        </is>
      </c>
      <c r="V92" t="inlineStr">
        <is>
          <t>-</t>
        </is>
      </c>
    </row>
    <row r="93">
      <c r="A93" s="5" t="inlineStr">
        <is>
          <t>EBIT-Wachstum 10J in %</t>
        </is>
      </c>
      <c r="B93" s="5" t="inlineStr">
        <is>
          <t>EBIT Growth 10Y in %</t>
        </is>
      </c>
      <c r="C93" t="n">
        <v>4.13</v>
      </c>
      <c r="D93" t="n">
        <v>1.06</v>
      </c>
      <c r="E93" t="n">
        <v>-0.67</v>
      </c>
      <c r="F93" t="n">
        <v>2.42</v>
      </c>
      <c r="G93" t="n">
        <v>5.77</v>
      </c>
      <c r="H93" t="n">
        <v>9.99</v>
      </c>
      <c r="I93" t="n">
        <v>12.44</v>
      </c>
      <c r="J93" t="n">
        <v>42.73</v>
      </c>
      <c r="K93" t="n">
        <v>36.35</v>
      </c>
      <c r="L93" t="n">
        <v>30.92</v>
      </c>
      <c r="M93" t="n">
        <v>31.04</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33.55</v>
      </c>
      <c r="D94" t="n">
        <v>-23.22</v>
      </c>
      <c r="E94" t="n">
        <v>-9.300000000000001</v>
      </c>
      <c r="F94" t="n">
        <v>-16.98</v>
      </c>
      <c r="G94" t="n">
        <v>7.48</v>
      </c>
      <c r="H94" t="n">
        <v>7.13</v>
      </c>
      <c r="I94" t="n">
        <v>28.64</v>
      </c>
      <c r="J94" t="n">
        <v>-0.19</v>
      </c>
      <c r="K94" t="n">
        <v>28.64</v>
      </c>
      <c r="L94" t="n">
        <v>-8.24</v>
      </c>
      <c r="M94" t="n">
        <v>-21.98</v>
      </c>
      <c r="N94" t="n">
        <v>-20.01</v>
      </c>
      <c r="O94" t="n">
        <v>-21.15</v>
      </c>
      <c r="P94" t="n">
        <v>-3.74</v>
      </c>
      <c r="Q94" t="n">
        <v>7.48</v>
      </c>
      <c r="R94" t="n">
        <v>-13.53</v>
      </c>
      <c r="S94" t="n">
        <v>-86.73</v>
      </c>
      <c r="T94" t="n">
        <v>566.61</v>
      </c>
      <c r="U94" t="n">
        <v>-47.92</v>
      </c>
      <c r="V94" t="n">
        <v>-64.97</v>
      </c>
    </row>
    <row r="95">
      <c r="A95" s="5" t="inlineStr">
        <is>
          <t>Op.Cashflow Wachstum 3J in %</t>
        </is>
      </c>
      <c r="B95" s="5" t="inlineStr">
        <is>
          <t>Op.Cashflow Wachstum 3Y in %</t>
        </is>
      </c>
      <c r="C95" t="n">
        <v>0.34</v>
      </c>
      <c r="D95" t="n">
        <v>-16.5</v>
      </c>
      <c r="E95" t="n">
        <v>-6.27</v>
      </c>
      <c r="F95" t="n">
        <v>-0.79</v>
      </c>
      <c r="G95" t="n">
        <v>14.42</v>
      </c>
      <c r="H95" t="n">
        <v>11.86</v>
      </c>
      <c r="I95" t="n">
        <v>19.03</v>
      </c>
      <c r="J95" t="n">
        <v>6.74</v>
      </c>
      <c r="K95" t="n">
        <v>-0.53</v>
      </c>
      <c r="L95" t="n">
        <v>-16.74</v>
      </c>
      <c r="M95" t="n">
        <v>-21.05</v>
      </c>
      <c r="N95" t="n">
        <v>-14.97</v>
      </c>
      <c r="O95" t="n">
        <v>-5.8</v>
      </c>
      <c r="P95" t="n">
        <v>-3.26</v>
      </c>
      <c r="Q95" t="n">
        <v>-30.93</v>
      </c>
      <c r="R95" t="n">
        <v>155.45</v>
      </c>
      <c r="S95" t="n">
        <v>143.99</v>
      </c>
      <c r="T95" t="n">
        <v>151.24</v>
      </c>
      <c r="U95" t="inlineStr">
        <is>
          <t>-</t>
        </is>
      </c>
      <c r="V95" t="inlineStr">
        <is>
          <t>-</t>
        </is>
      </c>
    </row>
    <row r="96">
      <c r="A96" s="5" t="inlineStr">
        <is>
          <t>Op.Cashflow Wachstum 5J in %</t>
        </is>
      </c>
      <c r="B96" s="5" t="inlineStr">
        <is>
          <t>Op.Cashflow Wachstum 5Y in %</t>
        </is>
      </c>
      <c r="C96" t="n">
        <v>-1.69</v>
      </c>
      <c r="D96" t="n">
        <v>-6.98</v>
      </c>
      <c r="E96" t="n">
        <v>3.39</v>
      </c>
      <c r="F96" t="n">
        <v>5.22</v>
      </c>
      <c r="G96" t="n">
        <v>14.34</v>
      </c>
      <c r="H96" t="n">
        <v>11.2</v>
      </c>
      <c r="I96" t="n">
        <v>5.37</v>
      </c>
      <c r="J96" t="n">
        <v>-4.36</v>
      </c>
      <c r="K96" t="n">
        <v>-8.550000000000001</v>
      </c>
      <c r="L96" t="n">
        <v>-15.02</v>
      </c>
      <c r="M96" t="n">
        <v>-11.88</v>
      </c>
      <c r="N96" t="n">
        <v>-10.19</v>
      </c>
      <c r="O96" t="n">
        <v>-23.53</v>
      </c>
      <c r="P96" t="n">
        <v>94.02</v>
      </c>
      <c r="Q96" t="n">
        <v>85.18000000000001</v>
      </c>
      <c r="R96" t="n">
        <v>70.69</v>
      </c>
      <c r="S96" t="inlineStr">
        <is>
          <t>-</t>
        </is>
      </c>
      <c r="T96" t="inlineStr">
        <is>
          <t>-</t>
        </is>
      </c>
      <c r="U96" t="inlineStr">
        <is>
          <t>-</t>
        </is>
      </c>
      <c r="V96" t="inlineStr">
        <is>
          <t>-</t>
        </is>
      </c>
    </row>
    <row r="97">
      <c r="A97" s="5" t="inlineStr">
        <is>
          <t>Op.Cashflow Wachstum 10J in %</t>
        </is>
      </c>
      <c r="B97" s="5" t="inlineStr">
        <is>
          <t>Op.Cashflow Wachstum 10Y in %</t>
        </is>
      </c>
      <c r="C97" t="n">
        <v>4.75</v>
      </c>
      <c r="D97" t="n">
        <v>-0.8</v>
      </c>
      <c r="E97" t="n">
        <v>-0.48</v>
      </c>
      <c r="F97" t="n">
        <v>-1.67</v>
      </c>
      <c r="G97" t="n">
        <v>-0.34</v>
      </c>
      <c r="H97" t="n">
        <v>-0.34</v>
      </c>
      <c r="I97" t="n">
        <v>-2.41</v>
      </c>
      <c r="J97" t="n">
        <v>-13.94</v>
      </c>
      <c r="K97" t="n">
        <v>42.73</v>
      </c>
      <c r="L97" t="n">
        <v>35.08</v>
      </c>
      <c r="M97" t="n">
        <v>29.41</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7135</v>
      </c>
      <c r="D98" t="n">
        <v>9211</v>
      </c>
      <c r="E98" t="n">
        <v>9412</v>
      </c>
      <c r="F98" t="n">
        <v>6070</v>
      </c>
      <c r="G98" t="n">
        <v>4414</v>
      </c>
      <c r="H98" t="n">
        <v>8006</v>
      </c>
      <c r="I98" t="n">
        <v>13404</v>
      </c>
      <c r="J98" t="n">
        <v>11162</v>
      </c>
      <c r="K98" t="n">
        <v>12022</v>
      </c>
      <c r="L98" t="n">
        <v>12634</v>
      </c>
      <c r="M98" t="n">
        <v>16412</v>
      </c>
      <c r="N98" t="n">
        <v>26500</v>
      </c>
      <c r="O98" t="n">
        <v>28380</v>
      </c>
      <c r="P98" t="n">
        <v>28203</v>
      </c>
      <c r="Q98" t="n">
        <v>26134</v>
      </c>
      <c r="R98" t="n">
        <v>19505</v>
      </c>
      <c r="S98" t="n">
        <v>18002</v>
      </c>
      <c r="T98" t="n">
        <v>15480</v>
      </c>
      <c r="U98" t="n">
        <v>23228</v>
      </c>
      <c r="V98" t="n">
        <v>20880</v>
      </c>
      <c r="W98" t="n">
        <v>19775</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9"/>
    <col customWidth="1" max="13" min="13" width="9"/>
    <col customWidth="1" max="14" min="14" width="9"/>
    <col customWidth="1" max="15" min="15" width="9"/>
    <col customWidth="1" max="16" min="16" width="20"/>
    <col customWidth="1" max="17" min="17" width="9"/>
    <col customWidth="1" max="18" min="18" width="20"/>
    <col customWidth="1" max="19" min="19" width="20"/>
    <col customWidth="1" max="20" min="20" width="9"/>
    <col customWidth="1" max="21" min="21" width="20"/>
    <col customWidth="1" max="22" min="22" width="21"/>
    <col customWidth="1" max="23" min="23" width="8"/>
  </cols>
  <sheetData>
    <row r="1">
      <c r="A1" s="1" t="inlineStr">
        <is>
          <t xml:space="preserve">SGS </t>
        </is>
      </c>
      <c r="B1" s="2" t="inlineStr">
        <is>
          <t>WKN: 870264  ISIN: CH0002497458  US-Symbol:SGSOF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1878</t>
        </is>
      </c>
      <c r="C4" s="5" t="inlineStr">
        <is>
          <t>Telefon / Phone</t>
        </is>
      </c>
      <c r="D4" s="5" t="inlineStr"/>
      <c r="E4" t="inlineStr">
        <is>
          <t>+41-22-7399-111</t>
        </is>
      </c>
      <c r="G4" t="inlineStr">
        <is>
          <t>28.01.2020</t>
        </is>
      </c>
      <c r="H4" t="inlineStr">
        <is>
          <t>Q4 Result</t>
        </is>
      </c>
      <c r="J4" t="inlineStr">
        <is>
          <t>Serena (Groupe Bruxelles Lambert)</t>
        </is>
      </c>
      <c r="L4" t="inlineStr">
        <is>
          <t>16,60%</t>
        </is>
      </c>
    </row>
    <row r="5">
      <c r="A5" s="5" t="inlineStr">
        <is>
          <t>Ticker</t>
        </is>
      </c>
      <c r="B5" t="inlineStr">
        <is>
          <t>SUVN</t>
        </is>
      </c>
      <c r="C5" s="5" t="inlineStr">
        <is>
          <t>Fax</t>
        </is>
      </c>
      <c r="D5" s="5" t="inlineStr"/>
      <c r="E5" t="inlineStr">
        <is>
          <t>+41-22-7399-886</t>
        </is>
      </c>
      <c r="G5" t="inlineStr">
        <is>
          <t>24.02.2020</t>
        </is>
      </c>
      <c r="H5" t="inlineStr">
        <is>
          <t>Publication Of Annual Report</t>
        </is>
      </c>
      <c r="J5" t="inlineStr">
        <is>
          <t>Familie von Finck</t>
        </is>
      </c>
      <c r="L5" t="inlineStr">
        <is>
          <t>15,52%</t>
        </is>
      </c>
    </row>
    <row r="6">
      <c r="A6" s="5" t="inlineStr">
        <is>
          <t>Gelistet Seit / Listed Since</t>
        </is>
      </c>
      <c r="B6" t="inlineStr">
        <is>
          <t>-</t>
        </is>
      </c>
      <c r="C6" s="5" t="inlineStr">
        <is>
          <t>Internet</t>
        </is>
      </c>
      <c r="D6" s="5" t="inlineStr"/>
      <c r="E6" t="inlineStr">
        <is>
          <t>http://www.sgs.com/</t>
        </is>
      </c>
      <c r="G6" t="inlineStr">
        <is>
          <t>24.03.2020</t>
        </is>
      </c>
      <c r="H6" t="inlineStr">
        <is>
          <t>Annual General Meeting</t>
        </is>
      </c>
      <c r="J6" t="inlineStr">
        <is>
          <t>BlackRock Inc.</t>
        </is>
      </c>
      <c r="L6" t="inlineStr">
        <is>
          <t>4,00%</t>
        </is>
      </c>
    </row>
    <row r="7">
      <c r="A7" s="5" t="inlineStr">
        <is>
          <t>Nominalwert / Nominal Value</t>
        </is>
      </c>
      <c r="B7" t="inlineStr">
        <is>
          <t>1,00</t>
        </is>
      </c>
      <c r="C7" s="5" t="inlineStr">
        <is>
          <t>Kontaktperson / Contact Person</t>
        </is>
      </c>
      <c r="D7" s="5" t="inlineStr"/>
      <c r="E7" t="inlineStr">
        <is>
          <t>Julie Engelen</t>
        </is>
      </c>
      <c r="G7" t="inlineStr">
        <is>
          <t>26.03.2020</t>
        </is>
      </c>
      <c r="H7" t="inlineStr">
        <is>
          <t>Ex Dividend</t>
        </is>
      </c>
      <c r="J7" t="inlineStr">
        <is>
          <t>MFS</t>
        </is>
      </c>
      <c r="L7" t="inlineStr">
        <is>
          <t>3,02%</t>
        </is>
      </c>
    </row>
    <row r="8">
      <c r="A8" s="5" t="inlineStr">
        <is>
          <t>Land / Country</t>
        </is>
      </c>
      <c r="B8" t="inlineStr">
        <is>
          <t>Schweiz</t>
        </is>
      </c>
      <c r="C8" s="5" t="inlineStr">
        <is>
          <t>30.03.2020</t>
        </is>
      </c>
      <c r="D8" s="5" t="inlineStr">
        <is>
          <t>Dividend Payout</t>
        </is>
      </c>
      <c r="J8" t="inlineStr">
        <is>
          <t>Freefloat</t>
        </is>
      </c>
      <c r="L8" t="inlineStr">
        <is>
          <t>60,86%</t>
        </is>
      </c>
    </row>
    <row r="9">
      <c r="A9" s="5" t="inlineStr">
        <is>
          <t>Währung / Currency</t>
        </is>
      </c>
      <c r="B9" t="inlineStr">
        <is>
          <t>CHF</t>
        </is>
      </c>
      <c r="C9" s="5" t="inlineStr">
        <is>
          <t>21.07.2020</t>
        </is>
      </c>
      <c r="D9" s="5" t="inlineStr">
        <is>
          <t>Score Half Year</t>
        </is>
      </c>
    </row>
    <row r="10">
      <c r="A10" s="5" t="inlineStr">
        <is>
          <t>Branche / Industry</t>
        </is>
      </c>
      <c r="B10" t="inlineStr">
        <is>
          <t>Services</t>
        </is>
      </c>
      <c r="C10" s="5" t="inlineStr"/>
      <c r="D10" s="5" t="inlineStr"/>
    </row>
    <row r="11">
      <c r="A11" s="5" t="inlineStr">
        <is>
          <t>Sektor / Sector</t>
        </is>
      </c>
      <c r="B11" t="inlineStr">
        <is>
          <t>Various</t>
        </is>
      </c>
    </row>
    <row r="12">
      <c r="A12" s="5" t="inlineStr">
        <is>
          <t>Typ / Genre</t>
        </is>
      </c>
      <c r="B12" t="inlineStr">
        <is>
          <t>Namensaktie</t>
        </is>
      </c>
    </row>
    <row r="13">
      <c r="A13" s="5" t="inlineStr">
        <is>
          <t>Adresse / Address</t>
        </is>
      </c>
      <c r="B13" t="inlineStr">
        <is>
          <t>SGS Société Générale de Surveillance S.A.1 Place des Alpes  CH-1211 Geneva</t>
        </is>
      </c>
    </row>
    <row r="14">
      <c r="A14" s="5" t="inlineStr">
        <is>
          <t>Management</t>
        </is>
      </c>
      <c r="B14" t="inlineStr">
        <is>
          <t>Frankie Ng, Oliver Coppey, Jeffrey McDonald, Charles Ly Wa Hoi, Peter Possemiers, Roger Kamgaing, Wim Van Loon, Derick Govender, Alim Saidov</t>
        </is>
      </c>
    </row>
    <row r="15">
      <c r="A15" s="5" t="inlineStr">
        <is>
          <t>Aufsichtsrat / Board</t>
        </is>
      </c>
      <c r="B15" t="inlineStr">
        <is>
          <t>Dr. Peter Kalantzis, Paul Desmarais, Jr., August François von Finck, Luitpold von Finck, Ian Gallienne, Calvin Grieder, Dr. Cornelius Grupp, Gérard Lamarche, Shelby R. Du Pasquier, Kory Sorenson</t>
        </is>
      </c>
    </row>
    <row r="16">
      <c r="A16" s="5" t="inlineStr">
        <is>
          <t>Beschreibung</t>
        </is>
      </c>
      <c r="B16" t="inlineStr">
        <is>
          <t>SGS Société Générale de Surveillance Holding S.A. ist die Muttergesellschaft einer weltweit führenden Unternehmensgruppe für neutrale Kontrollen, Inspektionen und Zertifizierungen von Handelswaren sowie für Qualitätszertifizierungen von öffentlichen und privaten Institutionen. Der Konzern betreibt weltweit über 2.400 Büros und Labore. Das Kerngeschäft lässt sich in vier Bereiche unterteilen: Test, Inspektion, Zertifizierung und Verifizierung. Die zentrale Kompetenz von SGS sind Kontrollen für den internationalen Handel, von Produkten in den Bereichen Landwirtschaft und Rohstoffe sowie Konsumgüter. Im Weiteren bietet die Unternehmensgruppe Zertifizierungen für Regierungen sowie für öffentliche und private Institutionen an. Im Bereich Verifizierung stellt die Gesellschaft sicher, dass die untersuchten Produkte und Services international definierten Richtlinien entsprechen. Die von der SGS Gruppe offerierten lokalen und strategischen Dienstleistungen konzentrieren sich vorrangig auf die Sektoren Industrie, Umweltschutz, Logistik und Hygiene. Ein weiteres Betätigungsfeld ist e-Commerce. Dort möchte sich die Gesellschaft als anerkannter Warenprüfer im B-to-B Bereich profilieren. SGS Zertifikate sollen speziell dort für Transparenz sowie für die sichere Abwicklung von Online-Transaktionen stehen. Über das Portal SGSonSite können sich die Kunden über die Zertifikate informieren und auf Dienstleistungen der SGS Unternehmensgruppe zugreifen. Copyright 2014 FINANCE BASE AG</t>
        </is>
      </c>
    </row>
    <row r="17">
      <c r="A17" s="5" t="inlineStr">
        <is>
          <t>Profile</t>
        </is>
      </c>
      <c r="B17" t="inlineStr">
        <is>
          <t>SGS Societe Generale de Surveillance Holding S.A. is the parent company of a leading group of companies for neutral controls, inspections and certifications of merchandise and quality certifications of public and private institutions. The Group operates over 2,400 offices and laboratories around the world. The core business can be divided into four areas: testing, inspection, certification and verification. The central competence of SGS are controls for international trade, of products in the fields of agriculture, commodities and consumer goods. In addition, the company offers certifications for governments and public and private institutions. In the area of ​​verification, the Company will ensure that the examined products and services comply with internationally defined guidelines. The the offered by the SGS Group local and strategic services focus primarily on the sectors of industry, environmental protection, logistics and hygiene. Another field is e-commerce. There, the company wants to profile as a recognized quality inspectors in B-to-B area. SGS certificates should be specifically there for transparency and for the secure processing of online transactions. customers about the certificates Portal SGSonSite can obtain information and access business group on services of SGS.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6600</v>
      </c>
      <c r="D20" t="n">
        <v>6706</v>
      </c>
      <c r="E20" t="n">
        <v>6349</v>
      </c>
      <c r="F20" t="n">
        <v>5985</v>
      </c>
      <c r="G20" t="n">
        <v>5712</v>
      </c>
      <c r="H20" t="n">
        <v>5883</v>
      </c>
      <c r="I20" t="n">
        <v>5830</v>
      </c>
      <c r="J20" t="n">
        <v>5578</v>
      </c>
      <c r="K20" t="n">
        <v>4797</v>
      </c>
      <c r="L20" t="n">
        <v>4757</v>
      </c>
      <c r="M20" t="n">
        <v>4712</v>
      </c>
      <c r="N20" t="n">
        <v>4818</v>
      </c>
      <c r="O20" t="n">
        <v>4372</v>
      </c>
      <c r="P20" t="n">
        <v>3821</v>
      </c>
      <c r="Q20" t="n">
        <v>3308</v>
      </c>
      <c r="R20" t="n">
        <v>2885</v>
      </c>
      <c r="S20" t="n">
        <v>2454</v>
      </c>
      <c r="T20" t="n">
        <v>2392</v>
      </c>
      <c r="U20" t="n">
        <v>2332</v>
      </c>
      <c r="V20" t="n">
        <v>2369</v>
      </c>
      <c r="W20" t="n">
        <v>3085</v>
      </c>
    </row>
    <row r="21">
      <c r="A21" s="5" t="inlineStr">
        <is>
          <t>Operatives Ergebnis (EBIT)</t>
        </is>
      </c>
      <c r="B21" s="5" t="inlineStr">
        <is>
          <t>EBIT Earning Before Interest &amp; Tax</t>
        </is>
      </c>
      <c r="C21" t="n">
        <v>1082</v>
      </c>
      <c r="D21" t="n">
        <v>946</v>
      </c>
      <c r="E21" t="n">
        <v>894</v>
      </c>
      <c r="F21" t="n">
        <v>816</v>
      </c>
      <c r="G21" t="n">
        <v>822</v>
      </c>
      <c r="H21" t="n">
        <v>941</v>
      </c>
      <c r="I21" t="n">
        <v>912</v>
      </c>
      <c r="J21" t="n">
        <v>843</v>
      </c>
      <c r="K21" t="n">
        <v>790</v>
      </c>
      <c r="L21" t="n">
        <v>836</v>
      </c>
      <c r="M21" t="n">
        <v>794</v>
      </c>
      <c r="N21" t="n">
        <v>937</v>
      </c>
      <c r="O21" t="n">
        <v>690</v>
      </c>
      <c r="P21" t="n">
        <v>624</v>
      </c>
      <c r="Q21" t="n">
        <v>502</v>
      </c>
      <c r="R21" t="n">
        <v>378</v>
      </c>
      <c r="S21" t="n">
        <v>293</v>
      </c>
      <c r="T21" t="n">
        <v>127.3</v>
      </c>
      <c r="U21" t="n">
        <v>-40.4</v>
      </c>
      <c r="V21" t="n">
        <v>162.3</v>
      </c>
      <c r="W21" t="n">
        <v>187.6</v>
      </c>
    </row>
    <row r="22">
      <c r="A22" s="5" t="inlineStr">
        <is>
          <t>Finanzergebnis</t>
        </is>
      </c>
      <c r="B22" s="5" t="inlineStr">
        <is>
          <t>Financial Result</t>
        </is>
      </c>
      <c r="C22" t="n">
        <v>-65</v>
      </c>
      <c r="D22" t="n">
        <v>-38</v>
      </c>
      <c r="E22" t="n">
        <v>-43</v>
      </c>
      <c r="F22" t="n">
        <v>-45</v>
      </c>
      <c r="G22" t="n">
        <v>-43</v>
      </c>
      <c r="H22" t="n">
        <v>-41</v>
      </c>
      <c r="I22" t="n">
        <v>-38</v>
      </c>
      <c r="J22" t="n">
        <v>-35</v>
      </c>
      <c r="K22" t="n">
        <v>-26</v>
      </c>
      <c r="L22" t="n">
        <v>-7</v>
      </c>
      <c r="M22" t="n">
        <v>-3</v>
      </c>
      <c r="N22" t="n">
        <v>-4</v>
      </c>
      <c r="O22" t="n">
        <v>2</v>
      </c>
      <c r="P22" t="n">
        <v>-1</v>
      </c>
      <c r="Q22" t="n">
        <v>5</v>
      </c>
      <c r="R22" t="n">
        <v>6</v>
      </c>
      <c r="S22" t="n">
        <v>10</v>
      </c>
      <c r="T22" t="n">
        <v>13.1</v>
      </c>
      <c r="U22" t="n">
        <v>17.1</v>
      </c>
      <c r="V22" t="n">
        <v>24.5</v>
      </c>
      <c r="W22" t="n">
        <v>-0.4</v>
      </c>
    </row>
    <row r="23">
      <c r="A23" s="5" t="inlineStr">
        <is>
          <t>Ergebnis vor Steuer (EBT)</t>
        </is>
      </c>
      <c r="B23" s="5" t="inlineStr">
        <is>
          <t>EBT Earning Before Tax</t>
        </is>
      </c>
      <c r="C23" t="n">
        <v>1017</v>
      </c>
      <c r="D23" t="n">
        <v>908</v>
      </c>
      <c r="E23" t="n">
        <v>851</v>
      </c>
      <c r="F23" t="n">
        <v>771</v>
      </c>
      <c r="G23" t="n">
        <v>779</v>
      </c>
      <c r="H23" t="n">
        <v>900</v>
      </c>
      <c r="I23" t="n">
        <v>874</v>
      </c>
      <c r="J23" t="n">
        <v>808</v>
      </c>
      <c r="K23" t="n">
        <v>764</v>
      </c>
      <c r="L23" t="n">
        <v>829</v>
      </c>
      <c r="M23" t="n">
        <v>791</v>
      </c>
      <c r="N23" t="n">
        <v>933</v>
      </c>
      <c r="O23" t="n">
        <v>692</v>
      </c>
      <c r="P23" t="n">
        <v>623</v>
      </c>
      <c r="Q23" t="n">
        <v>507</v>
      </c>
      <c r="R23" t="n">
        <v>384</v>
      </c>
      <c r="S23" t="n">
        <v>303</v>
      </c>
      <c r="T23" t="n">
        <v>140.4</v>
      </c>
      <c r="U23" t="n">
        <v>-23.3</v>
      </c>
      <c r="V23" t="n">
        <v>186.8</v>
      </c>
      <c r="W23" t="n">
        <v>187.2</v>
      </c>
    </row>
    <row r="24">
      <c r="A24" s="5" t="inlineStr">
        <is>
          <t>Steuern auf Einkommen und Ertrag</t>
        </is>
      </c>
      <c r="B24" s="5" t="inlineStr">
        <is>
          <t>Taxes on income and earnings</t>
        </is>
      </c>
      <c r="C24" t="n">
        <v>315</v>
      </c>
      <c r="D24" t="n">
        <v>218</v>
      </c>
      <c r="E24" t="n">
        <v>187</v>
      </c>
      <c r="F24" t="n">
        <v>185</v>
      </c>
      <c r="G24" t="n">
        <v>195</v>
      </c>
      <c r="H24" t="n">
        <v>234</v>
      </c>
      <c r="I24" t="n">
        <v>236</v>
      </c>
      <c r="J24" t="n">
        <v>218</v>
      </c>
      <c r="K24" t="n">
        <v>203</v>
      </c>
      <c r="L24" t="n">
        <v>215</v>
      </c>
      <c r="M24" t="n">
        <v>200</v>
      </c>
      <c r="N24" t="n">
        <v>219</v>
      </c>
      <c r="O24" t="n">
        <v>172</v>
      </c>
      <c r="P24" t="n">
        <v>155</v>
      </c>
      <c r="Q24" t="n">
        <v>119</v>
      </c>
      <c r="R24" t="n">
        <v>90</v>
      </c>
      <c r="S24" t="n">
        <v>68</v>
      </c>
      <c r="T24" t="n">
        <v>27.5</v>
      </c>
      <c r="U24" t="n">
        <v>43.5</v>
      </c>
      <c r="V24" t="n">
        <v>51.4</v>
      </c>
      <c r="W24" t="n">
        <v>57.2</v>
      </c>
    </row>
    <row r="25">
      <c r="A25" s="5" t="inlineStr">
        <is>
          <t>Ergebnis nach Steuer</t>
        </is>
      </c>
      <c r="B25" s="5" t="inlineStr">
        <is>
          <t>Earnings after tax</t>
        </is>
      </c>
      <c r="C25" t="n">
        <v>702</v>
      </c>
      <c r="D25" t="n">
        <v>690</v>
      </c>
      <c r="E25" t="n">
        <v>664</v>
      </c>
      <c r="F25" t="n">
        <v>586</v>
      </c>
      <c r="G25" t="n">
        <v>584</v>
      </c>
      <c r="H25" t="n">
        <v>666</v>
      </c>
      <c r="I25" t="n">
        <v>638</v>
      </c>
      <c r="J25" t="n">
        <v>590</v>
      </c>
      <c r="K25" t="n">
        <v>561</v>
      </c>
      <c r="L25" t="n">
        <v>614</v>
      </c>
      <c r="M25" t="n">
        <v>591</v>
      </c>
      <c r="N25" t="n">
        <v>714</v>
      </c>
      <c r="O25" t="n">
        <v>520</v>
      </c>
      <c r="P25" t="n">
        <v>468</v>
      </c>
      <c r="Q25" t="n">
        <v>388</v>
      </c>
      <c r="R25" t="n">
        <v>294</v>
      </c>
      <c r="S25" t="n">
        <v>235</v>
      </c>
      <c r="T25" t="n">
        <v>113</v>
      </c>
      <c r="U25" t="n">
        <v>-66.8</v>
      </c>
      <c r="V25" t="n">
        <v>135.5</v>
      </c>
      <c r="W25" t="n">
        <v>130.1</v>
      </c>
    </row>
    <row r="26">
      <c r="A26" s="5" t="inlineStr">
        <is>
          <t>Minderheitenanteil</t>
        </is>
      </c>
      <c r="B26" s="5" t="inlineStr">
        <is>
          <t>Minority Share</t>
        </is>
      </c>
      <c r="C26" t="n">
        <v>-42</v>
      </c>
      <c r="D26" t="n">
        <v>-47</v>
      </c>
      <c r="E26" t="n">
        <v>-43</v>
      </c>
      <c r="F26" t="n">
        <v>-43</v>
      </c>
      <c r="G26" t="n">
        <v>-35</v>
      </c>
      <c r="H26" t="n">
        <v>-37</v>
      </c>
      <c r="I26" t="n">
        <v>-38</v>
      </c>
      <c r="J26" t="n">
        <v>-34</v>
      </c>
      <c r="K26" t="n">
        <v>-27</v>
      </c>
      <c r="L26" t="n">
        <v>-26</v>
      </c>
      <c r="M26" t="n">
        <v>-25</v>
      </c>
      <c r="N26" t="n">
        <v>-22</v>
      </c>
      <c r="O26" t="n">
        <v>-20</v>
      </c>
      <c r="P26" t="n">
        <v>-25</v>
      </c>
      <c r="Q26" t="n">
        <v>-17</v>
      </c>
      <c r="R26" t="n">
        <v>-15</v>
      </c>
      <c r="S26" t="n">
        <v>-8</v>
      </c>
      <c r="T26" t="n">
        <v>-3.8</v>
      </c>
      <c r="U26" t="n">
        <v>-8.300000000000001</v>
      </c>
      <c r="V26" t="n">
        <v>-6.7</v>
      </c>
      <c r="W26" t="n">
        <v>-16.5</v>
      </c>
    </row>
    <row r="27">
      <c r="A27" s="5" t="inlineStr">
        <is>
          <t>Jahresüberschuss/-fehlbetrag</t>
        </is>
      </c>
      <c r="B27" s="5" t="inlineStr">
        <is>
          <t>Net Profit</t>
        </is>
      </c>
      <c r="C27" t="n">
        <v>660</v>
      </c>
      <c r="D27" t="n">
        <v>643</v>
      </c>
      <c r="E27" t="n">
        <v>621</v>
      </c>
      <c r="F27" t="n">
        <v>543</v>
      </c>
      <c r="G27" t="n">
        <v>549</v>
      </c>
      <c r="H27" t="n">
        <v>629</v>
      </c>
      <c r="I27" t="n">
        <v>600</v>
      </c>
      <c r="J27" t="n">
        <v>556</v>
      </c>
      <c r="K27" t="n">
        <v>534</v>
      </c>
      <c r="L27" t="n">
        <v>588</v>
      </c>
      <c r="M27" t="n">
        <v>566</v>
      </c>
      <c r="N27" t="n">
        <v>692</v>
      </c>
      <c r="O27" t="n">
        <v>500</v>
      </c>
      <c r="P27" t="n">
        <v>443</v>
      </c>
      <c r="Q27" t="n">
        <v>371</v>
      </c>
      <c r="R27" t="n">
        <v>279</v>
      </c>
      <c r="S27" t="n">
        <v>227</v>
      </c>
      <c r="T27" t="n">
        <v>109.1</v>
      </c>
      <c r="U27" t="n">
        <v>-75.2</v>
      </c>
      <c r="V27" t="n">
        <v>128.7</v>
      </c>
      <c r="W27" t="n">
        <v>316.5</v>
      </c>
    </row>
    <row r="28">
      <c r="A28" s="5" t="inlineStr">
        <is>
          <t>Summe Umlaufvermögen</t>
        </is>
      </c>
      <c r="B28" s="5" t="inlineStr">
        <is>
          <t>Current Assets</t>
        </is>
      </c>
      <c r="C28" t="n">
        <v>2964</v>
      </c>
      <c r="D28" t="n">
        <v>3301</v>
      </c>
      <c r="E28" t="n">
        <v>3140</v>
      </c>
      <c r="F28" t="n">
        <v>2611</v>
      </c>
      <c r="G28" t="n">
        <v>3277</v>
      </c>
      <c r="H28" t="n">
        <v>3119</v>
      </c>
      <c r="I28" t="n">
        <v>2561</v>
      </c>
      <c r="J28" t="n">
        <v>2523</v>
      </c>
      <c r="K28" t="n">
        <v>2580</v>
      </c>
      <c r="L28" t="n">
        <v>2006</v>
      </c>
      <c r="M28" t="n">
        <v>1979</v>
      </c>
      <c r="N28" t="n">
        <v>1880</v>
      </c>
      <c r="O28" t="n">
        <v>1695</v>
      </c>
      <c r="P28" t="n">
        <v>1363</v>
      </c>
      <c r="Q28" t="n">
        <v>1525</v>
      </c>
      <c r="R28" t="n">
        <v>1285</v>
      </c>
      <c r="S28" t="n">
        <v>1340</v>
      </c>
      <c r="T28" t="n">
        <v>1280</v>
      </c>
      <c r="U28" t="n">
        <v>1445</v>
      </c>
      <c r="V28" t="n">
        <v>1610</v>
      </c>
      <c r="W28" t="n">
        <v>1721</v>
      </c>
    </row>
    <row r="29">
      <c r="A29" s="5" t="inlineStr">
        <is>
          <t>Summe Anlagevermögen</t>
        </is>
      </c>
      <c r="B29" s="5" t="inlineStr">
        <is>
          <t>Fixed Assets</t>
        </is>
      </c>
      <c r="C29" t="n">
        <v>3363</v>
      </c>
      <c r="D29" t="n">
        <v>2767</v>
      </c>
      <c r="E29" t="n">
        <v>2803</v>
      </c>
      <c r="F29" t="n">
        <v>2738</v>
      </c>
      <c r="G29" t="n">
        <v>2617</v>
      </c>
      <c r="H29" t="n">
        <v>2648</v>
      </c>
      <c r="I29" t="n">
        <v>2478</v>
      </c>
      <c r="J29" t="n">
        <v>2471</v>
      </c>
      <c r="K29" t="n">
        <v>2180</v>
      </c>
      <c r="L29" t="n">
        <v>1975</v>
      </c>
      <c r="M29" t="n">
        <v>1757</v>
      </c>
      <c r="N29" t="n">
        <v>1701</v>
      </c>
      <c r="O29" t="n">
        <v>1638</v>
      </c>
      <c r="P29" t="n">
        <v>1489</v>
      </c>
      <c r="Q29" t="n">
        <v>1240</v>
      </c>
      <c r="R29" t="n">
        <v>927</v>
      </c>
      <c r="S29" t="n">
        <v>682</v>
      </c>
      <c r="T29" t="n">
        <v>569.1</v>
      </c>
      <c r="U29" t="n">
        <v>545.5</v>
      </c>
      <c r="V29" t="n">
        <v>512</v>
      </c>
      <c r="W29" t="n">
        <v>532.4</v>
      </c>
    </row>
    <row r="30">
      <c r="A30" s="5" t="inlineStr">
        <is>
          <t>Summe Aktiva</t>
        </is>
      </c>
      <c r="B30" s="5" t="inlineStr">
        <is>
          <t>Total Assets</t>
        </is>
      </c>
      <c r="C30" t="n">
        <v>6327</v>
      </c>
      <c r="D30" t="n">
        <v>6068</v>
      </c>
      <c r="E30" t="n">
        <v>5943</v>
      </c>
      <c r="F30" t="n">
        <v>5349</v>
      </c>
      <c r="G30" t="n">
        <v>5894</v>
      </c>
      <c r="H30" t="n">
        <v>5767</v>
      </c>
      <c r="I30" t="n">
        <v>5039</v>
      </c>
      <c r="J30" t="n">
        <v>4994</v>
      </c>
      <c r="K30" t="n">
        <v>4760</v>
      </c>
      <c r="L30" t="n">
        <v>3981</v>
      </c>
      <c r="M30" t="n">
        <v>3736</v>
      </c>
      <c r="N30" t="n">
        <v>3581</v>
      </c>
      <c r="O30" t="n">
        <v>3333</v>
      </c>
      <c r="P30" t="n">
        <v>2852</v>
      </c>
      <c r="Q30" t="n">
        <v>2765</v>
      </c>
      <c r="R30" t="n">
        <v>2212</v>
      </c>
      <c r="S30" t="n">
        <v>2022</v>
      </c>
      <c r="T30" t="n">
        <v>1850</v>
      </c>
      <c r="U30" t="n">
        <v>1991</v>
      </c>
      <c r="V30" t="n">
        <v>2122</v>
      </c>
      <c r="W30" t="n">
        <v>2253</v>
      </c>
    </row>
    <row r="31">
      <c r="A31" s="5" t="inlineStr">
        <is>
          <t>Summe kurzfristiges Fremdkapital</t>
        </is>
      </c>
      <c r="B31" s="5" t="inlineStr">
        <is>
          <t>Short-Term Debt</t>
        </is>
      </c>
      <c r="C31" t="n">
        <v>1778</v>
      </c>
      <c r="D31" t="n">
        <v>1975</v>
      </c>
      <c r="E31" t="n">
        <v>1581</v>
      </c>
      <c r="F31" t="n">
        <v>1488</v>
      </c>
      <c r="G31" t="n">
        <v>1361</v>
      </c>
      <c r="H31" t="n">
        <v>1345</v>
      </c>
      <c r="I31" t="n">
        <v>1278</v>
      </c>
      <c r="J31" t="n">
        <v>1225</v>
      </c>
      <c r="K31" t="n">
        <v>1083</v>
      </c>
      <c r="L31" t="n">
        <v>1003</v>
      </c>
      <c r="M31" t="n">
        <v>1292</v>
      </c>
      <c r="N31" t="n">
        <v>1377</v>
      </c>
      <c r="O31" t="n">
        <v>1066</v>
      </c>
      <c r="P31" t="n">
        <v>921</v>
      </c>
      <c r="Q31" t="n">
        <v>865</v>
      </c>
      <c r="R31" t="n">
        <v>700</v>
      </c>
      <c r="S31" t="n">
        <v>640</v>
      </c>
      <c r="T31" t="n">
        <v>614.9</v>
      </c>
      <c r="U31" t="n">
        <v>670.8</v>
      </c>
      <c r="V31" t="n">
        <v>644</v>
      </c>
      <c r="W31" t="n">
        <v>788.6</v>
      </c>
    </row>
    <row r="32">
      <c r="A32" s="5" t="inlineStr">
        <is>
          <t>Summe langfristiges Fremdkapital</t>
        </is>
      </c>
      <c r="B32" s="5" t="inlineStr">
        <is>
          <t>Long-Term Debt</t>
        </is>
      </c>
      <c r="C32" t="n">
        <v>2954</v>
      </c>
      <c r="D32" t="n">
        <v>2350</v>
      </c>
      <c r="E32" t="n">
        <v>2357</v>
      </c>
      <c r="F32" t="n">
        <v>2008</v>
      </c>
      <c r="G32" t="n">
        <v>2552</v>
      </c>
      <c r="H32" t="n">
        <v>2019</v>
      </c>
      <c r="I32" t="n">
        <v>1549</v>
      </c>
      <c r="J32" t="n">
        <v>1651</v>
      </c>
      <c r="K32" t="n">
        <v>1632</v>
      </c>
      <c r="L32" t="n">
        <v>870</v>
      </c>
      <c r="M32" t="n">
        <v>334</v>
      </c>
      <c r="N32" t="n">
        <v>342</v>
      </c>
      <c r="O32" t="n">
        <v>260</v>
      </c>
      <c r="P32" t="n">
        <v>339</v>
      </c>
      <c r="Q32" t="n">
        <v>425</v>
      </c>
      <c r="R32" t="n">
        <v>257</v>
      </c>
      <c r="S32" t="n">
        <v>292</v>
      </c>
      <c r="T32" t="n">
        <v>319.9</v>
      </c>
      <c r="U32" t="n">
        <v>312.4</v>
      </c>
      <c r="V32" t="n">
        <v>357.7</v>
      </c>
      <c r="W32" t="n">
        <v>445.5</v>
      </c>
    </row>
    <row r="33">
      <c r="A33" s="5" t="inlineStr">
        <is>
          <t>Summe Fremdkapital</t>
        </is>
      </c>
      <c r="B33" s="5" t="inlineStr">
        <is>
          <t>Total Liabilities</t>
        </is>
      </c>
      <c r="C33" t="n">
        <v>4732</v>
      </c>
      <c r="D33" t="n">
        <v>4325</v>
      </c>
      <c r="E33" t="n">
        <v>3938</v>
      </c>
      <c r="F33" t="n">
        <v>3496</v>
      </c>
      <c r="G33" t="n">
        <v>3913</v>
      </c>
      <c r="H33" t="n">
        <v>3364</v>
      </c>
      <c r="I33" t="n">
        <v>2827</v>
      </c>
      <c r="J33" t="n">
        <v>2876</v>
      </c>
      <c r="K33" t="n">
        <v>2715</v>
      </c>
      <c r="L33" t="n">
        <v>1873</v>
      </c>
      <c r="M33" t="n">
        <v>1626</v>
      </c>
      <c r="N33" t="n">
        <v>1719</v>
      </c>
      <c r="O33" t="n">
        <v>1326</v>
      </c>
      <c r="P33" t="n">
        <v>1260</v>
      </c>
      <c r="Q33" t="n">
        <v>1290</v>
      </c>
      <c r="R33" t="n">
        <v>957</v>
      </c>
      <c r="S33" t="n">
        <v>932</v>
      </c>
      <c r="T33" t="n">
        <v>934.8</v>
      </c>
      <c r="U33" t="n">
        <v>983.2</v>
      </c>
      <c r="V33" t="n">
        <v>1002</v>
      </c>
      <c r="W33" t="n">
        <v>1234</v>
      </c>
    </row>
    <row r="34">
      <c r="A34" s="5" t="inlineStr">
        <is>
          <t>Minderheitenanteil</t>
        </is>
      </c>
      <c r="B34" s="5" t="inlineStr">
        <is>
          <t>Minority Share</t>
        </is>
      </c>
      <c r="C34" t="n">
        <v>81</v>
      </c>
      <c r="D34" t="n">
        <v>75</v>
      </c>
      <c r="E34" t="n">
        <v>86</v>
      </c>
      <c r="F34" t="n">
        <v>80</v>
      </c>
      <c r="G34" t="n">
        <v>75</v>
      </c>
      <c r="H34" t="n">
        <v>76</v>
      </c>
      <c r="I34" t="n">
        <v>69</v>
      </c>
      <c r="J34" t="n">
        <v>58</v>
      </c>
      <c r="K34" t="n">
        <v>50</v>
      </c>
      <c r="L34" t="n">
        <v>39</v>
      </c>
      <c r="M34" t="n">
        <v>37</v>
      </c>
      <c r="N34" t="n">
        <v>37</v>
      </c>
      <c r="O34" t="n">
        <v>36</v>
      </c>
      <c r="P34" t="n">
        <v>30</v>
      </c>
      <c r="Q34" t="n">
        <v>36</v>
      </c>
      <c r="R34" t="n">
        <v>26</v>
      </c>
      <c r="S34" t="n">
        <v>18</v>
      </c>
      <c r="T34" t="n">
        <v>18.1</v>
      </c>
      <c r="U34" t="n">
        <v>25.8</v>
      </c>
      <c r="V34" t="n">
        <v>20.5</v>
      </c>
      <c r="W34" t="n">
        <v>21.7</v>
      </c>
    </row>
    <row r="35">
      <c r="A35" s="5" t="inlineStr">
        <is>
          <t>Summe Eigenkapital</t>
        </is>
      </c>
      <c r="B35" s="5" t="inlineStr">
        <is>
          <t>Equity</t>
        </is>
      </c>
      <c r="C35" t="n">
        <v>1514</v>
      </c>
      <c r="D35" t="n">
        <v>1668</v>
      </c>
      <c r="E35" t="n">
        <v>1919</v>
      </c>
      <c r="F35" t="n">
        <v>1773</v>
      </c>
      <c r="G35" t="n">
        <v>1906</v>
      </c>
      <c r="H35" t="n">
        <v>2327</v>
      </c>
      <c r="I35" t="n">
        <v>2143</v>
      </c>
      <c r="J35" t="n">
        <v>2060</v>
      </c>
      <c r="K35" t="n">
        <v>1995</v>
      </c>
      <c r="L35" t="n">
        <v>2069</v>
      </c>
      <c r="M35" t="n">
        <v>2073</v>
      </c>
      <c r="N35" t="n">
        <v>1825</v>
      </c>
      <c r="O35" t="n">
        <v>1971</v>
      </c>
      <c r="P35" t="n">
        <v>1562</v>
      </c>
      <c r="Q35" t="n">
        <v>1439</v>
      </c>
      <c r="R35" t="n">
        <v>1229</v>
      </c>
      <c r="S35" t="n">
        <v>1072</v>
      </c>
      <c r="T35" t="n">
        <v>896.6</v>
      </c>
      <c r="U35" t="n">
        <v>981.7</v>
      </c>
      <c r="V35" t="n">
        <v>1099</v>
      </c>
      <c r="W35" t="n">
        <v>997.4</v>
      </c>
    </row>
    <row r="36">
      <c r="A36" s="5" t="inlineStr">
        <is>
          <t>Summe Passiva</t>
        </is>
      </c>
      <c r="B36" s="5" t="inlineStr">
        <is>
          <t>Liabilities &amp; Shareholder Equity</t>
        </is>
      </c>
      <c r="C36" t="n">
        <v>6327</v>
      </c>
      <c r="D36" t="n">
        <v>6068</v>
      </c>
      <c r="E36" t="n">
        <v>5943</v>
      </c>
      <c r="F36" t="n">
        <v>5349</v>
      </c>
      <c r="G36" t="n">
        <v>5894</v>
      </c>
      <c r="H36" t="n">
        <v>5767</v>
      </c>
      <c r="I36" t="n">
        <v>5039</v>
      </c>
      <c r="J36" t="n">
        <v>4994</v>
      </c>
      <c r="K36" t="n">
        <v>4760</v>
      </c>
      <c r="L36" t="n">
        <v>3981</v>
      </c>
      <c r="M36" t="n">
        <v>3736</v>
      </c>
      <c r="N36" t="n">
        <v>3581</v>
      </c>
      <c r="O36" t="n">
        <v>3333</v>
      </c>
      <c r="P36" t="n">
        <v>2852</v>
      </c>
      <c r="Q36" t="n">
        <v>2765</v>
      </c>
      <c r="R36" t="n">
        <v>2212</v>
      </c>
      <c r="S36" t="n">
        <v>2022</v>
      </c>
      <c r="T36" t="n">
        <v>1850</v>
      </c>
      <c r="U36" t="n">
        <v>1991</v>
      </c>
      <c r="V36" t="n">
        <v>2122</v>
      </c>
      <c r="W36" t="n">
        <v>2253</v>
      </c>
    </row>
    <row r="37">
      <c r="A37" s="5" t="inlineStr">
        <is>
          <t>Mio.Aktien im Umlauf</t>
        </is>
      </c>
      <c r="B37" s="5" t="inlineStr">
        <is>
          <t>Million shares outstanding</t>
        </is>
      </c>
      <c r="C37" t="n">
        <v>7.63</v>
      </c>
      <c r="D37" t="n">
        <v>7.63</v>
      </c>
      <c r="E37" t="n">
        <v>7.63</v>
      </c>
      <c r="F37" t="n">
        <v>7.82</v>
      </c>
      <c r="G37" t="n">
        <v>7.82</v>
      </c>
      <c r="H37" t="n">
        <v>7.82</v>
      </c>
      <c r="I37" t="n">
        <v>7.82</v>
      </c>
      <c r="J37" t="n">
        <v>7.82</v>
      </c>
      <c r="K37" t="n">
        <v>7.8</v>
      </c>
      <c r="L37" t="n">
        <v>7.8</v>
      </c>
      <c r="M37" t="n">
        <v>7.8</v>
      </c>
      <c r="N37" t="n">
        <v>7.8</v>
      </c>
      <c r="O37" t="n">
        <v>7.8</v>
      </c>
      <c r="P37" t="n">
        <v>7.8</v>
      </c>
      <c r="Q37" t="n">
        <v>7.8</v>
      </c>
      <c r="R37" t="n">
        <v>7.8</v>
      </c>
      <c r="S37" t="n">
        <v>7.8</v>
      </c>
      <c r="T37" t="n">
        <v>7.8</v>
      </c>
      <c r="U37" t="n">
        <v>7.8</v>
      </c>
      <c r="V37" t="n">
        <v>2.6</v>
      </c>
      <c r="W37" t="inlineStr">
        <is>
          <t>-</t>
        </is>
      </c>
    </row>
    <row r="38">
      <c r="A38" s="5" t="inlineStr">
        <is>
          <t>Ergebnis je Aktie (brutto)</t>
        </is>
      </c>
      <c r="B38" s="5" t="inlineStr">
        <is>
          <t>Earnings per share</t>
        </is>
      </c>
      <c r="C38" t="n">
        <v>133.24</v>
      </c>
      <c r="D38" t="n">
        <v>118.96</v>
      </c>
      <c r="E38" t="n">
        <v>111.49</v>
      </c>
      <c r="F38" t="n">
        <v>98.56999999999999</v>
      </c>
      <c r="G38" t="n">
        <v>99.59</v>
      </c>
      <c r="H38" t="n">
        <v>115.06</v>
      </c>
      <c r="I38" t="n">
        <v>111.74</v>
      </c>
      <c r="J38" t="n">
        <v>103.3</v>
      </c>
      <c r="K38" t="n">
        <v>97.95</v>
      </c>
      <c r="L38" t="n">
        <v>106.28</v>
      </c>
      <c r="M38" t="n">
        <v>101.41</v>
      </c>
      <c r="N38" t="n">
        <v>119.62</v>
      </c>
      <c r="O38" t="n">
        <v>88.72</v>
      </c>
      <c r="P38" t="n">
        <v>79.87</v>
      </c>
      <c r="Q38" t="n">
        <v>65</v>
      </c>
      <c r="R38" t="n">
        <v>49.23</v>
      </c>
      <c r="S38" t="n">
        <v>38.85</v>
      </c>
      <c r="T38" t="n">
        <v>18</v>
      </c>
      <c r="U38" t="n">
        <v>-2.99</v>
      </c>
      <c r="V38" t="n">
        <v>71.84999999999999</v>
      </c>
      <c r="W38" t="inlineStr">
        <is>
          <t>-</t>
        </is>
      </c>
    </row>
    <row r="39">
      <c r="A39" s="5" t="inlineStr">
        <is>
          <t>Ergebnis je Aktie (unverwässert)</t>
        </is>
      </c>
      <c r="B39" s="5" t="inlineStr">
        <is>
          <t>Basic Earnings per share</t>
        </is>
      </c>
      <c r="C39" t="n">
        <v>87.45</v>
      </c>
      <c r="D39" t="n">
        <v>84.54000000000001</v>
      </c>
      <c r="E39" t="n">
        <v>82.41</v>
      </c>
      <c r="F39" t="n">
        <v>71.54000000000001</v>
      </c>
      <c r="G39" t="n">
        <v>71.98999999999999</v>
      </c>
      <c r="H39" t="n">
        <v>81.98999999999999</v>
      </c>
      <c r="I39" t="n">
        <v>78.43000000000001</v>
      </c>
      <c r="J39" t="n">
        <v>72.97</v>
      </c>
      <c r="K39" t="n">
        <v>70.52</v>
      </c>
      <c r="L39" t="n">
        <v>77.64</v>
      </c>
      <c r="M39" t="n">
        <v>75.48</v>
      </c>
      <c r="N39" t="n">
        <v>91.08</v>
      </c>
      <c r="O39" t="n">
        <v>65.47</v>
      </c>
      <c r="P39" t="n">
        <v>58.36</v>
      </c>
      <c r="Q39" t="n">
        <v>49.45</v>
      </c>
      <c r="R39" t="n">
        <v>36.49</v>
      </c>
      <c r="S39" t="n">
        <v>29.63</v>
      </c>
      <c r="T39" t="n">
        <v>14.02</v>
      </c>
      <c r="U39" t="n">
        <v>-9.609999999999999</v>
      </c>
      <c r="V39" t="n">
        <v>16.46</v>
      </c>
      <c r="W39" t="n">
        <v>40.46</v>
      </c>
    </row>
    <row r="40">
      <c r="A40" s="5" t="inlineStr">
        <is>
          <t>Ergebnis je Aktie (verwässert)</t>
        </is>
      </c>
      <c r="B40" s="5" t="inlineStr">
        <is>
          <t>Diluted Earnings per share</t>
        </is>
      </c>
      <c r="C40" t="n">
        <v>87.18000000000001</v>
      </c>
      <c r="D40" t="n">
        <v>84.31999999999999</v>
      </c>
      <c r="E40" t="n">
        <v>82.27</v>
      </c>
      <c r="F40" t="n">
        <v>71.47</v>
      </c>
      <c r="G40" t="n">
        <v>71.95</v>
      </c>
      <c r="H40" t="n">
        <v>81.65000000000001</v>
      </c>
      <c r="I40" t="n">
        <v>77.84</v>
      </c>
      <c r="J40" t="n">
        <v>72.51000000000001</v>
      </c>
      <c r="K40" t="n">
        <v>70.16</v>
      </c>
      <c r="L40" t="n">
        <v>77.22</v>
      </c>
      <c r="M40" t="n">
        <v>75.17</v>
      </c>
      <c r="N40" t="n">
        <v>90.72</v>
      </c>
      <c r="O40" t="n">
        <v>64.87</v>
      </c>
      <c r="P40" t="n">
        <v>57.89</v>
      </c>
      <c r="Q40" t="n">
        <v>48.84</v>
      </c>
      <c r="R40" t="n">
        <v>36.25</v>
      </c>
      <c r="S40" t="n">
        <v>29.62</v>
      </c>
      <c r="T40" t="n">
        <v>14.02</v>
      </c>
      <c r="U40" t="n">
        <v>-9.609999999999999</v>
      </c>
      <c r="V40" t="n">
        <v>16.46</v>
      </c>
      <c r="W40" t="n">
        <v>40.46</v>
      </c>
    </row>
    <row r="41">
      <c r="A41" s="5" t="inlineStr">
        <is>
          <t>Dividende je Aktie</t>
        </is>
      </c>
      <c r="B41" s="5" t="inlineStr">
        <is>
          <t>Dividend per share</t>
        </is>
      </c>
      <c r="C41" t="n">
        <v>80</v>
      </c>
      <c r="D41" t="n">
        <v>78</v>
      </c>
      <c r="E41" t="n">
        <v>75</v>
      </c>
      <c r="F41" t="n">
        <v>70</v>
      </c>
      <c r="G41" t="n">
        <v>68</v>
      </c>
      <c r="H41" t="n">
        <v>68</v>
      </c>
      <c r="I41" t="n">
        <v>65</v>
      </c>
      <c r="J41" t="n">
        <v>58</v>
      </c>
      <c r="K41" t="n">
        <v>65</v>
      </c>
      <c r="L41" t="n">
        <v>65</v>
      </c>
      <c r="M41" t="n">
        <v>60</v>
      </c>
      <c r="N41" t="n">
        <v>50</v>
      </c>
      <c r="O41" t="n">
        <v>35</v>
      </c>
      <c r="P41" t="n">
        <v>20</v>
      </c>
      <c r="Q41" t="n">
        <v>31</v>
      </c>
      <c r="R41" t="n">
        <v>12</v>
      </c>
      <c r="S41" t="n">
        <v>9</v>
      </c>
      <c r="T41" t="n">
        <v>7.25</v>
      </c>
      <c r="U41" t="n">
        <v>6</v>
      </c>
      <c r="V41" t="n">
        <v>5.8</v>
      </c>
      <c r="W41" t="inlineStr">
        <is>
          <t>-</t>
        </is>
      </c>
    </row>
    <row r="42">
      <c r="A42" s="5" t="inlineStr">
        <is>
          <t>Dividendenausschüttung in Mio</t>
        </is>
      </c>
      <c r="B42" s="5" t="inlineStr">
        <is>
          <t>Dividend Payment in M</t>
        </is>
      </c>
      <c r="C42" t="n">
        <v>604</v>
      </c>
      <c r="D42" t="n">
        <v>589</v>
      </c>
      <c r="E42" t="n">
        <v>566</v>
      </c>
      <c r="F42" t="n">
        <v>528</v>
      </c>
      <c r="G42" t="n">
        <v>517</v>
      </c>
      <c r="H42" t="n">
        <v>522</v>
      </c>
      <c r="I42" t="n">
        <v>497</v>
      </c>
      <c r="J42" t="n">
        <v>443</v>
      </c>
      <c r="K42" t="n">
        <v>494</v>
      </c>
      <c r="L42" t="n">
        <v>496</v>
      </c>
      <c r="M42" t="n">
        <v>455</v>
      </c>
      <c r="N42" t="n">
        <v>377</v>
      </c>
      <c r="O42" t="n">
        <v>267</v>
      </c>
      <c r="P42" t="n">
        <v>154</v>
      </c>
      <c r="Q42" t="n">
        <v>237</v>
      </c>
      <c r="R42" t="n">
        <v>92</v>
      </c>
      <c r="S42" t="n">
        <v>69</v>
      </c>
      <c r="T42" t="n">
        <v>55.5</v>
      </c>
      <c r="U42" t="n">
        <v>46.9</v>
      </c>
      <c r="V42" t="n">
        <v>45.4</v>
      </c>
      <c r="W42" t="inlineStr">
        <is>
          <t>-</t>
        </is>
      </c>
    </row>
    <row r="43">
      <c r="A43" s="5" t="inlineStr">
        <is>
          <t>Umsatz</t>
        </is>
      </c>
      <c r="B43" s="5" t="inlineStr">
        <is>
          <t>Revenue</t>
        </is>
      </c>
      <c r="C43" t="n">
        <v>864.67</v>
      </c>
      <c r="D43" t="n">
        <v>878.55</v>
      </c>
      <c r="E43" t="n">
        <v>831.78</v>
      </c>
      <c r="F43" t="n">
        <v>765.15</v>
      </c>
      <c r="G43" t="n">
        <v>730.25</v>
      </c>
      <c r="H43" t="n">
        <v>752.11</v>
      </c>
      <c r="I43" t="n">
        <v>745.33</v>
      </c>
      <c r="J43" t="n">
        <v>713.12</v>
      </c>
      <c r="K43" t="n">
        <v>615</v>
      </c>
      <c r="L43" t="n">
        <v>609.87</v>
      </c>
      <c r="M43" t="n">
        <v>604.1</v>
      </c>
      <c r="N43" t="n">
        <v>617.6900000000001</v>
      </c>
      <c r="O43" t="n">
        <v>560.51</v>
      </c>
      <c r="P43" t="n">
        <v>489.87</v>
      </c>
      <c r="Q43" t="n">
        <v>424.1</v>
      </c>
      <c r="R43" t="n">
        <v>369.87</v>
      </c>
      <c r="S43" t="n">
        <v>314.62</v>
      </c>
      <c r="T43" t="n">
        <v>306.65</v>
      </c>
      <c r="U43" t="n">
        <v>298.97</v>
      </c>
      <c r="V43" t="n">
        <v>911.12</v>
      </c>
      <c r="W43" t="inlineStr">
        <is>
          <t>-</t>
        </is>
      </c>
    </row>
    <row r="44">
      <c r="A44" s="5" t="inlineStr">
        <is>
          <t>Buchwert je Aktie</t>
        </is>
      </c>
      <c r="B44" s="5" t="inlineStr">
        <is>
          <t>Book value per share</t>
        </is>
      </c>
      <c r="C44" t="n">
        <v>198.35</v>
      </c>
      <c r="D44" t="n">
        <v>218.52</v>
      </c>
      <c r="E44" t="n">
        <v>251.41</v>
      </c>
      <c r="F44" t="n">
        <v>226.67</v>
      </c>
      <c r="G44" t="n">
        <v>243.67</v>
      </c>
      <c r="H44" t="n">
        <v>297.49</v>
      </c>
      <c r="I44" t="n">
        <v>273.97</v>
      </c>
      <c r="J44" t="n">
        <v>263.36</v>
      </c>
      <c r="K44" t="n">
        <v>255.77</v>
      </c>
      <c r="L44" t="n">
        <v>265.26</v>
      </c>
      <c r="M44" t="n">
        <v>265.77</v>
      </c>
      <c r="N44" t="n">
        <v>233.97</v>
      </c>
      <c r="O44" t="n">
        <v>252.69</v>
      </c>
      <c r="P44" t="n">
        <v>200.26</v>
      </c>
      <c r="Q44" t="n">
        <v>184.49</v>
      </c>
      <c r="R44" t="n">
        <v>157.56</v>
      </c>
      <c r="S44" t="n">
        <v>137.44</v>
      </c>
      <c r="T44" t="n">
        <v>114.95</v>
      </c>
      <c r="U44" t="n">
        <v>125.86</v>
      </c>
      <c r="V44" t="n">
        <v>422.81</v>
      </c>
      <c r="W44" t="inlineStr">
        <is>
          <t>-</t>
        </is>
      </c>
    </row>
    <row r="45">
      <c r="A45" s="5" t="inlineStr">
        <is>
          <t>Cashflow je Aktie</t>
        </is>
      </c>
      <c r="B45" s="5" t="inlineStr">
        <is>
          <t>Cashflow per share</t>
        </is>
      </c>
      <c r="C45" t="n">
        <v>150.53</v>
      </c>
      <c r="D45" t="n">
        <v>140.7</v>
      </c>
      <c r="E45" t="n">
        <v>129.31</v>
      </c>
      <c r="F45" t="n">
        <v>129.63</v>
      </c>
      <c r="G45" t="n">
        <v>122.6</v>
      </c>
      <c r="H45" t="n">
        <v>116.59</v>
      </c>
      <c r="I45" t="n">
        <v>121.2</v>
      </c>
      <c r="J45" t="n">
        <v>102.28</v>
      </c>
      <c r="K45" t="n">
        <v>88.45999999999999</v>
      </c>
      <c r="L45" t="n">
        <v>100.38</v>
      </c>
      <c r="M45" t="n">
        <v>107.69</v>
      </c>
      <c r="N45" t="n">
        <v>100</v>
      </c>
      <c r="O45" t="n">
        <v>90.51000000000001</v>
      </c>
      <c r="P45" t="n">
        <v>70.77</v>
      </c>
      <c r="Q45" t="n">
        <v>52.69</v>
      </c>
      <c r="R45" t="n">
        <v>54.49</v>
      </c>
      <c r="S45" t="n">
        <v>41.67</v>
      </c>
      <c r="T45" t="n">
        <v>37.18</v>
      </c>
      <c r="U45" t="n">
        <v>17</v>
      </c>
      <c r="V45" t="n">
        <v>-7</v>
      </c>
      <c r="W45" t="inlineStr">
        <is>
          <t>-</t>
        </is>
      </c>
    </row>
    <row r="46">
      <c r="A46" s="5" t="inlineStr">
        <is>
          <t>Bilanzsumme je Aktie</t>
        </is>
      </c>
      <c r="B46" s="5" t="inlineStr">
        <is>
          <t>Total assets per share</t>
        </is>
      </c>
      <c r="C46" t="n">
        <v>828.9</v>
      </c>
      <c r="D46" t="n">
        <v>794.97</v>
      </c>
      <c r="E46" t="n">
        <v>778.59</v>
      </c>
      <c r="F46" t="n">
        <v>683.84</v>
      </c>
      <c r="G46" t="n">
        <v>753.52</v>
      </c>
      <c r="H46" t="n">
        <v>737.28</v>
      </c>
      <c r="I46" t="n">
        <v>644.21</v>
      </c>
      <c r="J46" t="n">
        <v>638.46</v>
      </c>
      <c r="K46" t="n">
        <v>610.26</v>
      </c>
      <c r="L46" t="n">
        <v>510.38</v>
      </c>
      <c r="M46" t="n">
        <v>478.97</v>
      </c>
      <c r="N46" t="n">
        <v>459.1</v>
      </c>
      <c r="O46" t="n">
        <v>427.31</v>
      </c>
      <c r="P46" t="n">
        <v>365.64</v>
      </c>
      <c r="Q46" t="n">
        <v>354.49</v>
      </c>
      <c r="R46" t="n">
        <v>283.59</v>
      </c>
      <c r="S46" t="n">
        <v>259.23</v>
      </c>
      <c r="T46" t="n">
        <v>237.12</v>
      </c>
      <c r="U46" t="n">
        <v>255.22</v>
      </c>
      <c r="V46" t="n">
        <v>816</v>
      </c>
      <c r="W46" t="inlineStr">
        <is>
          <t>-</t>
        </is>
      </c>
    </row>
    <row r="47">
      <c r="A47" s="5" t="inlineStr">
        <is>
          <t>Personal am Ende des Jahres</t>
        </is>
      </c>
      <c r="B47" s="5" t="inlineStr">
        <is>
          <t>Staff at the end of year</t>
        </is>
      </c>
      <c r="C47" t="n">
        <v>92661</v>
      </c>
      <c r="D47" t="n">
        <v>97368</v>
      </c>
      <c r="E47" t="n">
        <v>95745</v>
      </c>
      <c r="F47" t="n">
        <v>89626</v>
      </c>
      <c r="G47" t="n">
        <v>85903</v>
      </c>
      <c r="H47" t="n">
        <v>83515</v>
      </c>
      <c r="I47" t="n">
        <v>80510</v>
      </c>
      <c r="J47" t="n">
        <v>77020</v>
      </c>
      <c r="K47" t="n">
        <v>67633</v>
      </c>
      <c r="L47" t="n">
        <v>60321</v>
      </c>
      <c r="M47" t="n">
        <v>57153</v>
      </c>
      <c r="N47" t="n">
        <v>55026</v>
      </c>
      <c r="O47" t="n">
        <v>50331</v>
      </c>
      <c r="P47" t="n">
        <v>45928</v>
      </c>
      <c r="Q47" t="n">
        <v>41460</v>
      </c>
      <c r="R47" t="n">
        <v>36659</v>
      </c>
      <c r="S47" t="n">
        <v>32436</v>
      </c>
      <c r="T47" t="n">
        <v>32288</v>
      </c>
      <c r="U47" t="n">
        <v>30625</v>
      </c>
      <c r="V47" t="n">
        <v>30532</v>
      </c>
      <c r="W47" t="inlineStr">
        <is>
          <t>-</t>
        </is>
      </c>
    </row>
    <row r="48">
      <c r="A48" s="5" t="inlineStr">
        <is>
          <t>Personalaufwand in Mio. CHF</t>
        </is>
      </c>
      <c r="B48" s="5" t="inlineStr"/>
      <c r="C48" t="n">
        <v>3357</v>
      </c>
      <c r="D48" t="n">
        <v>3422</v>
      </c>
      <c r="E48" t="n">
        <v>3193</v>
      </c>
      <c r="F48" t="n">
        <v>3009</v>
      </c>
      <c r="G48" t="n">
        <v>2849</v>
      </c>
      <c r="H48" t="n">
        <v>2891</v>
      </c>
      <c r="I48" t="n">
        <v>2871</v>
      </c>
      <c r="J48" t="n">
        <v>2728</v>
      </c>
      <c r="K48" t="n">
        <v>2304</v>
      </c>
      <c r="L48" t="n">
        <v>2228</v>
      </c>
      <c r="M48" t="n">
        <v>2214</v>
      </c>
      <c r="N48" t="n">
        <v>2243</v>
      </c>
      <c r="O48" t="n">
        <v>2076</v>
      </c>
      <c r="P48" t="n">
        <v>1818</v>
      </c>
      <c r="Q48" t="n">
        <v>1615</v>
      </c>
      <c r="R48" t="n">
        <v>1434</v>
      </c>
      <c r="S48" t="n">
        <v>1240</v>
      </c>
      <c r="T48" t="n">
        <v>1252</v>
      </c>
      <c r="U48" t="n">
        <v>1255</v>
      </c>
      <c r="V48" t="inlineStr">
        <is>
          <t>-</t>
        </is>
      </c>
      <c r="W48" t="inlineStr">
        <is>
          <t>-</t>
        </is>
      </c>
    </row>
    <row r="49">
      <c r="A49" s="5" t="inlineStr">
        <is>
          <t>Aufwand je Mitarbeiter in CHF</t>
        </is>
      </c>
      <c r="B49" s="5" t="inlineStr"/>
      <c r="C49" t="n">
        <v>36229</v>
      </c>
      <c r="D49" t="n">
        <v>35145</v>
      </c>
      <c r="E49" t="n">
        <v>33349</v>
      </c>
      <c r="F49" t="n">
        <v>33573</v>
      </c>
      <c r="G49" t="n">
        <v>33165</v>
      </c>
      <c r="H49" t="n">
        <v>34617</v>
      </c>
      <c r="I49" t="n">
        <v>35660</v>
      </c>
      <c r="J49" t="n">
        <v>35419</v>
      </c>
      <c r="K49" t="n">
        <v>34066</v>
      </c>
      <c r="L49" t="n">
        <v>36936</v>
      </c>
      <c r="M49" t="n">
        <v>38738</v>
      </c>
      <c r="N49" t="n">
        <v>40763</v>
      </c>
      <c r="O49" t="n">
        <v>41247</v>
      </c>
      <c r="P49" t="n">
        <v>39584</v>
      </c>
      <c r="Q49" t="n">
        <v>38953</v>
      </c>
      <c r="R49" t="n">
        <v>39117</v>
      </c>
      <c r="S49" t="n">
        <v>38229</v>
      </c>
      <c r="T49" t="n">
        <v>38785</v>
      </c>
      <c r="U49" t="n">
        <v>40967</v>
      </c>
      <c r="V49" t="inlineStr">
        <is>
          <t>-</t>
        </is>
      </c>
      <c r="W49" t="inlineStr">
        <is>
          <t>-</t>
        </is>
      </c>
    </row>
    <row r="50">
      <c r="A50" s="5" t="inlineStr">
        <is>
          <t>Umsatz je Aktie</t>
        </is>
      </c>
      <c r="B50" s="5" t="inlineStr">
        <is>
          <t>Revenue per share</t>
        </is>
      </c>
      <c r="C50" t="n">
        <v>71227</v>
      </c>
      <c r="D50" t="n">
        <v>68873</v>
      </c>
      <c r="E50" t="n">
        <v>66312</v>
      </c>
      <c r="F50" t="n">
        <v>66777</v>
      </c>
      <c r="G50" t="n">
        <v>66494</v>
      </c>
      <c r="H50" t="n">
        <v>70442</v>
      </c>
      <c r="I50" t="n">
        <v>72413</v>
      </c>
      <c r="J50" t="n">
        <v>72423</v>
      </c>
      <c r="K50" t="n">
        <v>70927</v>
      </c>
      <c r="L50" t="n">
        <v>78861</v>
      </c>
      <c r="M50" t="n">
        <v>82445</v>
      </c>
      <c r="N50" t="n">
        <v>87558</v>
      </c>
      <c r="O50" t="n">
        <v>86864</v>
      </c>
      <c r="P50" t="n">
        <v>83195</v>
      </c>
      <c r="Q50" t="n">
        <v>79787</v>
      </c>
      <c r="R50" t="n">
        <v>78698</v>
      </c>
      <c r="S50" t="n">
        <v>75656</v>
      </c>
      <c r="T50" t="n">
        <v>74080</v>
      </c>
      <c r="U50" t="n">
        <v>76146</v>
      </c>
      <c r="V50" t="n">
        <v>77586</v>
      </c>
      <c r="W50" t="inlineStr">
        <is>
          <t>-</t>
        </is>
      </c>
    </row>
    <row r="51">
      <c r="A51" s="5" t="inlineStr">
        <is>
          <t>Bruttoergebnis je Mitarbeiter in CHF</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CHF</t>
        </is>
      </c>
      <c r="B52" s="5" t="inlineStr"/>
      <c r="C52" t="n">
        <v>7123</v>
      </c>
      <c r="D52" t="n">
        <v>6604</v>
      </c>
      <c r="E52" t="n">
        <v>6486</v>
      </c>
      <c r="F52" t="n">
        <v>6059</v>
      </c>
      <c r="G52" t="n">
        <v>6391</v>
      </c>
      <c r="H52" t="n">
        <v>7532</v>
      </c>
      <c r="I52" t="n">
        <v>7452</v>
      </c>
      <c r="J52" t="n">
        <v>7219</v>
      </c>
      <c r="K52" t="n">
        <v>7896</v>
      </c>
      <c r="L52" t="n">
        <v>9748</v>
      </c>
      <c r="M52" t="n">
        <v>9903</v>
      </c>
      <c r="N52" t="n">
        <v>12576</v>
      </c>
      <c r="O52" t="n">
        <v>9934</v>
      </c>
      <c r="P52" t="n">
        <v>9646</v>
      </c>
      <c r="Q52" t="n">
        <v>8948</v>
      </c>
      <c r="R52" t="n">
        <v>7611</v>
      </c>
      <c r="S52" t="n">
        <v>6998</v>
      </c>
      <c r="T52" t="n">
        <v>3379</v>
      </c>
      <c r="U52" t="n">
        <v>-2456</v>
      </c>
      <c r="V52" t="n">
        <v>4215</v>
      </c>
      <c r="W52" t="inlineStr">
        <is>
          <t>-</t>
        </is>
      </c>
    </row>
    <row r="53">
      <c r="A53" s="5" t="inlineStr">
        <is>
          <t>KGV (Kurs/Gewinn)</t>
        </is>
      </c>
      <c r="B53" s="5" t="inlineStr">
        <is>
          <t>PE (price/earnings)</t>
        </is>
      </c>
      <c r="C53" t="n">
        <v>30.3</v>
      </c>
      <c r="D53" t="n">
        <v>31.4</v>
      </c>
      <c r="E53" t="n">
        <v>30.8</v>
      </c>
      <c r="F53" t="n">
        <v>29</v>
      </c>
      <c r="G53" t="n">
        <v>26.5</v>
      </c>
      <c r="H53" t="n">
        <v>24.9</v>
      </c>
      <c r="I53" t="n">
        <v>26.1</v>
      </c>
      <c r="J53" t="n">
        <v>27.8</v>
      </c>
      <c r="K53" t="n">
        <v>22.1</v>
      </c>
      <c r="L53" t="n">
        <v>20.2</v>
      </c>
      <c r="M53" t="n">
        <v>17.9</v>
      </c>
      <c r="N53" t="n">
        <v>12.1</v>
      </c>
      <c r="O53" t="n">
        <v>20.6</v>
      </c>
      <c r="P53" t="n">
        <v>23.3</v>
      </c>
      <c r="Q53" t="n">
        <v>22.4</v>
      </c>
      <c r="R53" t="n">
        <v>21.8</v>
      </c>
      <c r="S53" t="n">
        <v>26.2</v>
      </c>
      <c r="T53" t="n">
        <v>29.7</v>
      </c>
      <c r="U53" t="inlineStr">
        <is>
          <t>-</t>
        </is>
      </c>
      <c r="V53" t="n">
        <v>30.4</v>
      </c>
      <c r="W53" t="n">
        <v>12.1</v>
      </c>
    </row>
    <row r="54">
      <c r="A54" s="5" t="inlineStr">
        <is>
          <t>KUV (Kurs/Umsatz)</t>
        </is>
      </c>
      <c r="B54" s="5" t="inlineStr">
        <is>
          <t>PS (price/sales)</t>
        </is>
      </c>
      <c r="C54" t="n">
        <v>3.07</v>
      </c>
      <c r="D54" t="n">
        <v>3.02</v>
      </c>
      <c r="E54" t="n">
        <v>3.05</v>
      </c>
      <c r="F54" t="n">
        <v>2.71</v>
      </c>
      <c r="G54" t="n">
        <v>2.62</v>
      </c>
      <c r="H54" t="n">
        <v>2.72</v>
      </c>
      <c r="I54" t="n">
        <v>2.74</v>
      </c>
      <c r="J54" t="n">
        <v>2.85</v>
      </c>
      <c r="K54" t="n">
        <v>2.53</v>
      </c>
      <c r="L54" t="n">
        <v>2.57</v>
      </c>
      <c r="M54" t="n">
        <v>2.24</v>
      </c>
      <c r="N54" t="n">
        <v>1.78</v>
      </c>
      <c r="O54" t="n">
        <v>2.41</v>
      </c>
      <c r="P54" t="n">
        <v>2.77</v>
      </c>
      <c r="Q54" t="n">
        <v>2.61</v>
      </c>
      <c r="R54" t="n">
        <v>2.15</v>
      </c>
      <c r="S54" t="n">
        <v>2.47</v>
      </c>
      <c r="T54" t="n">
        <v>1.36</v>
      </c>
      <c r="U54" t="n">
        <v>0.89</v>
      </c>
      <c r="V54" t="n">
        <v>0.55</v>
      </c>
      <c r="W54" t="inlineStr">
        <is>
          <t>-</t>
        </is>
      </c>
    </row>
    <row r="55">
      <c r="A55" s="5" t="inlineStr">
        <is>
          <t>KBV (Kurs/Buchwert)</t>
        </is>
      </c>
      <c r="B55" s="5" t="inlineStr">
        <is>
          <t>PB (price/book value)</t>
        </is>
      </c>
      <c r="C55" t="n">
        <v>13.37</v>
      </c>
      <c r="D55" t="n">
        <v>12.15</v>
      </c>
      <c r="E55" t="n">
        <v>10.11</v>
      </c>
      <c r="F55" t="n">
        <v>9.140000000000001</v>
      </c>
      <c r="G55" t="n">
        <v>7.84</v>
      </c>
      <c r="H55" t="n">
        <v>6.87</v>
      </c>
      <c r="I55" t="n">
        <v>7.46</v>
      </c>
      <c r="J55" t="n">
        <v>7.71</v>
      </c>
      <c r="K55" t="n">
        <v>6.08</v>
      </c>
      <c r="L55" t="n">
        <v>5.92</v>
      </c>
      <c r="M55" t="n">
        <v>5.08</v>
      </c>
      <c r="N55" t="n">
        <v>4.7</v>
      </c>
      <c r="O55" t="n">
        <v>5.34</v>
      </c>
      <c r="P55" t="n">
        <v>6.78</v>
      </c>
      <c r="Q55" t="n">
        <v>6.01</v>
      </c>
      <c r="R55" t="n">
        <v>5.06</v>
      </c>
      <c r="S55" t="n">
        <v>5.65</v>
      </c>
      <c r="T55" t="n">
        <v>3.62</v>
      </c>
      <c r="U55" t="n">
        <v>2.12</v>
      </c>
      <c r="V55" t="n">
        <v>1.18</v>
      </c>
      <c r="W55" t="inlineStr">
        <is>
          <t>-</t>
        </is>
      </c>
    </row>
    <row r="56">
      <c r="A56" s="5" t="inlineStr">
        <is>
          <t>KCV (Kurs/Cashflow)</t>
        </is>
      </c>
      <c r="B56" s="5" t="inlineStr">
        <is>
          <t>PC (price/cashflow)</t>
        </is>
      </c>
      <c r="C56" t="n">
        <v>17.61</v>
      </c>
      <c r="D56" t="n">
        <v>18.86</v>
      </c>
      <c r="E56" t="n">
        <v>19.65</v>
      </c>
      <c r="F56" t="n">
        <v>15.98</v>
      </c>
      <c r="G56" t="n">
        <v>15.58</v>
      </c>
      <c r="H56" t="n">
        <v>17.52</v>
      </c>
      <c r="I56" t="n">
        <v>16.87</v>
      </c>
      <c r="J56" t="n">
        <v>19.86</v>
      </c>
      <c r="K56" t="n">
        <v>17.58</v>
      </c>
      <c r="L56" t="n">
        <v>15.63</v>
      </c>
      <c r="M56" t="n">
        <v>12.55</v>
      </c>
      <c r="N56" t="n">
        <v>11</v>
      </c>
      <c r="O56" t="n">
        <v>14.9</v>
      </c>
      <c r="P56" t="n">
        <v>19.19</v>
      </c>
      <c r="Q56" t="n">
        <v>21.03</v>
      </c>
      <c r="R56" t="n">
        <v>14.62</v>
      </c>
      <c r="S56" t="n">
        <v>18.62</v>
      </c>
      <c r="T56" t="n">
        <v>11.19</v>
      </c>
      <c r="U56" t="n">
        <v>15.71</v>
      </c>
      <c r="V56" t="n">
        <v>-71.43000000000001</v>
      </c>
      <c r="W56" t="inlineStr">
        <is>
          <t>-</t>
        </is>
      </c>
    </row>
    <row r="57">
      <c r="A57" s="5" t="inlineStr">
        <is>
          <t>Dividendenrendite in %</t>
        </is>
      </c>
      <c r="B57" s="5" t="inlineStr">
        <is>
          <t>Dividend Yield in %</t>
        </is>
      </c>
      <c r="C57" t="n">
        <v>3.02</v>
      </c>
      <c r="D57" t="n">
        <v>2.94</v>
      </c>
      <c r="E57" t="n">
        <v>2.95</v>
      </c>
      <c r="F57" t="n">
        <v>3.38</v>
      </c>
      <c r="G57" t="n">
        <v>3.56</v>
      </c>
      <c r="H57" t="n">
        <v>3.33</v>
      </c>
      <c r="I57" t="n">
        <v>3.18</v>
      </c>
      <c r="J57" t="n">
        <v>2.86</v>
      </c>
      <c r="K57" t="n">
        <v>4.18</v>
      </c>
      <c r="L57" t="n">
        <v>4.14</v>
      </c>
      <c r="M57" t="n">
        <v>4.44</v>
      </c>
      <c r="N57" t="n">
        <v>4.55</v>
      </c>
      <c r="O57" t="n">
        <v>2.59</v>
      </c>
      <c r="P57" t="n">
        <v>1.47</v>
      </c>
      <c r="Q57" t="n">
        <v>2.8</v>
      </c>
      <c r="R57" t="n">
        <v>1.51</v>
      </c>
      <c r="S57" t="n">
        <v>1.16</v>
      </c>
      <c r="T57" t="n">
        <v>1.74</v>
      </c>
      <c r="U57" t="n">
        <v>2.25</v>
      </c>
      <c r="V57" t="n">
        <v>1.16</v>
      </c>
      <c r="W57" t="inlineStr">
        <is>
          <t>-</t>
        </is>
      </c>
    </row>
    <row r="58">
      <c r="A58" s="5" t="inlineStr">
        <is>
          <t>Gewinnrendite in %</t>
        </is>
      </c>
      <c r="B58" s="5" t="inlineStr">
        <is>
          <t>Return on profit in %</t>
        </is>
      </c>
      <c r="C58" t="n">
        <v>3.3</v>
      </c>
      <c r="D58" t="n">
        <v>3.2</v>
      </c>
      <c r="E58" t="n">
        <v>3.2</v>
      </c>
      <c r="F58" t="n">
        <v>3.5</v>
      </c>
      <c r="G58" t="n">
        <v>3.8</v>
      </c>
      <c r="H58" t="n">
        <v>4</v>
      </c>
      <c r="I58" t="n">
        <v>3.8</v>
      </c>
      <c r="J58" t="n">
        <v>3.6</v>
      </c>
      <c r="K58" t="n">
        <v>4.5</v>
      </c>
      <c r="L58" t="n">
        <v>4.9</v>
      </c>
      <c r="M58" t="n">
        <v>5.6</v>
      </c>
      <c r="N58" t="n">
        <v>8.300000000000001</v>
      </c>
      <c r="O58" t="n">
        <v>4.9</v>
      </c>
      <c r="P58" t="n">
        <v>4.3</v>
      </c>
      <c r="Q58" t="n">
        <v>4.5</v>
      </c>
      <c r="R58" t="n">
        <v>4.6</v>
      </c>
      <c r="S58" t="n">
        <v>3.8</v>
      </c>
      <c r="T58" t="n">
        <v>3.4</v>
      </c>
      <c r="U58" t="n">
        <v>-3.6</v>
      </c>
      <c r="V58" t="n">
        <v>3.3</v>
      </c>
      <c r="W58" t="n">
        <v>8.199999999999999</v>
      </c>
    </row>
    <row r="59">
      <c r="A59" s="5" t="inlineStr">
        <is>
          <t>Eigenkapitalrendite in %</t>
        </is>
      </c>
      <c r="B59" s="5" t="inlineStr">
        <is>
          <t>Return on Equity in %</t>
        </is>
      </c>
      <c r="C59" t="n">
        <v>43.59</v>
      </c>
      <c r="D59" t="n">
        <v>38.55</v>
      </c>
      <c r="E59" t="n">
        <v>32.36</v>
      </c>
      <c r="F59" t="n">
        <v>30.63</v>
      </c>
      <c r="G59" t="n">
        <v>28.8</v>
      </c>
      <c r="H59" t="n">
        <v>27.03</v>
      </c>
      <c r="I59" t="n">
        <v>28</v>
      </c>
      <c r="J59" t="n">
        <v>26.99</v>
      </c>
      <c r="K59" t="n">
        <v>26.77</v>
      </c>
      <c r="L59" t="n">
        <v>28.42</v>
      </c>
      <c r="M59" t="n">
        <v>27.3</v>
      </c>
      <c r="N59" t="n">
        <v>37.92</v>
      </c>
      <c r="O59" t="n">
        <v>25.37</v>
      </c>
      <c r="P59" t="n">
        <v>28.36</v>
      </c>
      <c r="Q59" t="n">
        <v>25.78</v>
      </c>
      <c r="R59" t="n">
        <v>22.7</v>
      </c>
      <c r="S59" t="n">
        <v>21.18</v>
      </c>
      <c r="T59" t="n">
        <v>12.17</v>
      </c>
      <c r="U59" t="n">
        <v>-7.66</v>
      </c>
      <c r="V59" t="n">
        <v>11.71</v>
      </c>
      <c r="W59" t="n">
        <v>31.73</v>
      </c>
    </row>
    <row r="60">
      <c r="A60" s="5" t="inlineStr">
        <is>
          <t>Umsatzrendite in %</t>
        </is>
      </c>
      <c r="B60" s="5" t="inlineStr">
        <is>
          <t>Return on sales in %</t>
        </is>
      </c>
      <c r="C60" t="n">
        <v>10</v>
      </c>
      <c r="D60" t="n">
        <v>9.59</v>
      </c>
      <c r="E60" t="n">
        <v>9.779999999999999</v>
      </c>
      <c r="F60" t="n">
        <v>9.07</v>
      </c>
      <c r="G60" t="n">
        <v>9.609999999999999</v>
      </c>
      <c r="H60" t="n">
        <v>10.69</v>
      </c>
      <c r="I60" t="n">
        <v>10.29</v>
      </c>
      <c r="J60" t="n">
        <v>9.970000000000001</v>
      </c>
      <c r="K60" t="n">
        <v>11.13</v>
      </c>
      <c r="L60" t="n">
        <v>12.36</v>
      </c>
      <c r="M60" t="n">
        <v>12.01</v>
      </c>
      <c r="N60" t="n">
        <v>14.36</v>
      </c>
      <c r="O60" t="n">
        <v>11.44</v>
      </c>
      <c r="P60" t="n">
        <v>11.59</v>
      </c>
      <c r="Q60" t="n">
        <v>11.22</v>
      </c>
      <c r="R60" t="n">
        <v>9.67</v>
      </c>
      <c r="S60" t="n">
        <v>9.25</v>
      </c>
      <c r="T60" t="n">
        <v>4.56</v>
      </c>
      <c r="U60" t="n">
        <v>-3.22</v>
      </c>
      <c r="V60" t="n">
        <v>5.43</v>
      </c>
      <c r="W60" t="n">
        <v>10.26</v>
      </c>
    </row>
    <row r="61">
      <c r="A61" s="5" t="inlineStr">
        <is>
          <t>Gesamtkapitalrendite in %</t>
        </is>
      </c>
      <c r="B61" s="5" t="inlineStr">
        <is>
          <t>Total Return on Investment in %</t>
        </is>
      </c>
      <c r="C61" t="n">
        <v>11.68</v>
      </c>
      <c r="D61" t="n">
        <v>11.55</v>
      </c>
      <c r="E61" t="n">
        <v>11.41</v>
      </c>
      <c r="F61" t="n">
        <v>11.14</v>
      </c>
      <c r="G61" t="n">
        <v>10.26</v>
      </c>
      <c r="H61" t="n">
        <v>11.91</v>
      </c>
      <c r="I61" t="n">
        <v>13.02</v>
      </c>
      <c r="J61" t="n">
        <v>12.17</v>
      </c>
      <c r="K61" t="n">
        <v>11.97</v>
      </c>
      <c r="L61" t="n">
        <v>14.77</v>
      </c>
      <c r="M61" t="n">
        <v>15.15</v>
      </c>
      <c r="N61" t="n">
        <v>19.32</v>
      </c>
      <c r="O61" t="n">
        <v>15</v>
      </c>
      <c r="P61" t="n">
        <v>15.53</v>
      </c>
      <c r="Q61" t="n">
        <v>13.42</v>
      </c>
      <c r="R61" t="n">
        <v>12.61</v>
      </c>
      <c r="S61" t="n">
        <v>11.23</v>
      </c>
      <c r="T61" t="n">
        <v>5.9</v>
      </c>
      <c r="U61" t="n">
        <v>-3.78</v>
      </c>
      <c r="V61" t="n">
        <v>6.07</v>
      </c>
      <c r="W61" t="n">
        <v>14.05</v>
      </c>
    </row>
    <row r="62">
      <c r="A62" s="5" t="inlineStr">
        <is>
          <t>Return on Investment in %</t>
        </is>
      </c>
      <c r="B62" s="5" t="inlineStr">
        <is>
          <t>Return on Investment in %</t>
        </is>
      </c>
      <c r="C62" t="n">
        <v>10.43</v>
      </c>
      <c r="D62" t="n">
        <v>10.6</v>
      </c>
      <c r="E62" t="n">
        <v>10.45</v>
      </c>
      <c r="F62" t="n">
        <v>10.15</v>
      </c>
      <c r="G62" t="n">
        <v>9.31</v>
      </c>
      <c r="H62" t="n">
        <v>10.91</v>
      </c>
      <c r="I62" t="n">
        <v>11.91</v>
      </c>
      <c r="J62" t="n">
        <v>11.13</v>
      </c>
      <c r="K62" t="n">
        <v>11.22</v>
      </c>
      <c r="L62" t="n">
        <v>14.77</v>
      </c>
      <c r="M62" t="n">
        <v>15.15</v>
      </c>
      <c r="N62" t="n">
        <v>19.32</v>
      </c>
      <c r="O62" t="n">
        <v>15</v>
      </c>
      <c r="P62" t="n">
        <v>15.53</v>
      </c>
      <c r="Q62" t="n">
        <v>13.42</v>
      </c>
      <c r="R62" t="n">
        <v>12.61</v>
      </c>
      <c r="S62" t="n">
        <v>11.23</v>
      </c>
      <c r="T62" t="n">
        <v>5.9</v>
      </c>
      <c r="U62" t="n">
        <v>-3.78</v>
      </c>
      <c r="V62" t="n">
        <v>6.07</v>
      </c>
      <c r="W62" t="n">
        <v>14.05</v>
      </c>
    </row>
    <row r="63">
      <c r="A63" s="5" t="inlineStr">
        <is>
          <t>Arbeitsintensität in %</t>
        </is>
      </c>
      <c r="B63" s="5" t="inlineStr">
        <is>
          <t>Work Intensity in %</t>
        </is>
      </c>
      <c r="C63" t="n">
        <v>46.85</v>
      </c>
      <c r="D63" t="n">
        <v>54.4</v>
      </c>
      <c r="E63" t="n">
        <v>52.84</v>
      </c>
      <c r="F63" t="n">
        <v>48.81</v>
      </c>
      <c r="G63" t="n">
        <v>55.6</v>
      </c>
      <c r="H63" t="n">
        <v>54.08</v>
      </c>
      <c r="I63" t="n">
        <v>50.82</v>
      </c>
      <c r="J63" t="n">
        <v>50.52</v>
      </c>
      <c r="K63" t="n">
        <v>54.2</v>
      </c>
      <c r="L63" t="n">
        <v>50.39</v>
      </c>
      <c r="M63" t="n">
        <v>52.97</v>
      </c>
      <c r="N63" t="n">
        <v>52.5</v>
      </c>
      <c r="O63" t="n">
        <v>50.86</v>
      </c>
      <c r="P63" t="n">
        <v>47.79</v>
      </c>
      <c r="Q63" t="n">
        <v>55.15</v>
      </c>
      <c r="R63" t="n">
        <v>58.09</v>
      </c>
      <c r="S63" t="n">
        <v>66.27</v>
      </c>
      <c r="T63" t="n">
        <v>69.23</v>
      </c>
      <c r="U63" t="n">
        <v>72.59999999999999</v>
      </c>
      <c r="V63" t="n">
        <v>75.87</v>
      </c>
      <c r="W63" t="n">
        <v>76.37</v>
      </c>
    </row>
    <row r="64">
      <c r="A64" s="5" t="inlineStr">
        <is>
          <t>Eigenkapitalquote in %</t>
        </is>
      </c>
      <c r="B64" s="5" t="inlineStr">
        <is>
          <t>Equity Ratio in %</t>
        </is>
      </c>
      <c r="C64" t="n">
        <v>23.93</v>
      </c>
      <c r="D64" t="n">
        <v>27.49</v>
      </c>
      <c r="E64" t="n">
        <v>32.29</v>
      </c>
      <c r="F64" t="n">
        <v>33.15</v>
      </c>
      <c r="G64" t="n">
        <v>32.34</v>
      </c>
      <c r="H64" t="n">
        <v>40.35</v>
      </c>
      <c r="I64" t="n">
        <v>42.53</v>
      </c>
      <c r="J64" t="n">
        <v>41.25</v>
      </c>
      <c r="K64" t="n">
        <v>41.91</v>
      </c>
      <c r="L64" t="n">
        <v>51.97</v>
      </c>
      <c r="M64" t="n">
        <v>55.49</v>
      </c>
      <c r="N64" t="n">
        <v>50.96</v>
      </c>
      <c r="O64" t="n">
        <v>59.14</v>
      </c>
      <c r="P64" t="n">
        <v>54.77</v>
      </c>
      <c r="Q64" t="n">
        <v>52.04</v>
      </c>
      <c r="R64" t="n">
        <v>55.56</v>
      </c>
      <c r="S64" t="n">
        <v>53.02</v>
      </c>
      <c r="T64" t="n">
        <v>48.48</v>
      </c>
      <c r="U64" t="n">
        <v>49.31</v>
      </c>
      <c r="V64" t="n">
        <v>51.81</v>
      </c>
      <c r="W64" t="n">
        <v>44.27</v>
      </c>
    </row>
    <row r="65">
      <c r="A65" s="5" t="inlineStr">
        <is>
          <t>Fremdkapitalquote in %</t>
        </is>
      </c>
      <c r="B65" s="5" t="inlineStr">
        <is>
          <t>Debt Ratio in %</t>
        </is>
      </c>
      <c r="C65" t="n">
        <v>76.06999999999999</v>
      </c>
      <c r="D65" t="n">
        <v>72.51000000000001</v>
      </c>
      <c r="E65" t="n">
        <v>67.70999999999999</v>
      </c>
      <c r="F65" t="n">
        <v>66.84999999999999</v>
      </c>
      <c r="G65" t="n">
        <v>67.66</v>
      </c>
      <c r="H65" t="n">
        <v>59.65</v>
      </c>
      <c r="I65" t="n">
        <v>57.47</v>
      </c>
      <c r="J65" t="n">
        <v>58.75</v>
      </c>
      <c r="K65" t="n">
        <v>58.09</v>
      </c>
      <c r="L65" t="n">
        <v>48.03</v>
      </c>
      <c r="M65" t="n">
        <v>44.51</v>
      </c>
      <c r="N65" t="n">
        <v>49.04</v>
      </c>
      <c r="O65" t="n">
        <v>40.86</v>
      </c>
      <c r="P65" t="n">
        <v>45.23</v>
      </c>
      <c r="Q65" t="n">
        <v>47.96</v>
      </c>
      <c r="R65" t="n">
        <v>44.44</v>
      </c>
      <c r="S65" t="n">
        <v>46.98</v>
      </c>
      <c r="T65" t="n">
        <v>51.52</v>
      </c>
      <c r="U65" t="n">
        <v>50.69</v>
      </c>
      <c r="V65" t="n">
        <v>48.19</v>
      </c>
      <c r="W65" t="n">
        <v>55.73</v>
      </c>
    </row>
    <row r="66">
      <c r="A66" s="5" t="inlineStr">
        <is>
          <t>Verschuldungsgrad in %</t>
        </is>
      </c>
      <c r="B66" s="5" t="inlineStr">
        <is>
          <t>Finance Gearing in %</t>
        </is>
      </c>
      <c r="C66" t="n">
        <v>317.9</v>
      </c>
      <c r="D66" t="n">
        <v>263.79</v>
      </c>
      <c r="E66" t="n">
        <v>209.69</v>
      </c>
      <c r="F66" t="n">
        <v>201.69</v>
      </c>
      <c r="G66" t="n">
        <v>209.23</v>
      </c>
      <c r="H66" t="n">
        <v>147.83</v>
      </c>
      <c r="I66" t="n">
        <v>135.14</v>
      </c>
      <c r="J66" t="n">
        <v>142.43</v>
      </c>
      <c r="K66" t="n">
        <v>138.6</v>
      </c>
      <c r="L66" t="n">
        <v>92.41</v>
      </c>
      <c r="M66" t="n">
        <v>80.22</v>
      </c>
      <c r="N66" t="n">
        <v>96.22</v>
      </c>
      <c r="O66" t="n">
        <v>69.09999999999999</v>
      </c>
      <c r="P66" t="n">
        <v>82.59</v>
      </c>
      <c r="Q66" t="n">
        <v>92.15000000000001</v>
      </c>
      <c r="R66" t="n">
        <v>79.98</v>
      </c>
      <c r="S66" t="n">
        <v>88.62</v>
      </c>
      <c r="T66" t="n">
        <v>106.28</v>
      </c>
      <c r="U66" t="n">
        <v>102.78</v>
      </c>
      <c r="V66" t="n">
        <v>93</v>
      </c>
      <c r="W66" t="n">
        <v>125.91</v>
      </c>
    </row>
    <row r="67">
      <c r="A67" s="5" t="inlineStr"/>
      <c r="B67" s="5" t="inlineStr"/>
    </row>
    <row r="68">
      <c r="A68" s="5" t="inlineStr">
        <is>
          <t>Kurzfristige Vermögensquote in %</t>
        </is>
      </c>
      <c r="B68" s="5" t="inlineStr">
        <is>
          <t>Current Assets Ratio in %</t>
        </is>
      </c>
      <c r="C68" t="n">
        <v>46.85</v>
      </c>
      <c r="D68" t="n">
        <v>54.4</v>
      </c>
      <c r="E68" t="n">
        <v>52.84</v>
      </c>
      <c r="F68" t="n">
        <v>48.81</v>
      </c>
      <c r="G68" t="n">
        <v>55.6</v>
      </c>
      <c r="H68" t="n">
        <v>54.08</v>
      </c>
      <c r="I68" t="n">
        <v>50.82</v>
      </c>
      <c r="J68" t="n">
        <v>50.52</v>
      </c>
      <c r="K68" t="n">
        <v>54.2</v>
      </c>
      <c r="L68" t="n">
        <v>50.39</v>
      </c>
      <c r="M68" t="n">
        <v>52.97</v>
      </c>
      <c r="N68" t="n">
        <v>52.5</v>
      </c>
      <c r="O68" t="n">
        <v>50.86</v>
      </c>
      <c r="P68" t="n">
        <v>47.79</v>
      </c>
      <c r="Q68" t="n">
        <v>55.15</v>
      </c>
      <c r="R68" t="n">
        <v>58.09</v>
      </c>
      <c r="S68" t="n">
        <v>66.27</v>
      </c>
      <c r="T68" t="n">
        <v>69.19</v>
      </c>
      <c r="U68" t="n">
        <v>72.58</v>
      </c>
      <c r="V68" t="n">
        <v>75.87</v>
      </c>
    </row>
    <row r="69">
      <c r="A69" s="5" t="inlineStr">
        <is>
          <t>Nettogewinn Marge in %</t>
        </is>
      </c>
      <c r="B69" s="5" t="inlineStr">
        <is>
          <t>Net Profit Marge in %</t>
        </is>
      </c>
      <c r="C69" t="n">
        <v>76.33</v>
      </c>
      <c r="D69" t="n">
        <v>73.19</v>
      </c>
      <c r="E69" t="n">
        <v>74.66</v>
      </c>
      <c r="F69" t="n">
        <v>70.97</v>
      </c>
      <c r="G69" t="n">
        <v>75.18000000000001</v>
      </c>
      <c r="H69" t="n">
        <v>83.63</v>
      </c>
      <c r="I69" t="n">
        <v>80.5</v>
      </c>
      <c r="J69" t="n">
        <v>77.97</v>
      </c>
      <c r="K69" t="n">
        <v>86.83</v>
      </c>
      <c r="L69" t="n">
        <v>96.41</v>
      </c>
      <c r="M69" t="n">
        <v>93.69</v>
      </c>
      <c r="N69" t="n">
        <v>112.03</v>
      </c>
      <c r="O69" t="n">
        <v>89.2</v>
      </c>
      <c r="P69" t="n">
        <v>90.43000000000001</v>
      </c>
      <c r="Q69" t="n">
        <v>87.48</v>
      </c>
      <c r="R69" t="n">
        <v>75.43000000000001</v>
      </c>
      <c r="S69" t="n">
        <v>72.15000000000001</v>
      </c>
      <c r="T69" t="n">
        <v>35.58</v>
      </c>
      <c r="U69" t="n">
        <v>-25.15</v>
      </c>
      <c r="V69" t="n">
        <v>14.13</v>
      </c>
    </row>
    <row r="70">
      <c r="A70" s="5" t="inlineStr">
        <is>
          <t>Operative Ergebnis Marge in %</t>
        </is>
      </c>
      <c r="B70" s="5" t="inlineStr">
        <is>
          <t>EBIT Marge in %</t>
        </is>
      </c>
      <c r="C70" t="n">
        <v>125.13</v>
      </c>
      <c r="D70" t="n">
        <v>107.68</v>
      </c>
      <c r="E70" t="n">
        <v>107.48</v>
      </c>
      <c r="F70" t="n">
        <v>106.65</v>
      </c>
      <c r="G70" t="n">
        <v>112.56</v>
      </c>
      <c r="H70" t="n">
        <v>125.11</v>
      </c>
      <c r="I70" t="n">
        <v>122.36</v>
      </c>
      <c r="J70" t="n">
        <v>118.21</v>
      </c>
      <c r="K70" t="n">
        <v>128.46</v>
      </c>
      <c r="L70" t="n">
        <v>137.08</v>
      </c>
      <c r="M70" t="n">
        <v>131.44</v>
      </c>
      <c r="N70" t="n">
        <v>151.69</v>
      </c>
      <c r="O70" t="n">
        <v>123.1</v>
      </c>
      <c r="P70" t="n">
        <v>127.38</v>
      </c>
      <c r="Q70" t="n">
        <v>118.37</v>
      </c>
      <c r="R70" t="n">
        <v>102.2</v>
      </c>
      <c r="S70" t="n">
        <v>93.13</v>
      </c>
      <c r="T70" t="n">
        <v>41.51</v>
      </c>
      <c r="U70" t="n">
        <v>-13.51</v>
      </c>
      <c r="V70" t="n">
        <v>17.81</v>
      </c>
    </row>
    <row r="71">
      <c r="A71" s="5" t="inlineStr">
        <is>
          <t>Vermögensumsschlag in %</t>
        </is>
      </c>
      <c r="B71" s="5" t="inlineStr">
        <is>
          <t>Asset Turnover in %</t>
        </is>
      </c>
      <c r="C71" t="n">
        <v>13.67</v>
      </c>
      <c r="D71" t="n">
        <v>14.48</v>
      </c>
      <c r="E71" t="n">
        <v>14</v>
      </c>
      <c r="F71" t="n">
        <v>14.3</v>
      </c>
      <c r="G71" t="n">
        <v>12.39</v>
      </c>
      <c r="H71" t="n">
        <v>13.04</v>
      </c>
      <c r="I71" t="n">
        <v>14.79</v>
      </c>
      <c r="J71" t="n">
        <v>14.28</v>
      </c>
      <c r="K71" t="n">
        <v>12.92</v>
      </c>
      <c r="L71" t="n">
        <v>15.32</v>
      </c>
      <c r="M71" t="n">
        <v>16.17</v>
      </c>
      <c r="N71" t="n">
        <v>17.25</v>
      </c>
      <c r="O71" t="n">
        <v>16.82</v>
      </c>
      <c r="P71" t="n">
        <v>17.18</v>
      </c>
      <c r="Q71" t="n">
        <v>15.34</v>
      </c>
      <c r="R71" t="n">
        <v>16.72</v>
      </c>
      <c r="S71" t="n">
        <v>15.56</v>
      </c>
      <c r="T71" t="n">
        <v>16.58</v>
      </c>
      <c r="U71" t="n">
        <v>15.02</v>
      </c>
      <c r="V71" t="n">
        <v>42.94</v>
      </c>
    </row>
    <row r="72">
      <c r="A72" s="5" t="inlineStr">
        <is>
          <t>Langfristige Vermögensquote in %</t>
        </is>
      </c>
      <c r="B72" s="5" t="inlineStr">
        <is>
          <t>Non-Current Assets Ratio in %</t>
        </is>
      </c>
      <c r="C72" t="n">
        <v>53.15</v>
      </c>
      <c r="D72" t="n">
        <v>45.6</v>
      </c>
      <c r="E72" t="n">
        <v>47.16</v>
      </c>
      <c r="F72" t="n">
        <v>51.19</v>
      </c>
      <c r="G72" t="n">
        <v>44.4</v>
      </c>
      <c r="H72" t="n">
        <v>45.92</v>
      </c>
      <c r="I72" t="n">
        <v>49.18</v>
      </c>
      <c r="J72" t="n">
        <v>49.48</v>
      </c>
      <c r="K72" t="n">
        <v>45.8</v>
      </c>
      <c r="L72" t="n">
        <v>49.61</v>
      </c>
      <c r="M72" t="n">
        <v>47.03</v>
      </c>
      <c r="N72" t="n">
        <v>47.5</v>
      </c>
      <c r="O72" t="n">
        <v>49.14</v>
      </c>
      <c r="P72" t="n">
        <v>52.21</v>
      </c>
      <c r="Q72" t="n">
        <v>44.85</v>
      </c>
      <c r="R72" t="n">
        <v>41.91</v>
      </c>
      <c r="S72" t="n">
        <v>33.73</v>
      </c>
      <c r="T72" t="n">
        <v>30.76</v>
      </c>
      <c r="U72" t="n">
        <v>27.4</v>
      </c>
      <c r="V72" t="n">
        <v>24.13</v>
      </c>
    </row>
    <row r="73">
      <c r="A73" s="5" t="inlineStr">
        <is>
          <t>Gesamtkapitalrentabilität</t>
        </is>
      </c>
      <c r="B73" s="5" t="inlineStr">
        <is>
          <t>ROA Return on Assets in %</t>
        </is>
      </c>
      <c r="C73" t="n">
        <v>10.43</v>
      </c>
      <c r="D73" t="n">
        <v>10.6</v>
      </c>
      <c r="E73" t="n">
        <v>10.45</v>
      </c>
      <c r="F73" t="n">
        <v>10.15</v>
      </c>
      <c r="G73" t="n">
        <v>9.31</v>
      </c>
      <c r="H73" t="n">
        <v>10.91</v>
      </c>
      <c r="I73" t="n">
        <v>11.91</v>
      </c>
      <c r="J73" t="n">
        <v>11.13</v>
      </c>
      <c r="K73" t="n">
        <v>11.22</v>
      </c>
      <c r="L73" t="n">
        <v>14.77</v>
      </c>
      <c r="M73" t="n">
        <v>15.15</v>
      </c>
      <c r="N73" t="n">
        <v>19.32</v>
      </c>
      <c r="O73" t="n">
        <v>15</v>
      </c>
      <c r="P73" t="n">
        <v>15.53</v>
      </c>
      <c r="Q73" t="n">
        <v>13.42</v>
      </c>
      <c r="R73" t="n">
        <v>12.61</v>
      </c>
      <c r="S73" t="n">
        <v>11.23</v>
      </c>
      <c r="T73" t="n">
        <v>5.9</v>
      </c>
      <c r="U73" t="n">
        <v>-3.78</v>
      </c>
      <c r="V73" t="n">
        <v>6.07</v>
      </c>
    </row>
    <row r="74">
      <c r="A74" s="5" t="inlineStr">
        <is>
          <t>Ertrag des eingesetzten Kapitals</t>
        </is>
      </c>
      <c r="B74" s="5" t="inlineStr">
        <is>
          <t>ROCE Return on Cap. Empl. in %</t>
        </is>
      </c>
      <c r="C74" t="n">
        <v>23.79</v>
      </c>
      <c r="D74" t="n">
        <v>23.11</v>
      </c>
      <c r="E74" t="n">
        <v>20.5</v>
      </c>
      <c r="F74" t="n">
        <v>21.13</v>
      </c>
      <c r="G74" t="n">
        <v>18.13</v>
      </c>
      <c r="H74" t="n">
        <v>21.28</v>
      </c>
      <c r="I74" t="n">
        <v>24.25</v>
      </c>
      <c r="J74" t="n">
        <v>22.37</v>
      </c>
      <c r="K74" t="n">
        <v>21.48</v>
      </c>
      <c r="L74" t="n">
        <v>28.07</v>
      </c>
      <c r="M74" t="n">
        <v>32.49</v>
      </c>
      <c r="N74" t="n">
        <v>42.51</v>
      </c>
      <c r="O74" t="n">
        <v>30.44</v>
      </c>
      <c r="P74" t="n">
        <v>32.31</v>
      </c>
      <c r="Q74" t="n">
        <v>26.42</v>
      </c>
      <c r="R74" t="n">
        <v>25</v>
      </c>
      <c r="S74" t="n">
        <v>21.2</v>
      </c>
      <c r="T74" t="n">
        <v>10.31</v>
      </c>
      <c r="U74" t="n">
        <v>-3.06</v>
      </c>
      <c r="V74" t="n">
        <v>10.98</v>
      </c>
    </row>
    <row r="75">
      <c r="A75" s="5" t="inlineStr">
        <is>
          <t>Eigenkapital zu Anlagevermögen</t>
        </is>
      </c>
      <c r="B75" s="5" t="inlineStr">
        <is>
          <t>Equity to Fixed Assets in %</t>
        </is>
      </c>
      <c r="C75" t="n">
        <v>45.02</v>
      </c>
      <c r="D75" t="n">
        <v>60.28</v>
      </c>
      <c r="E75" t="n">
        <v>68.45999999999999</v>
      </c>
      <c r="F75" t="n">
        <v>64.76000000000001</v>
      </c>
      <c r="G75" t="n">
        <v>72.83</v>
      </c>
      <c r="H75" t="n">
        <v>87.88</v>
      </c>
      <c r="I75" t="n">
        <v>86.48</v>
      </c>
      <c r="J75" t="n">
        <v>83.37</v>
      </c>
      <c r="K75" t="n">
        <v>91.51000000000001</v>
      </c>
      <c r="L75" t="n">
        <v>104.76</v>
      </c>
      <c r="M75" t="n">
        <v>117.99</v>
      </c>
      <c r="N75" t="n">
        <v>107.29</v>
      </c>
      <c r="O75" t="n">
        <v>120.33</v>
      </c>
      <c r="P75" t="n">
        <v>104.9</v>
      </c>
      <c r="Q75" t="n">
        <v>116.05</v>
      </c>
      <c r="R75" t="n">
        <v>132.58</v>
      </c>
      <c r="S75" t="n">
        <v>157.18</v>
      </c>
      <c r="T75" t="n">
        <v>157.55</v>
      </c>
      <c r="U75" t="n">
        <v>179.96</v>
      </c>
      <c r="V75" t="n">
        <v>214.65</v>
      </c>
    </row>
    <row r="76">
      <c r="A76" s="5" t="inlineStr">
        <is>
          <t>Liquidität Dritten Grades</t>
        </is>
      </c>
      <c r="B76" s="5" t="inlineStr">
        <is>
          <t>Current Ratio in %</t>
        </is>
      </c>
      <c r="C76" t="n">
        <v>166.7</v>
      </c>
      <c r="D76" t="n">
        <v>167.14</v>
      </c>
      <c r="E76" t="n">
        <v>198.61</v>
      </c>
      <c r="F76" t="n">
        <v>175.47</v>
      </c>
      <c r="G76" t="n">
        <v>240.78</v>
      </c>
      <c r="H76" t="n">
        <v>231.9</v>
      </c>
      <c r="I76" t="n">
        <v>200.39</v>
      </c>
      <c r="J76" t="n">
        <v>205.96</v>
      </c>
      <c r="K76" t="n">
        <v>238.23</v>
      </c>
      <c r="L76" t="n">
        <v>200</v>
      </c>
      <c r="M76" t="n">
        <v>153.17</v>
      </c>
      <c r="N76" t="n">
        <v>136.53</v>
      </c>
      <c r="O76" t="n">
        <v>159.01</v>
      </c>
      <c r="P76" t="n">
        <v>147.99</v>
      </c>
      <c r="Q76" t="n">
        <v>176.3</v>
      </c>
      <c r="R76" t="n">
        <v>183.57</v>
      </c>
      <c r="S76" t="n">
        <v>209.38</v>
      </c>
      <c r="T76" t="n">
        <v>208.16</v>
      </c>
      <c r="U76" t="n">
        <v>215.41</v>
      </c>
      <c r="V76" t="n">
        <v>250</v>
      </c>
    </row>
    <row r="77">
      <c r="A77" s="5" t="inlineStr">
        <is>
          <t>Operativer Cashflow</t>
        </is>
      </c>
      <c r="B77" s="5" t="inlineStr">
        <is>
          <t>Operating Cashflow in M</t>
        </is>
      </c>
      <c r="C77" t="n">
        <v>134.3643</v>
      </c>
      <c r="D77" t="n">
        <v>143.9018</v>
      </c>
      <c r="E77" t="n">
        <v>149.9295</v>
      </c>
      <c r="F77" t="n">
        <v>124.9636</v>
      </c>
      <c r="G77" t="n">
        <v>121.8356</v>
      </c>
      <c r="H77" t="n">
        <v>137.0064</v>
      </c>
      <c r="I77" t="n">
        <v>131.9234</v>
      </c>
      <c r="J77" t="n">
        <v>155.3052</v>
      </c>
      <c r="K77" t="n">
        <v>137.124</v>
      </c>
      <c r="L77" t="n">
        <v>121.914</v>
      </c>
      <c r="M77" t="n">
        <v>97.89</v>
      </c>
      <c r="N77" t="n">
        <v>85.8</v>
      </c>
      <c r="O77" t="n">
        <v>116.22</v>
      </c>
      <c r="P77" t="n">
        <v>149.682</v>
      </c>
      <c r="Q77" t="n">
        <v>164.034</v>
      </c>
      <c r="R77" t="n">
        <v>114.036</v>
      </c>
      <c r="S77" t="n">
        <v>145.236</v>
      </c>
      <c r="T77" t="n">
        <v>87.282</v>
      </c>
      <c r="U77" t="n">
        <v>122.538</v>
      </c>
      <c r="V77" t="n">
        <v>-185.718</v>
      </c>
    </row>
    <row r="78">
      <c r="A78" s="5" t="inlineStr">
        <is>
          <t>Aktienrückkauf</t>
        </is>
      </c>
      <c r="B78" s="5" t="inlineStr">
        <is>
          <t>Share Buyback in M</t>
        </is>
      </c>
      <c r="C78" t="n">
        <v>0</v>
      </c>
      <c r="D78" t="n">
        <v>0</v>
      </c>
      <c r="E78" t="n">
        <v>0.1900000000000004</v>
      </c>
      <c r="F78" t="n">
        <v>0</v>
      </c>
      <c r="G78" t="n">
        <v>0</v>
      </c>
      <c r="H78" t="n">
        <v>0</v>
      </c>
      <c r="I78" t="n">
        <v>0</v>
      </c>
      <c r="J78" t="n">
        <v>-0.02000000000000046</v>
      </c>
      <c r="K78" t="n">
        <v>0</v>
      </c>
      <c r="L78" t="n">
        <v>0</v>
      </c>
      <c r="M78" t="n">
        <v>0</v>
      </c>
      <c r="N78" t="n">
        <v>0</v>
      </c>
      <c r="O78" t="n">
        <v>0</v>
      </c>
      <c r="P78" t="n">
        <v>0</v>
      </c>
      <c r="Q78" t="n">
        <v>0</v>
      </c>
      <c r="R78" t="n">
        <v>0</v>
      </c>
      <c r="S78" t="n">
        <v>0</v>
      </c>
      <c r="T78" t="n">
        <v>0</v>
      </c>
      <c r="U78" t="n">
        <v>-5.199999999999999</v>
      </c>
      <c r="V78" t="inlineStr">
        <is>
          <t>-</t>
        </is>
      </c>
    </row>
    <row r="79">
      <c r="A79" s="5" t="inlineStr">
        <is>
          <t>Umsatzwachstum 1J in %</t>
        </is>
      </c>
      <c r="B79" s="5" t="inlineStr">
        <is>
          <t>Revenue Growth 1Y in %</t>
        </is>
      </c>
      <c r="C79" t="n">
        <v>-1.58</v>
      </c>
      <c r="D79" t="n">
        <v>5.62</v>
      </c>
      <c r="E79" t="n">
        <v>8.710000000000001</v>
      </c>
      <c r="F79" t="n">
        <v>4.78</v>
      </c>
      <c r="G79" t="n">
        <v>-2.91</v>
      </c>
      <c r="H79" t="n">
        <v>0.91</v>
      </c>
      <c r="I79" t="n">
        <v>4.52</v>
      </c>
      <c r="J79" t="n">
        <v>15.95</v>
      </c>
      <c r="K79" t="n">
        <v>0.84</v>
      </c>
      <c r="L79" t="n">
        <v>0.96</v>
      </c>
      <c r="M79" t="n">
        <v>-2.2</v>
      </c>
      <c r="N79" t="n">
        <v>10.2</v>
      </c>
      <c r="O79" t="n">
        <v>14.42</v>
      </c>
      <c r="P79" t="n">
        <v>15.51</v>
      </c>
      <c r="Q79" t="n">
        <v>14.66</v>
      </c>
      <c r="R79" t="n">
        <v>17.56</v>
      </c>
      <c r="S79" t="n">
        <v>2.6</v>
      </c>
      <c r="T79" t="n">
        <v>2.57</v>
      </c>
      <c r="U79" t="n">
        <v>-67.19</v>
      </c>
      <c r="V79" t="inlineStr">
        <is>
          <t>-</t>
        </is>
      </c>
    </row>
    <row r="80">
      <c r="A80" s="5" t="inlineStr">
        <is>
          <t>Umsatzwachstum 3J in %</t>
        </is>
      </c>
      <c r="B80" s="5" t="inlineStr">
        <is>
          <t>Revenue Growth 3Y in %</t>
        </is>
      </c>
      <c r="C80" t="n">
        <v>4.25</v>
      </c>
      <c r="D80" t="n">
        <v>6.37</v>
      </c>
      <c r="E80" t="n">
        <v>3.53</v>
      </c>
      <c r="F80" t="n">
        <v>0.93</v>
      </c>
      <c r="G80" t="n">
        <v>0.84</v>
      </c>
      <c r="H80" t="n">
        <v>7.13</v>
      </c>
      <c r="I80" t="n">
        <v>7.1</v>
      </c>
      <c r="J80" t="n">
        <v>5.92</v>
      </c>
      <c r="K80" t="n">
        <v>-0.13</v>
      </c>
      <c r="L80" t="n">
        <v>2.99</v>
      </c>
      <c r="M80" t="n">
        <v>7.47</v>
      </c>
      <c r="N80" t="n">
        <v>13.38</v>
      </c>
      <c r="O80" t="n">
        <v>14.86</v>
      </c>
      <c r="P80" t="n">
        <v>15.91</v>
      </c>
      <c r="Q80" t="n">
        <v>11.61</v>
      </c>
      <c r="R80" t="n">
        <v>7.58</v>
      </c>
      <c r="S80" t="n">
        <v>-20.67</v>
      </c>
      <c r="T80" t="inlineStr">
        <is>
          <t>-</t>
        </is>
      </c>
      <c r="U80" t="inlineStr">
        <is>
          <t>-</t>
        </is>
      </c>
      <c r="V80" t="inlineStr">
        <is>
          <t>-</t>
        </is>
      </c>
    </row>
    <row r="81">
      <c r="A81" s="5" t="inlineStr">
        <is>
          <t>Umsatzwachstum 5J in %</t>
        </is>
      </c>
      <c r="B81" s="5" t="inlineStr">
        <is>
          <t>Revenue Growth 5Y in %</t>
        </is>
      </c>
      <c r="C81" t="n">
        <v>2.92</v>
      </c>
      <c r="D81" t="n">
        <v>3.42</v>
      </c>
      <c r="E81" t="n">
        <v>3.2</v>
      </c>
      <c r="F81" t="n">
        <v>4.65</v>
      </c>
      <c r="G81" t="n">
        <v>3.86</v>
      </c>
      <c r="H81" t="n">
        <v>4.64</v>
      </c>
      <c r="I81" t="n">
        <v>4.01</v>
      </c>
      <c r="J81" t="n">
        <v>5.15</v>
      </c>
      <c r="K81" t="n">
        <v>4.84</v>
      </c>
      <c r="L81" t="n">
        <v>7.78</v>
      </c>
      <c r="M81" t="n">
        <v>10.52</v>
      </c>
      <c r="N81" t="n">
        <v>14.47</v>
      </c>
      <c r="O81" t="n">
        <v>12.95</v>
      </c>
      <c r="P81" t="n">
        <v>10.58</v>
      </c>
      <c r="Q81" t="n">
        <v>-5.96</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3.78</v>
      </c>
      <c r="D82" t="n">
        <v>3.72</v>
      </c>
      <c r="E82" t="n">
        <v>4.18</v>
      </c>
      <c r="F82" t="n">
        <v>4.75</v>
      </c>
      <c r="G82" t="n">
        <v>5.82</v>
      </c>
      <c r="H82" t="n">
        <v>7.58</v>
      </c>
      <c r="I82" t="n">
        <v>9.24</v>
      </c>
      <c r="J82" t="n">
        <v>9.050000000000001</v>
      </c>
      <c r="K82" t="n">
        <v>7.71</v>
      </c>
      <c r="L82" t="n">
        <v>0.91</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2.64</v>
      </c>
      <c r="D83" t="n">
        <v>3.54</v>
      </c>
      <c r="E83" t="n">
        <v>14.36</v>
      </c>
      <c r="F83" t="n">
        <v>-1.09</v>
      </c>
      <c r="G83" t="n">
        <v>-12.72</v>
      </c>
      <c r="H83" t="n">
        <v>4.83</v>
      </c>
      <c r="I83" t="n">
        <v>7.91</v>
      </c>
      <c r="J83" t="n">
        <v>4.12</v>
      </c>
      <c r="K83" t="n">
        <v>-9.18</v>
      </c>
      <c r="L83" t="n">
        <v>3.89</v>
      </c>
      <c r="M83" t="n">
        <v>-18.21</v>
      </c>
      <c r="N83" t="n">
        <v>38.4</v>
      </c>
      <c r="O83" t="n">
        <v>12.87</v>
      </c>
      <c r="P83" t="n">
        <v>19.41</v>
      </c>
      <c r="Q83" t="n">
        <v>32.97</v>
      </c>
      <c r="R83" t="n">
        <v>22.91</v>
      </c>
      <c r="S83" t="n">
        <v>108.07</v>
      </c>
      <c r="T83" t="n">
        <v>-245.08</v>
      </c>
      <c r="U83" t="n">
        <v>-158.43</v>
      </c>
      <c r="V83" t="n">
        <v>-59.34</v>
      </c>
    </row>
    <row r="84">
      <c r="A84" s="5" t="inlineStr">
        <is>
          <t>Gewinnwachstum 3J in %</t>
        </is>
      </c>
      <c r="B84" s="5" t="inlineStr">
        <is>
          <t>Earnings Growth 3Y in %</t>
        </is>
      </c>
      <c r="C84" t="n">
        <v>6.85</v>
      </c>
      <c r="D84" t="n">
        <v>5.6</v>
      </c>
      <c r="E84" t="n">
        <v>0.18</v>
      </c>
      <c r="F84" t="n">
        <v>-2.99</v>
      </c>
      <c r="G84" t="n">
        <v>0.01</v>
      </c>
      <c r="H84" t="n">
        <v>5.62</v>
      </c>
      <c r="I84" t="n">
        <v>0.95</v>
      </c>
      <c r="J84" t="n">
        <v>-0.39</v>
      </c>
      <c r="K84" t="n">
        <v>-7.83</v>
      </c>
      <c r="L84" t="n">
        <v>8.029999999999999</v>
      </c>
      <c r="M84" t="n">
        <v>11.02</v>
      </c>
      <c r="N84" t="n">
        <v>23.56</v>
      </c>
      <c r="O84" t="n">
        <v>21.75</v>
      </c>
      <c r="P84" t="n">
        <v>25.1</v>
      </c>
      <c r="Q84" t="n">
        <v>54.65</v>
      </c>
      <c r="R84" t="n">
        <v>-38.03</v>
      </c>
      <c r="S84" t="n">
        <v>-98.48</v>
      </c>
      <c r="T84" t="n">
        <v>-154.28</v>
      </c>
      <c r="U84" t="inlineStr">
        <is>
          <t>-</t>
        </is>
      </c>
      <c r="V84" t="inlineStr">
        <is>
          <t>-</t>
        </is>
      </c>
    </row>
    <row r="85">
      <c r="A85" s="5" t="inlineStr">
        <is>
          <t>Gewinnwachstum 5J in %</t>
        </is>
      </c>
      <c r="B85" s="5" t="inlineStr">
        <is>
          <t>Earnings Growth 5Y in %</t>
        </is>
      </c>
      <c r="C85" t="n">
        <v>1.35</v>
      </c>
      <c r="D85" t="n">
        <v>1.78</v>
      </c>
      <c r="E85" t="n">
        <v>2.66</v>
      </c>
      <c r="F85" t="n">
        <v>0.61</v>
      </c>
      <c r="G85" t="n">
        <v>-1.01</v>
      </c>
      <c r="H85" t="n">
        <v>2.31</v>
      </c>
      <c r="I85" t="n">
        <v>-2.29</v>
      </c>
      <c r="J85" t="n">
        <v>3.8</v>
      </c>
      <c r="K85" t="n">
        <v>5.55</v>
      </c>
      <c r="L85" t="n">
        <v>11.27</v>
      </c>
      <c r="M85" t="n">
        <v>17.09</v>
      </c>
      <c r="N85" t="n">
        <v>25.31</v>
      </c>
      <c r="O85" t="n">
        <v>39.25</v>
      </c>
      <c r="P85" t="n">
        <v>-12.34</v>
      </c>
      <c r="Q85" t="n">
        <v>-47.91</v>
      </c>
      <c r="R85" t="n">
        <v>-66.37</v>
      </c>
      <c r="S85" t="inlineStr">
        <is>
          <t>-</t>
        </is>
      </c>
      <c r="T85" t="inlineStr">
        <is>
          <t>-</t>
        </is>
      </c>
      <c r="U85" t="inlineStr">
        <is>
          <t>-</t>
        </is>
      </c>
      <c r="V85" t="inlineStr">
        <is>
          <t>-</t>
        </is>
      </c>
    </row>
    <row r="86">
      <c r="A86" s="5" t="inlineStr">
        <is>
          <t>Gewinnwachstum 10J in %</t>
        </is>
      </c>
      <c r="B86" s="5" t="inlineStr">
        <is>
          <t>Earnings Growth 10Y in %</t>
        </is>
      </c>
      <c r="C86" t="n">
        <v>1.83</v>
      </c>
      <c r="D86" t="n">
        <v>-0.26</v>
      </c>
      <c r="E86" t="n">
        <v>3.23</v>
      </c>
      <c r="F86" t="n">
        <v>3.08</v>
      </c>
      <c r="G86" t="n">
        <v>5.13</v>
      </c>
      <c r="H86" t="n">
        <v>9.699999999999999</v>
      </c>
      <c r="I86" t="n">
        <v>11.51</v>
      </c>
      <c r="J86" t="n">
        <v>21.52</v>
      </c>
      <c r="K86" t="n">
        <v>-3.4</v>
      </c>
      <c r="L86" t="n">
        <v>-18.32</v>
      </c>
      <c r="M86" t="n">
        <v>-24.64</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22.44</v>
      </c>
      <c r="D87" t="n">
        <v>17.64</v>
      </c>
      <c r="E87" t="n">
        <v>11.58</v>
      </c>
      <c r="F87" t="n">
        <v>47.54</v>
      </c>
      <c r="G87" t="n">
        <v>-26.24</v>
      </c>
      <c r="H87" t="n">
        <v>10.78</v>
      </c>
      <c r="I87" t="n">
        <v>-11.4</v>
      </c>
      <c r="J87" t="n">
        <v>7.32</v>
      </c>
      <c r="K87" t="n">
        <v>3.98</v>
      </c>
      <c r="L87" t="n">
        <v>1.79</v>
      </c>
      <c r="M87" t="n">
        <v>1.05</v>
      </c>
      <c r="N87" t="n">
        <v>0.48</v>
      </c>
      <c r="O87" t="n">
        <v>0.52</v>
      </c>
      <c r="P87" t="n">
        <v>-1.89</v>
      </c>
      <c r="Q87" t="n">
        <v>-0.47</v>
      </c>
      <c r="R87" t="n">
        <v>-0.33</v>
      </c>
      <c r="S87" t="inlineStr">
        <is>
          <t>-</t>
        </is>
      </c>
      <c r="T87" t="inlineStr">
        <is>
          <t>-</t>
        </is>
      </c>
      <c r="U87" t="inlineStr">
        <is>
          <t>-</t>
        </is>
      </c>
      <c r="V87" t="inlineStr">
        <is>
          <t>-</t>
        </is>
      </c>
    </row>
    <row r="88">
      <c r="A88" s="5" t="inlineStr">
        <is>
          <t>EBIT-Wachstum 1J in %</t>
        </is>
      </c>
      <c r="B88" s="5" t="inlineStr">
        <is>
          <t>EBIT Growth 1Y in %</t>
        </is>
      </c>
      <c r="C88" t="n">
        <v>14.38</v>
      </c>
      <c r="D88" t="n">
        <v>5.82</v>
      </c>
      <c r="E88" t="n">
        <v>9.56</v>
      </c>
      <c r="F88" t="n">
        <v>-0.73</v>
      </c>
      <c r="G88" t="n">
        <v>-12.65</v>
      </c>
      <c r="H88" t="n">
        <v>3.18</v>
      </c>
      <c r="I88" t="n">
        <v>8.19</v>
      </c>
      <c r="J88" t="n">
        <v>6.71</v>
      </c>
      <c r="K88" t="n">
        <v>-5.5</v>
      </c>
      <c r="L88" t="n">
        <v>5.29</v>
      </c>
      <c r="M88" t="n">
        <v>-15.26</v>
      </c>
      <c r="N88" t="n">
        <v>35.8</v>
      </c>
      <c r="O88" t="n">
        <v>10.58</v>
      </c>
      <c r="P88" t="n">
        <v>24.3</v>
      </c>
      <c r="Q88" t="n">
        <v>32.8</v>
      </c>
      <c r="R88" t="n">
        <v>29.01</v>
      </c>
      <c r="S88" t="n">
        <v>130.16</v>
      </c>
      <c r="T88" t="n">
        <v>-415.1</v>
      </c>
      <c r="U88" t="n">
        <v>-124.89</v>
      </c>
      <c r="V88" t="n">
        <v>-13.49</v>
      </c>
    </row>
    <row r="89">
      <c r="A89" s="5" t="inlineStr">
        <is>
          <t>EBIT-Wachstum 3J in %</t>
        </is>
      </c>
      <c r="B89" s="5" t="inlineStr">
        <is>
          <t>EBIT Growth 3Y in %</t>
        </is>
      </c>
      <c r="C89" t="n">
        <v>9.92</v>
      </c>
      <c r="D89" t="n">
        <v>4.88</v>
      </c>
      <c r="E89" t="n">
        <v>-1.27</v>
      </c>
      <c r="F89" t="n">
        <v>-3.4</v>
      </c>
      <c r="G89" t="n">
        <v>-0.43</v>
      </c>
      <c r="H89" t="n">
        <v>6.03</v>
      </c>
      <c r="I89" t="n">
        <v>3.13</v>
      </c>
      <c r="J89" t="n">
        <v>2.17</v>
      </c>
      <c r="K89" t="n">
        <v>-5.16</v>
      </c>
      <c r="L89" t="n">
        <v>8.609999999999999</v>
      </c>
      <c r="M89" t="n">
        <v>10.37</v>
      </c>
      <c r="N89" t="n">
        <v>23.56</v>
      </c>
      <c r="O89" t="n">
        <v>22.56</v>
      </c>
      <c r="P89" t="n">
        <v>28.7</v>
      </c>
      <c r="Q89" t="n">
        <v>63.99</v>
      </c>
      <c r="R89" t="n">
        <v>-85.31</v>
      </c>
      <c r="S89" t="n">
        <v>-136.61</v>
      </c>
      <c r="T89" t="n">
        <v>-184.49</v>
      </c>
      <c r="U89" t="inlineStr">
        <is>
          <t>-</t>
        </is>
      </c>
      <c r="V89" t="inlineStr">
        <is>
          <t>-</t>
        </is>
      </c>
    </row>
    <row r="90">
      <c r="A90" s="5" t="inlineStr">
        <is>
          <t>EBIT-Wachstum 5J in %</t>
        </is>
      </c>
      <c r="B90" s="5" t="inlineStr">
        <is>
          <t>EBIT Growth 5Y in %</t>
        </is>
      </c>
      <c r="C90" t="n">
        <v>3.28</v>
      </c>
      <c r="D90" t="n">
        <v>1.04</v>
      </c>
      <c r="E90" t="n">
        <v>1.51</v>
      </c>
      <c r="F90" t="n">
        <v>0.9399999999999999</v>
      </c>
      <c r="G90" t="n">
        <v>-0.01</v>
      </c>
      <c r="H90" t="n">
        <v>3.57</v>
      </c>
      <c r="I90" t="n">
        <v>-0.11</v>
      </c>
      <c r="J90" t="n">
        <v>5.41</v>
      </c>
      <c r="K90" t="n">
        <v>6.18</v>
      </c>
      <c r="L90" t="n">
        <v>12.14</v>
      </c>
      <c r="M90" t="n">
        <v>17.64</v>
      </c>
      <c r="N90" t="n">
        <v>26.5</v>
      </c>
      <c r="O90" t="n">
        <v>45.37</v>
      </c>
      <c r="P90" t="n">
        <v>-39.77</v>
      </c>
      <c r="Q90" t="n">
        <v>-69.59999999999999</v>
      </c>
      <c r="R90" t="n">
        <v>-78.86</v>
      </c>
      <c r="S90" t="inlineStr">
        <is>
          <t>-</t>
        </is>
      </c>
      <c r="T90" t="inlineStr">
        <is>
          <t>-</t>
        </is>
      </c>
      <c r="U90" t="inlineStr">
        <is>
          <t>-</t>
        </is>
      </c>
      <c r="V90" t="inlineStr">
        <is>
          <t>-</t>
        </is>
      </c>
    </row>
    <row r="91">
      <c r="A91" s="5" t="inlineStr">
        <is>
          <t>EBIT-Wachstum 10J in %</t>
        </is>
      </c>
      <c r="B91" s="5" t="inlineStr">
        <is>
          <t>EBIT Growth 10Y in %</t>
        </is>
      </c>
      <c r="C91" t="n">
        <v>3.42</v>
      </c>
      <c r="D91" t="n">
        <v>0.46</v>
      </c>
      <c r="E91" t="n">
        <v>3.46</v>
      </c>
      <c r="F91" t="n">
        <v>3.56</v>
      </c>
      <c r="G91" t="n">
        <v>6.06</v>
      </c>
      <c r="H91" t="n">
        <v>10.61</v>
      </c>
      <c r="I91" t="n">
        <v>13.19</v>
      </c>
      <c r="J91" t="n">
        <v>25.39</v>
      </c>
      <c r="K91" t="n">
        <v>-16.79</v>
      </c>
      <c r="L91" t="n">
        <v>-28.73</v>
      </c>
      <c r="M91" t="n">
        <v>-30.61</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-6.63</v>
      </c>
      <c r="D92" t="n">
        <v>-4.02</v>
      </c>
      <c r="E92" t="n">
        <v>22.97</v>
      </c>
      <c r="F92" t="n">
        <v>2.57</v>
      </c>
      <c r="G92" t="n">
        <v>-11.07</v>
      </c>
      <c r="H92" t="n">
        <v>3.85</v>
      </c>
      <c r="I92" t="n">
        <v>-15.06</v>
      </c>
      <c r="J92" t="n">
        <v>12.97</v>
      </c>
      <c r="K92" t="n">
        <v>12.48</v>
      </c>
      <c r="L92" t="n">
        <v>24.54</v>
      </c>
      <c r="M92" t="n">
        <v>14.09</v>
      </c>
      <c r="N92" t="n">
        <v>-26.17</v>
      </c>
      <c r="O92" t="n">
        <v>-22.36</v>
      </c>
      <c r="P92" t="n">
        <v>-8.75</v>
      </c>
      <c r="Q92" t="n">
        <v>43.84</v>
      </c>
      <c r="R92" t="n">
        <v>-21.48</v>
      </c>
      <c r="S92" t="n">
        <v>66.40000000000001</v>
      </c>
      <c r="T92" t="n">
        <v>-28.77</v>
      </c>
      <c r="U92" t="n">
        <v>-121.99</v>
      </c>
      <c r="V92" t="inlineStr">
        <is>
          <t>-</t>
        </is>
      </c>
    </row>
    <row r="93">
      <c r="A93" s="5" t="inlineStr">
        <is>
          <t>Op.Cashflow Wachstum 3J in %</t>
        </is>
      </c>
      <c r="B93" s="5" t="inlineStr">
        <is>
          <t>Op.Cashflow Wachstum 3Y in %</t>
        </is>
      </c>
      <c r="C93" t="n">
        <v>4.11</v>
      </c>
      <c r="D93" t="n">
        <v>7.17</v>
      </c>
      <c r="E93" t="n">
        <v>4.82</v>
      </c>
      <c r="F93" t="n">
        <v>-1.55</v>
      </c>
      <c r="G93" t="n">
        <v>-7.43</v>
      </c>
      <c r="H93" t="n">
        <v>0.59</v>
      </c>
      <c r="I93" t="n">
        <v>3.46</v>
      </c>
      <c r="J93" t="n">
        <v>16.66</v>
      </c>
      <c r="K93" t="n">
        <v>17.04</v>
      </c>
      <c r="L93" t="n">
        <v>4.15</v>
      </c>
      <c r="M93" t="n">
        <v>-11.48</v>
      </c>
      <c r="N93" t="n">
        <v>-19.09</v>
      </c>
      <c r="O93" t="n">
        <v>4.24</v>
      </c>
      <c r="P93" t="n">
        <v>4.54</v>
      </c>
      <c r="Q93" t="n">
        <v>29.59</v>
      </c>
      <c r="R93" t="n">
        <v>5.38</v>
      </c>
      <c r="S93" t="n">
        <v>-28.12</v>
      </c>
      <c r="T93" t="inlineStr">
        <is>
          <t>-</t>
        </is>
      </c>
      <c r="U93" t="inlineStr">
        <is>
          <t>-</t>
        </is>
      </c>
      <c r="V93" t="inlineStr">
        <is>
          <t>-</t>
        </is>
      </c>
    </row>
    <row r="94">
      <c r="A94" s="5" t="inlineStr">
        <is>
          <t>Op.Cashflow Wachstum 5J in %</t>
        </is>
      </c>
      <c r="B94" s="5" t="inlineStr">
        <is>
          <t>Op.Cashflow Wachstum 5Y in %</t>
        </is>
      </c>
      <c r="C94" t="n">
        <v>0.76</v>
      </c>
      <c r="D94" t="n">
        <v>2.86</v>
      </c>
      <c r="E94" t="n">
        <v>0.65</v>
      </c>
      <c r="F94" t="n">
        <v>-1.35</v>
      </c>
      <c r="G94" t="n">
        <v>0.63</v>
      </c>
      <c r="H94" t="n">
        <v>7.76</v>
      </c>
      <c r="I94" t="n">
        <v>9.800000000000001</v>
      </c>
      <c r="J94" t="n">
        <v>7.58</v>
      </c>
      <c r="K94" t="n">
        <v>0.52</v>
      </c>
      <c r="L94" t="n">
        <v>-3.73</v>
      </c>
      <c r="M94" t="n">
        <v>0.13</v>
      </c>
      <c r="N94" t="n">
        <v>-6.98</v>
      </c>
      <c r="O94" t="n">
        <v>11.53</v>
      </c>
      <c r="P94" t="n">
        <v>10.25</v>
      </c>
      <c r="Q94" t="n">
        <v>-12.4</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4.26</v>
      </c>
      <c r="D95" t="n">
        <v>6.33</v>
      </c>
      <c r="E95" t="n">
        <v>4.12</v>
      </c>
      <c r="F95" t="n">
        <v>-0.42</v>
      </c>
      <c r="G95" t="n">
        <v>-1.55</v>
      </c>
      <c r="H95" t="n">
        <v>3.94</v>
      </c>
      <c r="I95" t="n">
        <v>1.41</v>
      </c>
      <c r="J95" t="n">
        <v>9.56</v>
      </c>
      <c r="K95" t="n">
        <v>5.38</v>
      </c>
      <c r="L95" t="n">
        <v>-8.06</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1186</v>
      </c>
      <c r="D96" t="n">
        <v>1326</v>
      </c>
      <c r="E96" t="n">
        <v>1559</v>
      </c>
      <c r="F96" t="n">
        <v>1123</v>
      </c>
      <c r="G96" t="n">
        <v>1916</v>
      </c>
      <c r="H96" t="n">
        <v>1774</v>
      </c>
      <c r="I96" t="n">
        <v>1283</v>
      </c>
      <c r="J96" t="n">
        <v>1298</v>
      </c>
      <c r="K96" t="n">
        <v>1497</v>
      </c>
      <c r="L96" t="n">
        <v>1003</v>
      </c>
      <c r="M96" t="n">
        <v>687</v>
      </c>
      <c r="N96" t="n">
        <v>503</v>
      </c>
      <c r="O96" t="n">
        <v>629</v>
      </c>
      <c r="P96" t="n">
        <v>442</v>
      </c>
      <c r="Q96" t="n">
        <v>660</v>
      </c>
      <c r="R96" t="n">
        <v>585</v>
      </c>
      <c r="S96" t="n">
        <v>700</v>
      </c>
      <c r="T96" t="n">
        <v>665.5</v>
      </c>
      <c r="U96" t="n">
        <v>774.4</v>
      </c>
      <c r="V96" t="n">
        <v>965.6</v>
      </c>
      <c r="W96" t="n">
        <v>932.2</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9"/>
    <col customWidth="1" max="14" min="14" width="10"/>
    <col customWidth="1" max="15" min="15" width="2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SIKA </t>
        </is>
      </c>
      <c r="B1" s="2" t="inlineStr">
        <is>
          <t>WKN: A2JNV8  ISIN: CH0418792922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1910</t>
        </is>
      </c>
      <c r="C4" s="5" t="inlineStr">
        <is>
          <t>Telefon / Phone</t>
        </is>
      </c>
      <c r="D4" s="5" t="inlineStr"/>
      <c r="E4" t="inlineStr">
        <is>
          <t>+41-58-436-6800</t>
        </is>
      </c>
      <c r="G4" t="inlineStr">
        <is>
          <t>09.01.2020</t>
        </is>
      </c>
      <c r="H4" t="inlineStr">
        <is>
          <t>Preliminary Results</t>
        </is>
      </c>
      <c r="J4" t="inlineStr">
        <is>
          <t>Compagnie de Saint-Gobain</t>
        </is>
      </c>
      <c r="L4" t="inlineStr">
        <is>
          <t>10,75%</t>
        </is>
      </c>
    </row>
    <row r="5">
      <c r="A5" s="5" t="inlineStr">
        <is>
          <t>Ticker</t>
        </is>
      </c>
      <c r="B5" t="inlineStr">
        <is>
          <t>SIKA</t>
        </is>
      </c>
      <c r="C5" s="5" t="inlineStr">
        <is>
          <t>Fax</t>
        </is>
      </c>
      <c r="D5" s="5" t="inlineStr"/>
      <c r="E5" t="inlineStr">
        <is>
          <t>+41-58-436-6850</t>
        </is>
      </c>
      <c r="G5" t="inlineStr">
        <is>
          <t>21.02.2020</t>
        </is>
      </c>
      <c r="H5" t="inlineStr">
        <is>
          <t>Publication Of Annual Report</t>
        </is>
      </c>
      <c r="J5" t="inlineStr">
        <is>
          <t>BlackRock, Inc.</t>
        </is>
      </c>
      <c r="L5" t="inlineStr">
        <is>
          <t>7,70%</t>
        </is>
      </c>
    </row>
    <row r="6">
      <c r="A6" s="5" t="inlineStr">
        <is>
          <t>Gelistet Seit / Listed Since</t>
        </is>
      </c>
      <c r="B6" t="inlineStr">
        <is>
          <t>-</t>
        </is>
      </c>
      <c r="C6" s="5" t="inlineStr">
        <is>
          <t>Internet</t>
        </is>
      </c>
      <c r="D6" s="5" t="inlineStr"/>
      <c r="E6" t="inlineStr">
        <is>
          <t>http://www.sika.com/</t>
        </is>
      </c>
      <c r="G6" t="inlineStr">
        <is>
          <t>21.04.2020</t>
        </is>
      </c>
      <c r="H6" t="inlineStr">
        <is>
          <t>Result Q1</t>
        </is>
      </c>
      <c r="J6" t="inlineStr">
        <is>
          <t>Cascade Investment L.L.C.</t>
        </is>
      </c>
      <c r="L6" t="inlineStr">
        <is>
          <t>5,30%</t>
        </is>
      </c>
    </row>
    <row r="7">
      <c r="A7" s="5" t="inlineStr">
        <is>
          <t>Nominalwert / Nominal Value</t>
        </is>
      </c>
      <c r="B7" t="inlineStr">
        <is>
          <t>0,01</t>
        </is>
      </c>
      <c r="C7" s="5" t="inlineStr">
        <is>
          <t>Inv. Relations E-Mail</t>
        </is>
      </c>
      <c r="D7" s="5" t="inlineStr"/>
      <c r="E7" t="inlineStr">
        <is>
          <t>slappnig.dominik@ch.sika.com</t>
        </is>
      </c>
      <c r="G7" t="inlineStr">
        <is>
          <t>23.04.2020</t>
        </is>
      </c>
      <c r="H7" t="inlineStr">
        <is>
          <t>Ex Dividend</t>
        </is>
      </c>
      <c r="J7" t="inlineStr">
        <is>
          <t>Massachusetts Financial Services</t>
        </is>
      </c>
      <c r="L7" t="inlineStr">
        <is>
          <t>3,08%</t>
        </is>
      </c>
    </row>
    <row r="8">
      <c r="A8" s="5" t="inlineStr">
        <is>
          <t>Land / Country</t>
        </is>
      </c>
      <c r="B8" t="inlineStr">
        <is>
          <t>Schweiz</t>
        </is>
      </c>
      <c r="C8" s="5" t="inlineStr">
        <is>
          <t>Kontaktperson / Contact Person</t>
        </is>
      </c>
      <c r="D8" s="5" t="inlineStr"/>
      <c r="E8" t="inlineStr">
        <is>
          <t>Dominik Slappnig</t>
        </is>
      </c>
      <c r="G8" t="inlineStr">
        <is>
          <t>27.04.2020</t>
        </is>
      </c>
      <c r="H8" t="inlineStr">
        <is>
          <t>Dividend Payout</t>
        </is>
      </c>
      <c r="J8" t="inlineStr">
        <is>
          <t>Freefloat</t>
        </is>
      </c>
      <c r="L8" t="inlineStr">
        <is>
          <t>73,17%</t>
        </is>
      </c>
    </row>
    <row r="9">
      <c r="A9" s="5" t="inlineStr">
        <is>
          <t>Währung / Currency</t>
        </is>
      </c>
      <c r="B9" t="inlineStr">
        <is>
          <t>CHF</t>
        </is>
      </c>
      <c r="C9" s="5" t="inlineStr">
        <is>
          <t>23.07.2020</t>
        </is>
      </c>
      <c r="D9" s="5" t="inlineStr">
        <is>
          <t>Score Half Year</t>
        </is>
      </c>
    </row>
    <row r="10">
      <c r="A10" s="5" t="inlineStr">
        <is>
          <t>Branche / Industry</t>
        </is>
      </c>
      <c r="B10" t="inlineStr">
        <is>
          <t>Chemistry</t>
        </is>
      </c>
      <c r="C10" s="5" t="inlineStr">
        <is>
          <t>22.10.2020</t>
        </is>
      </c>
      <c r="D10" s="5" t="inlineStr">
        <is>
          <t>Q3 Earnings</t>
        </is>
      </c>
    </row>
    <row r="11">
      <c r="A11" s="5" t="inlineStr">
        <is>
          <t>Sektor / Sector</t>
        </is>
      </c>
      <c r="B11" t="inlineStr">
        <is>
          <t>Chemicals / Pharmaceuticals</t>
        </is>
      </c>
    </row>
    <row r="12">
      <c r="A12" s="5" t="inlineStr">
        <is>
          <t>Typ / Genre</t>
        </is>
      </c>
      <c r="B12" t="inlineStr">
        <is>
          <t>Inhaberaktie</t>
        </is>
      </c>
    </row>
    <row r="13">
      <c r="A13" s="5" t="inlineStr">
        <is>
          <t>Adresse / Address</t>
        </is>
      </c>
      <c r="B13" t="inlineStr">
        <is>
          <t>Sika AGZugerstraße 50  CH-6341 Baar</t>
        </is>
      </c>
    </row>
    <row r="14">
      <c r="A14" s="5" t="inlineStr">
        <is>
          <t>Management</t>
        </is>
      </c>
      <c r="B14" t="inlineStr">
        <is>
          <t>Paul Schuler, Mike Campion, Christoph Ganz, Thomas Hasler, Frank Höfflin, Philippe Jost, Ivo Schädler, Adrian Widmer</t>
        </is>
      </c>
    </row>
    <row r="15">
      <c r="A15" s="5" t="inlineStr">
        <is>
          <t>Aufsichtsrat / Board</t>
        </is>
      </c>
      <c r="B15" t="inlineStr">
        <is>
          <t>Dr. Paul Johann Hälg, Viktor Waldemar Balli, Fritz van Dijk, Justin Howell, Monika Ribar, Daniel J. Sauter, Christoph Tobler, Thierry F.J. Vanlancker</t>
        </is>
      </c>
    </row>
    <row r="16">
      <c r="A16" s="5" t="inlineStr">
        <is>
          <t>Beschreibung</t>
        </is>
      </c>
      <c r="B16" t="inlineStr">
        <is>
          <t>Die Sika AG ist ein global tätiges Unternehmen der Spezialitätenchemie. Sika beliefert die Bau- sowie die Fertigungsindustrie (Fahrzeug-, Geräte- und Gebäudeelementbau). Das Unternehmen ist führend im Bereich Prozessmaterialien für das Dichten, Kleben, Dämpfen, Verstärken und Schützen von Tragstrukturen. Im Produktsortiment führt Sika Betonzusatzmittel, Spezialmörtel, Dicht- und Klebstoffe, Dämpf- und Verstärkungsmaterialien, Systeme für die strukturelle Verstärkung, Industrieböden sowie Bedachungs- und Gebäudeabdichtungssysteme. Durch die Übernahme des Bereichs Bauklebstoffe von AkzoNobel soll die Produktpalette für Bau-Innenanwendungen für professionelle Handwerker ausgebaut werden. Copyright 2014 FINANCE BASE AG</t>
        </is>
      </c>
    </row>
    <row r="17">
      <c r="A17" s="5" t="inlineStr">
        <is>
          <t>Profile</t>
        </is>
      </c>
      <c r="B17" t="inlineStr">
        <is>
          <t>Sika AG is a globally active company supplying the specialty chemicals markets. Sika supplies the building and manufacturing industries (automotive, appliance and building). The company is a leader in processing materials used in sealing, bonding, damping, reinforcing and protecting load-bearing structures. Sika's product lines concrete admixtures, specialty mortars, sealants and adhesives, damping and reinforcing materials results, systems for structural strengthening systems, industrial flooring as well as roofing and waterproofing systems. The takeover of the area construction adhesives AkzoNobel's product range for building interior applications to be developed for professional craftsmen.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8109</v>
      </c>
      <c r="D20" t="n">
        <v>7085</v>
      </c>
      <c r="E20" t="n">
        <v>6248</v>
      </c>
      <c r="F20" t="n">
        <v>5748</v>
      </c>
      <c r="G20" t="n">
        <v>5489</v>
      </c>
      <c r="H20" t="n">
        <v>5571</v>
      </c>
      <c r="I20" t="n">
        <v>5142</v>
      </c>
      <c r="J20" t="n">
        <v>4829</v>
      </c>
      <c r="K20" t="n">
        <v>4556</v>
      </c>
      <c r="L20" t="n">
        <v>4416</v>
      </c>
      <c r="M20" t="n">
        <v>4146</v>
      </c>
      <c r="N20" t="n">
        <v>4642</v>
      </c>
      <c r="O20" t="n">
        <v>4573</v>
      </c>
      <c r="P20" t="n">
        <v>3910</v>
      </c>
      <c r="Q20" t="n">
        <v>2924</v>
      </c>
      <c r="R20" t="n">
        <v>2569</v>
      </c>
      <c r="S20" t="n">
        <v>2269</v>
      </c>
      <c r="T20" t="n">
        <v>2122</v>
      </c>
      <c r="U20" t="n">
        <v>2103</v>
      </c>
      <c r="V20" t="n">
        <v>1998</v>
      </c>
      <c r="W20" t="n">
        <v>1689</v>
      </c>
    </row>
    <row r="21">
      <c r="A21" s="5" t="inlineStr">
        <is>
          <t>Bruttoergebnis vom Umsatz</t>
        </is>
      </c>
      <c r="B21" s="5" t="inlineStr">
        <is>
          <t>Gross Profit</t>
        </is>
      </c>
      <c r="C21" t="n">
        <v>4344</v>
      </c>
      <c r="D21" t="n">
        <v>3752</v>
      </c>
      <c r="E21" t="n">
        <v>3399</v>
      </c>
      <c r="F21" t="n">
        <v>3181</v>
      </c>
      <c r="G21" t="n">
        <v>2971</v>
      </c>
      <c r="H21" t="n">
        <v>2951</v>
      </c>
      <c r="I21" t="n">
        <v>2696</v>
      </c>
      <c r="J21" t="n">
        <v>2519</v>
      </c>
      <c r="K21" t="n">
        <v>2297</v>
      </c>
      <c r="L21" t="n">
        <v>2367</v>
      </c>
      <c r="M21" t="n">
        <v>2295</v>
      </c>
      <c r="N21" t="n">
        <v>2391</v>
      </c>
      <c r="O21" t="n">
        <v>2436</v>
      </c>
      <c r="P21" t="n">
        <v>2101</v>
      </c>
      <c r="Q21" t="n">
        <v>1626</v>
      </c>
      <c r="R21" t="n">
        <v>1503</v>
      </c>
      <c r="S21" t="n">
        <v>1365</v>
      </c>
      <c r="T21" t="n">
        <v>995</v>
      </c>
      <c r="U21" t="n">
        <v>976.9</v>
      </c>
      <c r="V21" t="n">
        <v>974.7</v>
      </c>
      <c r="W21" t="n">
        <v>849.5</v>
      </c>
    </row>
    <row r="22">
      <c r="A22" s="5" t="inlineStr">
        <is>
          <t>Operatives Ergebnis (EBIT)</t>
        </is>
      </c>
      <c r="B22" s="5" t="inlineStr">
        <is>
          <t>EBIT Earning Before Interest &amp; Tax</t>
        </is>
      </c>
      <c r="C22" t="n">
        <v>1055</v>
      </c>
      <c r="D22" t="n">
        <v>945.9</v>
      </c>
      <c r="E22" t="n">
        <v>896.3</v>
      </c>
      <c r="F22" t="n">
        <v>795.3</v>
      </c>
      <c r="G22" t="n">
        <v>673.3</v>
      </c>
      <c r="H22" t="n">
        <v>633.2</v>
      </c>
      <c r="I22" t="n">
        <v>523.5</v>
      </c>
      <c r="J22" t="n">
        <v>428.8</v>
      </c>
      <c r="K22" t="n">
        <v>347.1</v>
      </c>
      <c r="L22" t="n">
        <v>439.5</v>
      </c>
      <c r="M22" t="n">
        <v>344</v>
      </c>
      <c r="N22" t="n">
        <v>422</v>
      </c>
      <c r="O22" t="n">
        <v>512.9</v>
      </c>
      <c r="P22" t="n">
        <v>371.2</v>
      </c>
      <c r="Q22" t="n">
        <v>244.7</v>
      </c>
      <c r="R22" t="n">
        <v>209.6</v>
      </c>
      <c r="S22" t="n">
        <v>172.3</v>
      </c>
      <c r="T22" t="n">
        <v>152.6</v>
      </c>
      <c r="U22" t="n">
        <v>121.5</v>
      </c>
      <c r="V22" t="n">
        <v>159.9</v>
      </c>
      <c r="W22" t="n">
        <v>149.5</v>
      </c>
    </row>
    <row r="23">
      <c r="A23" s="5" t="inlineStr">
        <is>
          <t>Finanzergebnis</t>
        </is>
      </c>
      <c r="B23" s="5" t="inlineStr">
        <is>
          <t>Financial Result</t>
        </is>
      </c>
      <c r="C23" t="n">
        <v>-88.5</v>
      </c>
      <c r="D23" t="n">
        <v>-53</v>
      </c>
      <c r="E23" t="n">
        <v>-34.2</v>
      </c>
      <c r="F23" t="n">
        <v>-39.5</v>
      </c>
      <c r="G23" t="n">
        <v>-51.4</v>
      </c>
      <c r="H23" t="n">
        <v>-42.6</v>
      </c>
      <c r="I23" t="n">
        <v>-46.8</v>
      </c>
      <c r="J23" t="n">
        <v>-35.8</v>
      </c>
      <c r="K23" t="n">
        <v>-31.6</v>
      </c>
      <c r="L23" t="n">
        <v>-35.8</v>
      </c>
      <c r="M23" t="n">
        <v>-28.4</v>
      </c>
      <c r="N23" t="n">
        <v>-48.7</v>
      </c>
      <c r="O23" t="n">
        <v>-31.1</v>
      </c>
      <c r="P23" t="n">
        <v>-37.6</v>
      </c>
      <c r="Q23" t="n">
        <v>-11.2</v>
      </c>
      <c r="R23" t="n">
        <v>-18.2</v>
      </c>
      <c r="S23" t="n">
        <v>-18.8</v>
      </c>
      <c r="T23" t="n">
        <v>-21.6</v>
      </c>
      <c r="U23" t="n">
        <v>-22.3</v>
      </c>
      <c r="V23" t="n">
        <v>-1.9</v>
      </c>
      <c r="W23" t="n">
        <v>-6.3</v>
      </c>
    </row>
    <row r="24">
      <c r="A24" s="5" t="inlineStr">
        <is>
          <t>Ergebnis vor Steuer (EBT)</t>
        </is>
      </c>
      <c r="B24" s="5" t="inlineStr">
        <is>
          <t>EBT Earning Before Tax</t>
        </is>
      </c>
      <c r="C24" t="n">
        <v>966.6</v>
      </c>
      <c r="D24" t="n">
        <v>892.9</v>
      </c>
      <c r="E24" t="n">
        <v>862.1</v>
      </c>
      <c r="F24" t="n">
        <v>755.8</v>
      </c>
      <c r="G24" t="n">
        <v>621.9</v>
      </c>
      <c r="H24" t="n">
        <v>590.6</v>
      </c>
      <c r="I24" t="n">
        <v>476.7</v>
      </c>
      <c r="J24" t="n">
        <v>393</v>
      </c>
      <c r="K24" t="n">
        <v>315.5</v>
      </c>
      <c r="L24" t="n">
        <v>403.7</v>
      </c>
      <c r="M24" t="n">
        <v>315.6</v>
      </c>
      <c r="N24" t="n">
        <v>373.3</v>
      </c>
      <c r="O24" t="n">
        <v>481.8</v>
      </c>
      <c r="P24" t="n">
        <v>333.6</v>
      </c>
      <c r="Q24" t="n">
        <v>233.5</v>
      </c>
      <c r="R24" t="n">
        <v>191.4</v>
      </c>
      <c r="S24" t="n">
        <v>153.5</v>
      </c>
      <c r="T24" t="n">
        <v>131</v>
      </c>
      <c r="U24" t="n">
        <v>99.2</v>
      </c>
      <c r="V24" t="n">
        <v>158</v>
      </c>
      <c r="W24" t="n">
        <v>143.2</v>
      </c>
    </row>
    <row r="25">
      <c r="A25" s="5" t="inlineStr">
        <is>
          <t>Steuern auf Einkommen und Ertrag</t>
        </is>
      </c>
      <c r="B25" s="5" t="inlineStr">
        <is>
          <t>Taxes on income and earnings</t>
        </is>
      </c>
      <c r="C25" t="n">
        <v>208.1</v>
      </c>
      <c r="D25" t="n">
        <v>205.8</v>
      </c>
      <c r="E25" t="n">
        <v>213.1</v>
      </c>
      <c r="F25" t="n">
        <v>189.2</v>
      </c>
      <c r="G25" t="n">
        <v>156.8</v>
      </c>
      <c r="H25" t="n">
        <v>149.4</v>
      </c>
      <c r="I25" t="n">
        <v>132</v>
      </c>
      <c r="J25" t="n">
        <v>111.9</v>
      </c>
      <c r="K25" t="n">
        <v>100.7</v>
      </c>
      <c r="L25" t="n">
        <v>92.8</v>
      </c>
      <c r="M25" t="n">
        <v>89.90000000000001</v>
      </c>
      <c r="N25" t="n">
        <v>105.9</v>
      </c>
      <c r="O25" t="n">
        <v>135.7</v>
      </c>
      <c r="P25" t="n">
        <v>99.09999999999999</v>
      </c>
      <c r="Q25" t="n">
        <v>78.59999999999999</v>
      </c>
      <c r="R25" t="n">
        <v>69.8</v>
      </c>
      <c r="S25" t="n">
        <v>59.2</v>
      </c>
      <c r="T25" t="n">
        <v>51.8</v>
      </c>
      <c r="U25" t="n">
        <v>39.1</v>
      </c>
      <c r="V25" t="n">
        <v>53.4</v>
      </c>
      <c r="W25" t="n">
        <v>50</v>
      </c>
    </row>
    <row r="26">
      <c r="A26" s="5" t="inlineStr">
        <is>
          <t>Ergebnis nach Steuer</t>
        </is>
      </c>
      <c r="B26" s="5" t="inlineStr">
        <is>
          <t>Earnings after tax</t>
        </is>
      </c>
      <c r="C26" t="n">
        <v>758.5</v>
      </c>
      <c r="D26" t="n">
        <v>687.1</v>
      </c>
      <c r="E26" t="n">
        <v>649</v>
      </c>
      <c r="F26" t="n">
        <v>566.6</v>
      </c>
      <c r="G26" t="n">
        <v>465.1</v>
      </c>
      <c r="H26" t="n">
        <v>441.2</v>
      </c>
      <c r="I26" t="n">
        <v>344.7</v>
      </c>
      <c r="J26" t="n">
        <v>281.1</v>
      </c>
      <c r="K26" t="n">
        <v>214.8</v>
      </c>
      <c r="L26" t="n">
        <v>310.9</v>
      </c>
      <c r="M26" t="n">
        <v>225.7</v>
      </c>
      <c r="N26" t="n">
        <v>267.4</v>
      </c>
      <c r="O26" t="n">
        <v>346.1</v>
      </c>
      <c r="P26" t="n">
        <v>234.5</v>
      </c>
      <c r="Q26" t="n">
        <v>154.9</v>
      </c>
      <c r="R26" t="n">
        <v>121.6</v>
      </c>
      <c r="S26" t="n">
        <v>94.3</v>
      </c>
      <c r="T26" t="n">
        <v>79.2</v>
      </c>
      <c r="U26" t="n">
        <v>60.1</v>
      </c>
      <c r="V26" t="n">
        <v>104.6</v>
      </c>
      <c r="W26" t="n">
        <v>92.7</v>
      </c>
    </row>
    <row r="27">
      <c r="A27" s="5" t="inlineStr">
        <is>
          <t>Minderheitenanteil</t>
        </is>
      </c>
      <c r="B27" s="5" t="inlineStr">
        <is>
          <t>Minority Share</t>
        </is>
      </c>
      <c r="C27" t="n">
        <v>-6.6</v>
      </c>
      <c r="D27" t="n">
        <v>-4.2</v>
      </c>
      <c r="E27" t="n">
        <v>-5.5</v>
      </c>
      <c r="F27" t="n">
        <v>-3.5</v>
      </c>
      <c r="G27" t="n">
        <v>-4.8</v>
      </c>
      <c r="H27" t="n">
        <v>-2.2</v>
      </c>
      <c r="I27" t="n">
        <v>-2.5</v>
      </c>
      <c r="J27" t="n">
        <v>-1.6</v>
      </c>
      <c r="K27" t="n">
        <v>-1.5</v>
      </c>
      <c r="L27" t="n">
        <v>-0.1</v>
      </c>
      <c r="M27" t="n">
        <v>0.2</v>
      </c>
      <c r="N27" t="n">
        <v>-0.7</v>
      </c>
      <c r="O27" t="n">
        <v>-0.4</v>
      </c>
      <c r="P27" t="n">
        <v>-2.6</v>
      </c>
      <c r="Q27" t="n">
        <v>-2.3</v>
      </c>
      <c r="R27" t="n">
        <v>-1.1</v>
      </c>
      <c r="S27" t="n">
        <v>-1.4</v>
      </c>
      <c r="T27" t="n">
        <v>-0.4</v>
      </c>
      <c r="U27" t="n">
        <v>-1.6</v>
      </c>
      <c r="V27" t="n">
        <v>-2.2</v>
      </c>
      <c r="W27" t="n">
        <v>-1.8</v>
      </c>
    </row>
    <row r="28">
      <c r="A28" s="5" t="inlineStr">
        <is>
          <t>Jahresüberschuss/-fehlbetrag</t>
        </is>
      </c>
      <c r="B28" s="5" t="inlineStr">
        <is>
          <t>Net Profit</t>
        </is>
      </c>
      <c r="C28" t="n">
        <v>751.9</v>
      </c>
      <c r="D28" t="n">
        <v>682.9</v>
      </c>
      <c r="E28" t="n">
        <v>643.5</v>
      </c>
      <c r="F28" t="n">
        <v>563.1</v>
      </c>
      <c r="G28" t="n">
        <v>460.3</v>
      </c>
      <c r="H28" t="n">
        <v>439</v>
      </c>
      <c r="I28" t="n">
        <v>342.2</v>
      </c>
      <c r="J28" t="n">
        <v>279.5</v>
      </c>
      <c r="K28" t="n">
        <v>213.3</v>
      </c>
      <c r="L28" t="n">
        <v>310.8</v>
      </c>
      <c r="M28" t="n">
        <v>225.9</v>
      </c>
      <c r="N28" t="n">
        <v>266.7</v>
      </c>
      <c r="O28" t="n">
        <v>345.7</v>
      </c>
      <c r="P28" t="n">
        <v>231.9</v>
      </c>
      <c r="Q28" t="n">
        <v>152.6</v>
      </c>
      <c r="R28" t="n">
        <v>120.5</v>
      </c>
      <c r="S28" t="n">
        <v>92.90000000000001</v>
      </c>
      <c r="T28" t="n">
        <v>78.8</v>
      </c>
      <c r="U28" t="n">
        <v>58.5</v>
      </c>
      <c r="V28" t="n">
        <v>102.5</v>
      </c>
      <c r="W28" t="n">
        <v>90.90000000000001</v>
      </c>
    </row>
    <row r="29">
      <c r="A29" s="5" t="inlineStr">
        <is>
          <t>Summe Umlaufvermögen</t>
        </is>
      </c>
      <c r="B29" s="5" t="inlineStr">
        <is>
          <t>Current Assets</t>
        </is>
      </c>
      <c r="C29" t="n">
        <v>3470</v>
      </c>
      <c r="D29" t="n">
        <v>3177</v>
      </c>
      <c r="E29" t="n">
        <v>3084</v>
      </c>
      <c r="F29" t="n">
        <v>2897</v>
      </c>
      <c r="G29" t="n">
        <v>2778</v>
      </c>
      <c r="H29" t="n">
        <v>2596</v>
      </c>
      <c r="I29" t="n">
        <v>2588</v>
      </c>
      <c r="J29" t="n">
        <v>2498</v>
      </c>
      <c r="K29" t="n">
        <v>2052</v>
      </c>
      <c r="L29" t="n">
        <v>2351</v>
      </c>
      <c r="M29" t="n">
        <v>2093</v>
      </c>
      <c r="N29" t="n">
        <v>1744</v>
      </c>
      <c r="O29" t="n">
        <v>1916</v>
      </c>
      <c r="P29" t="n">
        <v>1742</v>
      </c>
      <c r="Q29" t="n">
        <v>1293</v>
      </c>
      <c r="R29" t="n">
        <v>952</v>
      </c>
      <c r="S29" t="n">
        <v>970.8</v>
      </c>
      <c r="T29" t="n">
        <v>1025</v>
      </c>
      <c r="U29" t="n">
        <v>978.9</v>
      </c>
      <c r="V29" t="n">
        <v>1017</v>
      </c>
      <c r="W29" t="n">
        <v>788.7</v>
      </c>
    </row>
    <row r="30">
      <c r="A30" s="5" t="inlineStr">
        <is>
          <t>Summe Anlagevermögen</t>
        </is>
      </c>
      <c r="B30" s="5" t="inlineStr">
        <is>
          <t>Fixed Assets</t>
        </is>
      </c>
      <c r="C30" t="n">
        <v>6475</v>
      </c>
      <c r="D30" t="n">
        <v>3206</v>
      </c>
      <c r="E30" t="n">
        <v>2708</v>
      </c>
      <c r="F30" t="n">
        <v>2202</v>
      </c>
      <c r="G30" t="n">
        <v>2146</v>
      </c>
      <c r="H30" t="n">
        <v>2222</v>
      </c>
      <c r="I30" t="n">
        <v>2144</v>
      </c>
      <c r="J30" t="n">
        <v>1765</v>
      </c>
      <c r="K30" t="n">
        <v>1778</v>
      </c>
      <c r="L30" t="n">
        <v>1581</v>
      </c>
      <c r="M30" t="n">
        <v>1536</v>
      </c>
      <c r="N30" t="n">
        <v>1466</v>
      </c>
      <c r="O30" t="n">
        <v>1396</v>
      </c>
      <c r="P30" t="n">
        <v>1322</v>
      </c>
      <c r="Q30" t="n">
        <v>1309</v>
      </c>
      <c r="R30" t="n">
        <v>741.6</v>
      </c>
      <c r="S30" t="n">
        <v>754.9</v>
      </c>
      <c r="T30" t="n">
        <v>708.3</v>
      </c>
      <c r="U30" t="n">
        <v>780.6</v>
      </c>
      <c r="V30" t="n">
        <v>794.7</v>
      </c>
      <c r="W30" t="n">
        <v>683</v>
      </c>
    </row>
    <row r="31">
      <c r="A31" s="5" t="inlineStr">
        <is>
          <t>Summe Aktiva</t>
        </is>
      </c>
      <c r="B31" s="5" t="inlineStr">
        <is>
          <t>Total Assets</t>
        </is>
      </c>
      <c r="C31" t="n">
        <v>9945</v>
      </c>
      <c r="D31" t="n">
        <v>6382</v>
      </c>
      <c r="E31" t="n">
        <v>5792</v>
      </c>
      <c r="F31" t="n">
        <v>5099</v>
      </c>
      <c r="G31" t="n">
        <v>4924</v>
      </c>
      <c r="H31" t="n">
        <v>4818</v>
      </c>
      <c r="I31" t="n">
        <v>4732</v>
      </c>
      <c r="J31" t="n">
        <v>4262</v>
      </c>
      <c r="K31" t="n">
        <v>3830</v>
      </c>
      <c r="L31" t="n">
        <v>3932</v>
      </c>
      <c r="M31" t="n">
        <v>3629</v>
      </c>
      <c r="N31" t="n">
        <v>3209</v>
      </c>
      <c r="O31" t="n">
        <v>3311</v>
      </c>
      <c r="P31" t="n">
        <v>3064</v>
      </c>
      <c r="Q31" t="n">
        <v>2603</v>
      </c>
      <c r="R31" t="n">
        <v>1694</v>
      </c>
      <c r="S31" t="n">
        <v>1726</v>
      </c>
      <c r="T31" t="n">
        <v>1734</v>
      </c>
      <c r="U31" t="n">
        <v>1760</v>
      </c>
      <c r="V31" t="n">
        <v>1812</v>
      </c>
      <c r="W31" t="n">
        <v>1472</v>
      </c>
    </row>
    <row r="32">
      <c r="A32" s="5" t="inlineStr">
        <is>
          <t>Summe kurzfristiges Fremdkapital</t>
        </is>
      </c>
      <c r="B32" s="5" t="inlineStr">
        <is>
          <t>Short-Term Debt</t>
        </is>
      </c>
      <c r="C32" t="n">
        <v>1806</v>
      </c>
      <c r="D32" t="n">
        <v>1407</v>
      </c>
      <c r="E32" t="n">
        <v>1350</v>
      </c>
      <c r="F32" t="n">
        <v>968</v>
      </c>
      <c r="G32" t="n">
        <v>1163</v>
      </c>
      <c r="H32" t="n">
        <v>951.1</v>
      </c>
      <c r="I32" t="n">
        <v>1189</v>
      </c>
      <c r="J32" t="n">
        <v>1044</v>
      </c>
      <c r="K32" t="n">
        <v>820.8</v>
      </c>
      <c r="L32" t="n">
        <v>1057</v>
      </c>
      <c r="M32" t="n">
        <v>666.3</v>
      </c>
      <c r="N32" t="n">
        <v>685</v>
      </c>
      <c r="O32" t="n">
        <v>742.3</v>
      </c>
      <c r="P32" t="n">
        <v>713.2</v>
      </c>
      <c r="Q32" t="n">
        <v>1206</v>
      </c>
      <c r="R32" t="n">
        <v>574.9</v>
      </c>
      <c r="S32" t="n">
        <v>530.7</v>
      </c>
      <c r="T32" t="n">
        <v>458.3</v>
      </c>
      <c r="U32" t="n">
        <v>377.9</v>
      </c>
      <c r="V32" t="n">
        <v>369.1</v>
      </c>
      <c r="W32" t="n">
        <v>310.9</v>
      </c>
    </row>
    <row r="33">
      <c r="A33" s="5" t="inlineStr">
        <is>
          <t>Summe langfristiges Fremdkapital</t>
        </is>
      </c>
      <c r="B33" s="5" t="inlineStr">
        <is>
          <t>Long-Term Debt</t>
        </is>
      </c>
      <c r="C33" t="n">
        <v>4978</v>
      </c>
      <c r="D33" t="n">
        <v>3300</v>
      </c>
      <c r="E33" t="n">
        <v>1031</v>
      </c>
      <c r="F33" t="n">
        <v>1184</v>
      </c>
      <c r="G33" t="n">
        <v>1209</v>
      </c>
      <c r="H33" t="n">
        <v>1484</v>
      </c>
      <c r="I33" t="n">
        <v>1407</v>
      </c>
      <c r="J33" t="n">
        <v>1211</v>
      </c>
      <c r="K33" t="n">
        <v>1171</v>
      </c>
      <c r="L33" t="n">
        <v>1123</v>
      </c>
      <c r="M33" t="n">
        <v>1370</v>
      </c>
      <c r="N33" t="n">
        <v>1060</v>
      </c>
      <c r="O33" t="n">
        <v>1098</v>
      </c>
      <c r="P33" t="n">
        <v>1076</v>
      </c>
      <c r="Q33" t="n">
        <v>300.2</v>
      </c>
      <c r="R33" t="n">
        <v>176.5</v>
      </c>
      <c r="S33" t="n">
        <v>338.9</v>
      </c>
      <c r="T33" t="n">
        <v>481</v>
      </c>
      <c r="U33" t="n">
        <v>516.5</v>
      </c>
      <c r="V33" t="n">
        <v>557.6</v>
      </c>
      <c r="W33" t="n">
        <v>345.4</v>
      </c>
    </row>
    <row r="34">
      <c r="A34" s="5" t="inlineStr">
        <is>
          <t>Summe Fremdkapital</t>
        </is>
      </c>
      <c r="B34" s="5" t="inlineStr">
        <is>
          <t>Total Liabilities</t>
        </is>
      </c>
      <c r="C34" t="n">
        <v>6784</v>
      </c>
      <c r="D34" t="n">
        <v>4707</v>
      </c>
      <c r="E34" t="n">
        <v>2381</v>
      </c>
      <c r="F34" t="n">
        <v>2152</v>
      </c>
      <c r="G34" t="n">
        <v>2372</v>
      </c>
      <c r="H34" t="n">
        <v>2435</v>
      </c>
      <c r="I34" t="n">
        <v>2596</v>
      </c>
      <c r="J34" t="n">
        <v>2255</v>
      </c>
      <c r="K34" t="n">
        <v>1991</v>
      </c>
      <c r="L34" t="n">
        <v>2180</v>
      </c>
      <c r="M34" t="n">
        <v>2036</v>
      </c>
      <c r="N34" t="n">
        <v>1745</v>
      </c>
      <c r="O34" t="n">
        <v>1840</v>
      </c>
      <c r="P34" t="n">
        <v>1790</v>
      </c>
      <c r="Q34" t="n">
        <v>1507</v>
      </c>
      <c r="R34" t="n">
        <v>751.4</v>
      </c>
      <c r="S34" t="n">
        <v>869.6</v>
      </c>
      <c r="T34" t="n">
        <v>939.3</v>
      </c>
      <c r="U34" t="n">
        <v>894.4</v>
      </c>
      <c r="V34" t="n">
        <v>926.6</v>
      </c>
      <c r="W34" t="n">
        <v>656.3</v>
      </c>
    </row>
    <row r="35">
      <c r="A35" s="5" t="inlineStr">
        <is>
          <t>Minderheitenanteil</t>
        </is>
      </c>
      <c r="B35" s="5" t="inlineStr">
        <is>
          <t>Minority Share</t>
        </is>
      </c>
      <c r="C35" t="n">
        <v>37.1</v>
      </c>
      <c r="D35" t="n">
        <v>29.5</v>
      </c>
      <c r="E35" t="n">
        <v>26.4</v>
      </c>
      <c r="F35" t="n">
        <v>23.4</v>
      </c>
      <c r="G35" t="n">
        <v>21.3</v>
      </c>
      <c r="H35" t="n">
        <v>16.2</v>
      </c>
      <c r="I35" t="n">
        <v>16.1</v>
      </c>
      <c r="J35" t="n">
        <v>14.9</v>
      </c>
      <c r="K35" t="n">
        <v>13</v>
      </c>
      <c r="L35" t="n">
        <v>3.7</v>
      </c>
      <c r="M35" t="n">
        <v>4.7</v>
      </c>
      <c r="N35" t="n">
        <v>2.6</v>
      </c>
      <c r="O35" t="n">
        <v>2.5</v>
      </c>
      <c r="P35" t="n">
        <v>10.5</v>
      </c>
      <c r="Q35" t="n">
        <v>9.6</v>
      </c>
      <c r="R35" t="n">
        <v>6.7</v>
      </c>
      <c r="S35" t="n">
        <v>8.6</v>
      </c>
      <c r="T35" t="n">
        <v>0.5</v>
      </c>
      <c r="U35" t="n">
        <v>27.2</v>
      </c>
      <c r="V35" t="n">
        <v>31.6</v>
      </c>
      <c r="W35" t="n">
        <v>10.5</v>
      </c>
    </row>
    <row r="36">
      <c r="A36" s="5" t="inlineStr">
        <is>
          <t>Summe Eigenkapital</t>
        </is>
      </c>
      <c r="B36" s="5" t="inlineStr">
        <is>
          <t>Equity</t>
        </is>
      </c>
      <c r="C36" t="n">
        <v>3124</v>
      </c>
      <c r="D36" t="n">
        <v>1646</v>
      </c>
      <c r="E36" t="n">
        <v>3385</v>
      </c>
      <c r="F36" t="n">
        <v>2924</v>
      </c>
      <c r="G36" t="n">
        <v>2531</v>
      </c>
      <c r="H36" t="n">
        <v>2367</v>
      </c>
      <c r="I36" t="n">
        <v>2120</v>
      </c>
      <c r="J36" t="n">
        <v>1993</v>
      </c>
      <c r="K36" t="n">
        <v>1826</v>
      </c>
      <c r="L36" t="n">
        <v>1749</v>
      </c>
      <c r="M36" t="n">
        <v>1588</v>
      </c>
      <c r="N36" t="n">
        <v>1462</v>
      </c>
      <c r="O36" t="n">
        <v>1469</v>
      </c>
      <c r="P36" t="n">
        <v>1264</v>
      </c>
      <c r="Q36" t="n">
        <v>1086</v>
      </c>
      <c r="R36" t="n">
        <v>935.5</v>
      </c>
      <c r="S36" t="n">
        <v>847.5</v>
      </c>
      <c r="T36" t="n">
        <v>793.8</v>
      </c>
      <c r="U36" t="n">
        <v>837.9</v>
      </c>
      <c r="V36" t="n">
        <v>853.8</v>
      </c>
      <c r="W36" t="n">
        <v>804.9</v>
      </c>
    </row>
    <row r="37">
      <c r="A37" s="5" t="inlineStr">
        <is>
          <t>Summe Passiva</t>
        </is>
      </c>
      <c r="B37" s="5" t="inlineStr">
        <is>
          <t>Liabilities &amp; Shareholder Equity</t>
        </is>
      </c>
      <c r="C37" t="n">
        <v>9945</v>
      </c>
      <c r="D37" t="n">
        <v>6382</v>
      </c>
      <c r="E37" t="n">
        <v>5792</v>
      </c>
      <c r="F37" t="n">
        <v>5099</v>
      </c>
      <c r="G37" t="n">
        <v>4924</v>
      </c>
      <c r="H37" t="n">
        <v>4818</v>
      </c>
      <c r="I37" t="n">
        <v>4732</v>
      </c>
      <c r="J37" t="n">
        <v>4262</v>
      </c>
      <c r="K37" t="n">
        <v>3830</v>
      </c>
      <c r="L37" t="n">
        <v>3932</v>
      </c>
      <c r="M37" t="n">
        <v>3629</v>
      </c>
      <c r="N37" t="n">
        <v>3209</v>
      </c>
      <c r="O37" t="n">
        <v>3311</v>
      </c>
      <c r="P37" t="n">
        <v>3064</v>
      </c>
      <c r="Q37" t="n">
        <v>2603</v>
      </c>
      <c r="R37" t="n">
        <v>1694</v>
      </c>
      <c r="S37" t="n">
        <v>1726</v>
      </c>
      <c r="T37" t="n">
        <v>1734</v>
      </c>
      <c r="U37" t="n">
        <v>1760</v>
      </c>
      <c r="V37" t="n">
        <v>1812</v>
      </c>
      <c r="W37" t="n">
        <v>1472</v>
      </c>
    </row>
    <row r="38">
      <c r="A38" s="5" t="inlineStr">
        <is>
          <t>Mio.Aktien im Umlauf</t>
        </is>
      </c>
      <c r="B38" s="5" t="inlineStr">
        <is>
          <t>Million shares outstanding</t>
        </is>
      </c>
      <c r="C38" t="n">
        <v>141.78</v>
      </c>
      <c r="D38" t="n">
        <v>141.78</v>
      </c>
      <c r="E38" t="n">
        <v>129.06</v>
      </c>
      <c r="F38" t="n">
        <v>129.06</v>
      </c>
      <c r="G38" t="n">
        <v>129.06</v>
      </c>
      <c r="H38" t="n">
        <v>129.06</v>
      </c>
      <c r="I38" t="n">
        <v>129.06</v>
      </c>
      <c r="J38" t="n">
        <v>129.06</v>
      </c>
      <c r="K38" t="n">
        <v>129.06</v>
      </c>
      <c r="L38" t="n">
        <v>129.06</v>
      </c>
      <c r="M38" t="n">
        <v>129.06</v>
      </c>
      <c r="N38" t="n">
        <v>129.06</v>
      </c>
      <c r="O38" t="n">
        <v>129.06</v>
      </c>
      <c r="P38" t="n">
        <v>132</v>
      </c>
      <c r="Q38" t="n">
        <v>132</v>
      </c>
      <c r="R38" t="n">
        <v>132</v>
      </c>
      <c r="S38" t="n">
        <v>132</v>
      </c>
      <c r="T38" t="n">
        <v>120</v>
      </c>
      <c r="U38" t="n">
        <v>120</v>
      </c>
      <c r="V38" t="n">
        <v>120</v>
      </c>
      <c r="W38" t="inlineStr">
        <is>
          <t>-</t>
        </is>
      </c>
    </row>
    <row r="39">
      <c r="A39" s="5" t="inlineStr">
        <is>
          <t>Ergebnis je Aktie (brutto)</t>
        </is>
      </c>
      <c r="B39" s="5" t="inlineStr">
        <is>
          <t>Earnings per share</t>
        </is>
      </c>
      <c r="C39" t="n">
        <v>6.82</v>
      </c>
      <c r="D39" t="n">
        <v>6.3</v>
      </c>
      <c r="E39" t="n">
        <v>6.68</v>
      </c>
      <c r="F39" t="n">
        <v>5.86</v>
      </c>
      <c r="G39" t="n">
        <v>4.82</v>
      </c>
      <c r="H39" t="n">
        <v>4.58</v>
      </c>
      <c r="I39" t="n">
        <v>3.69</v>
      </c>
      <c r="J39" t="n">
        <v>3.05</v>
      </c>
      <c r="K39" t="n">
        <v>2.44</v>
      </c>
      <c r="L39" t="n">
        <v>3.13</v>
      </c>
      <c r="M39" t="n">
        <v>2.45</v>
      </c>
      <c r="N39" t="n">
        <v>2.89</v>
      </c>
      <c r="O39" t="n">
        <v>3.73</v>
      </c>
      <c r="P39" t="n">
        <v>2.53</v>
      </c>
      <c r="Q39" t="n">
        <v>1.77</v>
      </c>
      <c r="R39" t="n">
        <v>1.45</v>
      </c>
      <c r="S39" t="n">
        <v>1.16</v>
      </c>
      <c r="T39" t="n">
        <v>1.09</v>
      </c>
      <c r="U39" t="n">
        <v>0.83</v>
      </c>
      <c r="V39" t="n">
        <v>1.32</v>
      </c>
      <c r="W39" t="inlineStr">
        <is>
          <t>-</t>
        </is>
      </c>
    </row>
    <row r="40">
      <c r="A40" s="5" t="inlineStr">
        <is>
          <t>Ergebnis je Aktie (unverwässert)</t>
        </is>
      </c>
      <c r="B40" s="5" t="inlineStr">
        <is>
          <t>Basic Earnings per share</t>
        </is>
      </c>
      <c r="C40" t="n">
        <v>5.3</v>
      </c>
      <c r="D40" t="n">
        <v>4.69</v>
      </c>
      <c r="E40" t="n">
        <v>4.22</v>
      </c>
      <c r="F40" t="n">
        <v>3.7</v>
      </c>
      <c r="G40" t="n">
        <v>3.02</v>
      </c>
      <c r="H40" t="n">
        <v>2.89</v>
      </c>
      <c r="I40" t="n">
        <v>2.26</v>
      </c>
      <c r="J40" t="n">
        <v>1.85</v>
      </c>
      <c r="K40" t="n">
        <v>1.42</v>
      </c>
      <c r="L40" t="n">
        <v>2.08</v>
      </c>
      <c r="M40" t="n">
        <v>1.52</v>
      </c>
      <c r="N40" t="n">
        <v>1.78</v>
      </c>
      <c r="O40" t="n">
        <v>2.29</v>
      </c>
      <c r="P40" t="n">
        <v>1.52</v>
      </c>
      <c r="Q40" t="n">
        <v>1</v>
      </c>
      <c r="R40" t="n">
        <v>0.8</v>
      </c>
      <c r="S40" t="n">
        <v>0.62</v>
      </c>
      <c r="T40" t="n">
        <v>0.53</v>
      </c>
      <c r="U40" t="n">
        <v>0.39</v>
      </c>
      <c r="V40" t="n">
        <v>0.68</v>
      </c>
      <c r="W40" t="n">
        <v>0.6</v>
      </c>
    </row>
    <row r="41">
      <c r="A41" s="5" t="inlineStr">
        <is>
          <t>Ergebnis je Aktie (verwässert)</t>
        </is>
      </c>
      <c r="B41" s="5" t="inlineStr">
        <is>
          <t>Diluted Earnings per share</t>
        </is>
      </c>
      <c r="C41" t="n">
        <v>4.81</v>
      </c>
      <c r="D41" t="n">
        <v>4.58</v>
      </c>
      <c r="E41" t="n">
        <v>4.22</v>
      </c>
      <c r="F41" t="n">
        <v>3.7</v>
      </c>
      <c r="G41" t="n">
        <v>3.02</v>
      </c>
      <c r="H41" t="n">
        <v>2.89</v>
      </c>
      <c r="I41" t="n">
        <v>2.26</v>
      </c>
      <c r="J41" t="n">
        <v>1.85</v>
      </c>
      <c r="K41" t="n">
        <v>1.42</v>
      </c>
      <c r="L41" t="n">
        <v>2.08</v>
      </c>
      <c r="M41" t="n">
        <v>1.52</v>
      </c>
      <c r="N41" t="n">
        <v>1.78</v>
      </c>
      <c r="O41" t="n">
        <v>2.29</v>
      </c>
      <c r="P41" t="n">
        <v>1.52</v>
      </c>
      <c r="Q41" t="n">
        <v>1</v>
      </c>
      <c r="R41" t="n">
        <v>0.8</v>
      </c>
      <c r="S41" t="n">
        <v>0.62</v>
      </c>
      <c r="T41" t="n">
        <v>0.53</v>
      </c>
      <c r="U41" t="n">
        <v>0.39</v>
      </c>
      <c r="V41" t="n">
        <v>0.68</v>
      </c>
      <c r="W41" t="n">
        <v>0.6</v>
      </c>
    </row>
    <row r="42">
      <c r="A42" s="5" t="inlineStr">
        <is>
          <t>Dividende je Aktie</t>
        </is>
      </c>
      <c r="B42" s="5" t="inlineStr">
        <is>
          <t>Dividend per share</t>
        </is>
      </c>
      <c r="C42" t="n">
        <v>2.3</v>
      </c>
      <c r="D42" t="n">
        <v>2.05</v>
      </c>
      <c r="E42" t="n">
        <v>1.85</v>
      </c>
      <c r="F42" t="n">
        <v>1.6</v>
      </c>
      <c r="G42" t="n">
        <v>1.3</v>
      </c>
      <c r="H42" t="n">
        <v>1.2</v>
      </c>
      <c r="I42" t="n">
        <v>0.95</v>
      </c>
      <c r="J42" t="n">
        <v>0.85</v>
      </c>
      <c r="K42" t="n">
        <v>0.4</v>
      </c>
      <c r="L42" t="n">
        <v>0.75</v>
      </c>
      <c r="M42" t="n">
        <v>0.75</v>
      </c>
      <c r="N42" t="n">
        <v>0.75</v>
      </c>
      <c r="O42" t="n">
        <v>0.75</v>
      </c>
      <c r="P42" t="n">
        <v>0.52</v>
      </c>
      <c r="Q42" t="n">
        <v>0.32</v>
      </c>
      <c r="R42" t="n">
        <v>0.28</v>
      </c>
      <c r="S42" t="n">
        <v>0.25</v>
      </c>
      <c r="T42" t="n">
        <v>0.24</v>
      </c>
      <c r="U42" t="n">
        <v>0.23</v>
      </c>
      <c r="V42" t="n">
        <v>0.23</v>
      </c>
      <c r="W42" t="n">
        <v>0.21</v>
      </c>
    </row>
    <row r="43">
      <c r="A43" s="5" t="inlineStr">
        <is>
          <t>Dividendenausschüttung in Mio</t>
        </is>
      </c>
      <c r="B43" s="5" t="inlineStr">
        <is>
          <t>Dividend Payment in M</t>
        </is>
      </c>
      <c r="C43" t="inlineStr">
        <is>
          <t>-</t>
        </is>
      </c>
      <c r="D43" t="n">
        <v>290.6</v>
      </c>
      <c r="E43" t="n">
        <v>281.8</v>
      </c>
      <c r="F43" t="n">
        <v>243.7</v>
      </c>
      <c r="G43" t="n">
        <v>198.1</v>
      </c>
      <c r="H43" t="n">
        <v>182.8</v>
      </c>
      <c r="I43" t="n">
        <v>144.6</v>
      </c>
      <c r="J43" t="n">
        <v>129.2</v>
      </c>
      <c r="K43" t="n">
        <v>113</v>
      </c>
      <c r="L43" t="n">
        <v>134.2</v>
      </c>
      <c r="M43" t="n">
        <v>111.8</v>
      </c>
      <c r="N43" t="n">
        <v>111.5</v>
      </c>
      <c r="O43" t="n">
        <v>111.5</v>
      </c>
      <c r="P43" t="n">
        <v>79.3</v>
      </c>
      <c r="Q43" t="n">
        <v>48.8</v>
      </c>
      <c r="R43" t="n">
        <v>42.7</v>
      </c>
      <c r="S43" t="n">
        <v>37.5</v>
      </c>
      <c r="T43" t="n">
        <v>36.2</v>
      </c>
      <c r="U43" t="n">
        <v>34.6</v>
      </c>
      <c r="V43" t="inlineStr">
        <is>
          <t>-</t>
        </is>
      </c>
      <c r="W43" t="inlineStr">
        <is>
          <t>-</t>
        </is>
      </c>
    </row>
    <row r="44">
      <c r="A44" s="5" t="inlineStr">
        <is>
          <t>Umsatz je Aktie</t>
        </is>
      </c>
      <c r="B44" s="5" t="inlineStr">
        <is>
          <t>Revenue per share</t>
        </is>
      </c>
      <c r="C44" t="n">
        <v>57.2</v>
      </c>
      <c r="D44" t="n">
        <v>49.97</v>
      </c>
      <c r="E44" t="n">
        <v>48.41</v>
      </c>
      <c r="F44" t="n">
        <v>44.54</v>
      </c>
      <c r="G44" t="n">
        <v>42.53</v>
      </c>
      <c r="H44" t="n">
        <v>43.17</v>
      </c>
      <c r="I44" t="n">
        <v>39.84</v>
      </c>
      <c r="J44" t="n">
        <v>37.42</v>
      </c>
      <c r="K44" t="n">
        <v>35.3</v>
      </c>
      <c r="L44" t="n">
        <v>34.22</v>
      </c>
      <c r="M44" t="n">
        <v>32.13</v>
      </c>
      <c r="N44" t="n">
        <v>35.97</v>
      </c>
      <c r="O44" t="n">
        <v>35.43</v>
      </c>
      <c r="P44" t="n">
        <v>29.62</v>
      </c>
      <c r="Q44" t="n">
        <v>22.15</v>
      </c>
      <c r="R44" t="n">
        <v>19.46</v>
      </c>
      <c r="S44" t="n">
        <v>17.19</v>
      </c>
      <c r="T44" t="n">
        <v>17.68</v>
      </c>
      <c r="U44" t="n">
        <v>17.53</v>
      </c>
      <c r="V44" t="n">
        <v>16.65</v>
      </c>
      <c r="W44" t="inlineStr">
        <is>
          <t>-</t>
        </is>
      </c>
    </row>
    <row r="45">
      <c r="A45" s="5" t="inlineStr">
        <is>
          <t>Buchwert je Aktie</t>
        </is>
      </c>
      <c r="B45" s="5" t="inlineStr">
        <is>
          <t>Book value per share</t>
        </is>
      </c>
      <c r="C45" t="n">
        <v>22.3</v>
      </c>
      <c r="D45" t="n">
        <v>11.82</v>
      </c>
      <c r="E45" t="n">
        <v>26.43</v>
      </c>
      <c r="F45" t="n">
        <v>22.84</v>
      </c>
      <c r="G45" t="n">
        <v>19.77</v>
      </c>
      <c r="H45" t="n">
        <v>18.47</v>
      </c>
      <c r="I45" t="n">
        <v>16.55</v>
      </c>
      <c r="J45" t="n">
        <v>15.55</v>
      </c>
      <c r="K45" t="n">
        <v>14.25</v>
      </c>
      <c r="L45" t="n">
        <v>13.58</v>
      </c>
      <c r="M45" t="n">
        <v>12.34</v>
      </c>
      <c r="N45" t="n">
        <v>11.35</v>
      </c>
      <c r="O45" t="n">
        <v>11.4</v>
      </c>
      <c r="P45" t="n">
        <v>9.65</v>
      </c>
      <c r="Q45" t="n">
        <v>8.300000000000001</v>
      </c>
      <c r="R45" t="n">
        <v>7.14</v>
      </c>
      <c r="S45" t="n">
        <v>6.49</v>
      </c>
      <c r="T45" t="n">
        <v>6.62</v>
      </c>
      <c r="U45" t="n">
        <v>7.21</v>
      </c>
      <c r="V45" t="n">
        <v>7.38</v>
      </c>
      <c r="W45" t="inlineStr">
        <is>
          <t>-</t>
        </is>
      </c>
    </row>
    <row r="46">
      <c r="A46" s="5" t="inlineStr">
        <is>
          <t>Cashflow je Aktie</t>
        </is>
      </c>
      <c r="B46" s="5" t="inlineStr">
        <is>
          <t>Cashflow per share</t>
        </is>
      </c>
      <c r="C46" t="n">
        <v>8.56</v>
      </c>
      <c r="D46" t="n">
        <v>5.25</v>
      </c>
      <c r="E46" t="n">
        <v>5.05</v>
      </c>
      <c r="F46" t="n">
        <v>5.7</v>
      </c>
      <c r="G46" t="n">
        <v>4.54</v>
      </c>
      <c r="H46" t="n">
        <v>4.3</v>
      </c>
      <c r="I46" t="n">
        <v>4.45</v>
      </c>
      <c r="J46" t="n">
        <v>3.31</v>
      </c>
      <c r="K46" t="n">
        <v>2.32</v>
      </c>
      <c r="L46" t="n">
        <v>3.29</v>
      </c>
      <c r="M46" t="n">
        <v>4.08</v>
      </c>
      <c r="N46" t="n">
        <v>2.92</v>
      </c>
      <c r="O46" t="n">
        <v>2.81</v>
      </c>
      <c r="P46" t="n">
        <v>2.4</v>
      </c>
      <c r="Q46" t="n">
        <v>1.75</v>
      </c>
      <c r="R46" t="n">
        <v>1.9</v>
      </c>
      <c r="S46" t="n">
        <v>1.33</v>
      </c>
      <c r="T46" t="n">
        <v>1.72</v>
      </c>
      <c r="U46" t="n">
        <v>1.67</v>
      </c>
      <c r="V46" t="n">
        <v>0.83</v>
      </c>
      <c r="W46" t="inlineStr">
        <is>
          <t>-</t>
        </is>
      </c>
    </row>
    <row r="47">
      <c r="A47" s="5" t="inlineStr">
        <is>
          <t>Bilanzsumme je Aktie</t>
        </is>
      </c>
      <c r="B47" s="5" t="inlineStr">
        <is>
          <t>Total assets per share</t>
        </is>
      </c>
      <c r="C47" t="n">
        <v>70.14</v>
      </c>
      <c r="D47" t="n">
        <v>45.01</v>
      </c>
      <c r="E47" t="n">
        <v>44.88</v>
      </c>
      <c r="F47" t="n">
        <v>39.51</v>
      </c>
      <c r="G47" t="n">
        <v>38.15</v>
      </c>
      <c r="H47" t="n">
        <v>37.33</v>
      </c>
      <c r="I47" t="n">
        <v>36.67</v>
      </c>
      <c r="J47" t="n">
        <v>33.03</v>
      </c>
      <c r="K47" t="n">
        <v>29.68</v>
      </c>
      <c r="L47" t="n">
        <v>30.46</v>
      </c>
      <c r="M47" t="n">
        <v>28.12</v>
      </c>
      <c r="N47" t="n">
        <v>24.87</v>
      </c>
      <c r="O47" t="n">
        <v>25.66</v>
      </c>
      <c r="P47" t="n">
        <v>23.21</v>
      </c>
      <c r="Q47" t="n">
        <v>19.72</v>
      </c>
      <c r="R47" t="n">
        <v>12.83</v>
      </c>
      <c r="S47" t="n">
        <v>13.07</v>
      </c>
      <c r="T47" t="n">
        <v>14.45</v>
      </c>
      <c r="U47" t="n">
        <v>14.66</v>
      </c>
      <c r="V47" t="n">
        <v>15.1</v>
      </c>
      <c r="W47" t="inlineStr">
        <is>
          <t>-</t>
        </is>
      </c>
    </row>
    <row r="48">
      <c r="A48" s="5" t="inlineStr">
        <is>
          <t>Personal am Ende des Jahres</t>
        </is>
      </c>
      <c r="B48" s="5" t="inlineStr">
        <is>
          <t>Staff at the end of year</t>
        </is>
      </c>
      <c r="C48" t="n">
        <v>25141</v>
      </c>
      <c r="D48" t="n">
        <v>20060</v>
      </c>
      <c r="E48" t="n">
        <v>18484</v>
      </c>
      <c r="F48" t="n">
        <v>17419</v>
      </c>
      <c r="G48" t="n">
        <v>17281</v>
      </c>
      <c r="H48" t="n">
        <v>16895</v>
      </c>
      <c r="I48" t="n">
        <v>16293</v>
      </c>
      <c r="J48" t="n">
        <v>15233</v>
      </c>
      <c r="K48" t="n">
        <v>15254</v>
      </c>
      <c r="L48" t="n">
        <v>13482</v>
      </c>
      <c r="M48" t="n">
        <v>12369</v>
      </c>
      <c r="N48" t="n">
        <v>12900</v>
      </c>
      <c r="O48" t="n">
        <v>11723</v>
      </c>
      <c r="P48" t="n">
        <v>11309</v>
      </c>
      <c r="Q48" t="n">
        <v>9702</v>
      </c>
      <c r="R48" t="n">
        <v>9218</v>
      </c>
      <c r="S48" t="n">
        <v>8638</v>
      </c>
      <c r="T48" t="n">
        <v>8508</v>
      </c>
      <c r="U48" t="n">
        <v>8029</v>
      </c>
      <c r="V48" t="n">
        <v>7873</v>
      </c>
      <c r="W48" t="n">
        <v>7044</v>
      </c>
    </row>
    <row r="49">
      <c r="A49" s="5" t="inlineStr">
        <is>
          <t>Personalaufwand in Mio. CHF</t>
        </is>
      </c>
      <c r="B49" s="5" t="inlineStr"/>
      <c r="C49" t="n">
        <v>1544</v>
      </c>
      <c r="D49" t="n">
        <v>1345</v>
      </c>
      <c r="E49" t="n">
        <v>1212</v>
      </c>
      <c r="F49" t="n">
        <v>1159</v>
      </c>
      <c r="G49" t="n">
        <v>1107</v>
      </c>
      <c r="H49" t="n">
        <v>1094</v>
      </c>
      <c r="I49" t="n">
        <v>1037</v>
      </c>
      <c r="J49" t="n">
        <v>1041</v>
      </c>
      <c r="K49" t="n">
        <v>960</v>
      </c>
      <c r="L49" t="n">
        <v>953.4</v>
      </c>
      <c r="M49" t="n">
        <v>954.3</v>
      </c>
      <c r="N49" t="n">
        <v>957.8</v>
      </c>
      <c r="O49" t="n">
        <v>924</v>
      </c>
      <c r="P49" t="n">
        <v>845.4</v>
      </c>
      <c r="Q49" t="n">
        <v>686.4</v>
      </c>
      <c r="R49" t="n">
        <v>629</v>
      </c>
      <c r="S49" t="n">
        <v>590.1</v>
      </c>
      <c r="T49" t="n">
        <v>565.7</v>
      </c>
      <c r="U49" t="n">
        <v>572.5</v>
      </c>
      <c r="V49" t="n">
        <v>545</v>
      </c>
      <c r="W49" t="n">
        <v>474</v>
      </c>
    </row>
    <row r="50">
      <c r="A50" s="5" t="inlineStr">
        <is>
          <t>Aufwand je Mitarbeiter in CHF</t>
        </is>
      </c>
      <c r="B50" s="5" t="inlineStr"/>
      <c r="C50" t="n">
        <v>61426</v>
      </c>
      <c r="D50" t="n">
        <v>67069</v>
      </c>
      <c r="E50" t="n">
        <v>65576</v>
      </c>
      <c r="F50" t="n">
        <v>66542</v>
      </c>
      <c r="G50" t="n">
        <v>64030</v>
      </c>
      <c r="H50" t="n">
        <v>64735</v>
      </c>
      <c r="I50" t="n">
        <v>63659</v>
      </c>
      <c r="J50" t="n">
        <v>68338</v>
      </c>
      <c r="K50" t="n">
        <v>62934</v>
      </c>
      <c r="L50" t="n">
        <v>70717</v>
      </c>
      <c r="M50" t="n">
        <v>77153</v>
      </c>
      <c r="N50" t="n">
        <v>74248</v>
      </c>
      <c r="O50" t="n">
        <v>78819</v>
      </c>
      <c r="P50" t="n">
        <v>74755</v>
      </c>
      <c r="Q50" t="n">
        <v>70748</v>
      </c>
      <c r="R50" t="n">
        <v>68236</v>
      </c>
      <c r="S50" t="n">
        <v>68314</v>
      </c>
      <c r="T50" t="n">
        <v>66490</v>
      </c>
      <c r="U50" t="n">
        <v>71304</v>
      </c>
      <c r="V50" t="n">
        <v>69224</v>
      </c>
      <c r="W50" t="inlineStr">
        <is>
          <t>-</t>
        </is>
      </c>
    </row>
    <row r="51">
      <c r="A51" s="5" t="inlineStr">
        <is>
          <t>Umsatz je Mitarbeiter in CHF</t>
        </is>
      </c>
      <c r="B51" s="5" t="inlineStr"/>
      <c r="C51" t="n">
        <v>322549</v>
      </c>
      <c r="D51" t="n">
        <v>353210</v>
      </c>
      <c r="E51" t="n">
        <v>338038</v>
      </c>
      <c r="F51" t="n">
        <v>329967</v>
      </c>
      <c r="G51" t="n">
        <v>317644</v>
      </c>
      <c r="H51" t="n">
        <v>329760</v>
      </c>
      <c r="I51" t="n">
        <v>315608</v>
      </c>
      <c r="J51" t="n">
        <v>317003</v>
      </c>
      <c r="K51" t="n">
        <v>298709</v>
      </c>
      <c r="L51" t="n">
        <v>327548</v>
      </c>
      <c r="M51" t="n">
        <v>335912</v>
      </c>
      <c r="N51" t="n">
        <v>359829</v>
      </c>
      <c r="O51" t="n">
        <v>390070</v>
      </c>
      <c r="P51" t="n">
        <v>345760</v>
      </c>
      <c r="Q51" t="n">
        <v>300608</v>
      </c>
      <c r="R51" t="n">
        <v>278715</v>
      </c>
      <c r="S51" t="n">
        <v>262583</v>
      </c>
      <c r="T51" t="n">
        <v>249412</v>
      </c>
      <c r="U51" t="n">
        <v>261926</v>
      </c>
      <c r="V51" t="n">
        <v>253719</v>
      </c>
      <c r="W51" t="inlineStr">
        <is>
          <t>-</t>
        </is>
      </c>
    </row>
    <row r="52">
      <c r="A52" s="5" t="inlineStr">
        <is>
          <t>Bruttoergebnis je Mitarbeiter in CHF</t>
        </is>
      </c>
      <c r="B52" s="5" t="inlineStr"/>
      <c r="C52" t="n">
        <v>172785</v>
      </c>
      <c r="D52" t="n">
        <v>187024</v>
      </c>
      <c r="E52" t="n">
        <v>183894</v>
      </c>
      <c r="F52" t="n">
        <v>182622</v>
      </c>
      <c r="G52" t="n">
        <v>171911</v>
      </c>
      <c r="H52" t="n">
        <v>174685</v>
      </c>
      <c r="I52" t="n">
        <v>165445</v>
      </c>
      <c r="J52" t="n">
        <v>165384</v>
      </c>
      <c r="K52" t="n">
        <v>150603</v>
      </c>
      <c r="L52" t="n">
        <v>175597</v>
      </c>
      <c r="M52" t="n">
        <v>185569</v>
      </c>
      <c r="N52" t="n">
        <v>185333</v>
      </c>
      <c r="O52" t="n">
        <v>207797</v>
      </c>
      <c r="P52" t="n">
        <v>185790</v>
      </c>
      <c r="Q52" t="n">
        <v>167574</v>
      </c>
      <c r="R52" t="n">
        <v>162996</v>
      </c>
      <c r="S52" t="n">
        <v>157965</v>
      </c>
      <c r="T52" t="n">
        <v>116949</v>
      </c>
      <c r="U52" t="n">
        <v>121671</v>
      </c>
      <c r="V52" t="n">
        <v>123803</v>
      </c>
      <c r="W52" t="n">
        <v>120599</v>
      </c>
    </row>
    <row r="53">
      <c r="A53" s="5" t="inlineStr">
        <is>
          <t>Gewinn je Mitarbeiter in CHF</t>
        </is>
      </c>
      <c r="B53" s="5" t="inlineStr"/>
      <c r="C53" t="n">
        <v>29907</v>
      </c>
      <c r="D53" t="n">
        <v>34043</v>
      </c>
      <c r="E53" t="n">
        <v>34814</v>
      </c>
      <c r="F53" t="n">
        <v>32327</v>
      </c>
      <c r="G53" t="n">
        <v>26636</v>
      </c>
      <c r="H53" t="n">
        <v>25984</v>
      </c>
      <c r="I53" t="n">
        <v>21003</v>
      </c>
      <c r="J53" t="n">
        <v>18348</v>
      </c>
      <c r="K53" t="n">
        <v>13983</v>
      </c>
      <c r="L53" t="n">
        <v>23053</v>
      </c>
      <c r="M53" t="n">
        <v>18263</v>
      </c>
      <c r="N53" t="n">
        <v>20674</v>
      </c>
      <c r="O53" t="n">
        <v>29489</v>
      </c>
      <c r="P53" t="n">
        <v>20506</v>
      </c>
      <c r="Q53" t="n">
        <v>15729</v>
      </c>
      <c r="R53" t="n">
        <v>13072</v>
      </c>
      <c r="S53" t="n">
        <v>10755</v>
      </c>
      <c r="T53" t="n">
        <v>9262</v>
      </c>
      <c r="U53" t="n">
        <v>7286</v>
      </c>
      <c r="V53" t="n">
        <v>13019</v>
      </c>
      <c r="W53" t="n">
        <v>12905</v>
      </c>
    </row>
    <row r="54">
      <c r="A54" s="5" t="inlineStr">
        <is>
          <t>KGV (Kurs/Gewinn)</t>
        </is>
      </c>
      <c r="B54" s="5" t="inlineStr">
        <is>
          <t>PE (price/earnings)</t>
        </is>
      </c>
      <c r="C54" t="n">
        <v>34.3</v>
      </c>
      <c r="D54" t="n">
        <v>26.6</v>
      </c>
      <c r="E54" t="n">
        <v>30.5</v>
      </c>
      <c r="F54" t="n">
        <v>22.1</v>
      </c>
      <c r="G54" t="n">
        <v>20</v>
      </c>
      <c r="H54" t="n">
        <v>16.9</v>
      </c>
      <c r="I54" t="n">
        <v>23.4</v>
      </c>
      <c r="J54" t="n">
        <v>19</v>
      </c>
      <c r="K54" t="n">
        <v>20.8</v>
      </c>
      <c r="L54" t="n">
        <v>16.5</v>
      </c>
      <c r="M54" t="n">
        <v>17.7</v>
      </c>
      <c r="N54" t="n">
        <v>8.4</v>
      </c>
      <c r="O54" t="n">
        <v>15.6</v>
      </c>
      <c r="P54" t="n">
        <v>20.7</v>
      </c>
      <c r="Q54" t="n">
        <v>18.1</v>
      </c>
      <c r="R54" t="n">
        <v>14.3</v>
      </c>
      <c r="S54" t="n">
        <v>14.4</v>
      </c>
      <c r="T54" t="n">
        <v>11.3</v>
      </c>
      <c r="U54" t="n">
        <v>15.7</v>
      </c>
      <c r="V54" t="n">
        <v>11.4</v>
      </c>
      <c r="W54" t="n">
        <v>14.5</v>
      </c>
    </row>
    <row r="55">
      <c r="A55" s="5" t="inlineStr">
        <is>
          <t>KUV (Kurs/Umsatz)</t>
        </is>
      </c>
      <c r="B55" s="5" t="inlineStr">
        <is>
          <t>PS (price/sales)</t>
        </is>
      </c>
      <c r="C55" t="n">
        <v>3.18</v>
      </c>
      <c r="D55" t="n">
        <v>2.49</v>
      </c>
      <c r="E55" t="n">
        <v>2.66</v>
      </c>
      <c r="F55" t="n">
        <v>1.84</v>
      </c>
      <c r="G55" t="n">
        <v>1.42</v>
      </c>
      <c r="H55" t="n">
        <v>1.13</v>
      </c>
      <c r="I55" t="n">
        <v>1.33</v>
      </c>
      <c r="J55" t="n">
        <v>0.9399999999999999</v>
      </c>
      <c r="K55" t="n">
        <v>0.84</v>
      </c>
      <c r="L55" t="n">
        <v>1</v>
      </c>
      <c r="M55" t="n">
        <v>0.84</v>
      </c>
      <c r="N55" t="n">
        <v>0.42</v>
      </c>
      <c r="O55" t="n">
        <v>1</v>
      </c>
      <c r="P55" t="n">
        <v>1.06</v>
      </c>
      <c r="Q55" t="n">
        <v>0.82</v>
      </c>
      <c r="R55" t="n">
        <v>0.58</v>
      </c>
      <c r="S55" t="n">
        <v>0.52</v>
      </c>
      <c r="T55" t="n">
        <v>0.34</v>
      </c>
      <c r="U55" t="n">
        <v>0.35</v>
      </c>
      <c r="V55" t="n">
        <v>0.47</v>
      </c>
      <c r="W55" t="inlineStr">
        <is>
          <t>-</t>
        </is>
      </c>
    </row>
    <row r="56">
      <c r="A56" s="5" t="inlineStr">
        <is>
          <t>KBV (Kurs/Buchwert)</t>
        </is>
      </c>
      <c r="B56" s="5" t="inlineStr">
        <is>
          <t>PB (price/book value)</t>
        </is>
      </c>
      <c r="C56" t="n">
        <v>8.25</v>
      </c>
      <c r="D56" t="n">
        <v>10.73</v>
      </c>
      <c r="E56" t="n">
        <v>4.92</v>
      </c>
      <c r="F56" t="n">
        <v>3.61</v>
      </c>
      <c r="G56" t="n">
        <v>3.09</v>
      </c>
      <c r="H56" t="n">
        <v>2.67</v>
      </c>
      <c r="I56" t="n">
        <v>3.22</v>
      </c>
      <c r="J56" t="n">
        <v>2.28</v>
      </c>
      <c r="K56" t="n">
        <v>2.08</v>
      </c>
      <c r="L56" t="n">
        <v>2.52</v>
      </c>
      <c r="M56" t="n">
        <v>2.19</v>
      </c>
      <c r="N56" t="n">
        <v>1.32</v>
      </c>
      <c r="O56" t="n">
        <v>3.13</v>
      </c>
      <c r="P56" t="n">
        <v>3.29</v>
      </c>
      <c r="Q56" t="n">
        <v>2.21</v>
      </c>
      <c r="R56" t="n">
        <v>1.6</v>
      </c>
      <c r="S56" t="n">
        <v>1.39</v>
      </c>
      <c r="T56" t="n">
        <v>0.9</v>
      </c>
      <c r="U56" t="n">
        <v>0.88</v>
      </c>
      <c r="V56" t="n">
        <v>1.09</v>
      </c>
      <c r="W56" t="inlineStr">
        <is>
          <t>-</t>
        </is>
      </c>
    </row>
    <row r="57">
      <c r="A57" s="5" t="inlineStr">
        <is>
          <t>KCV (Kurs/Cashflow)</t>
        </is>
      </c>
      <c r="B57" s="5" t="inlineStr">
        <is>
          <t>PC (price/cashflow)</t>
        </is>
      </c>
      <c r="C57" t="n">
        <v>21.24</v>
      </c>
      <c r="D57" t="n">
        <v>23.74</v>
      </c>
      <c r="E57" t="n">
        <v>25.54</v>
      </c>
      <c r="F57" t="n">
        <v>14.36</v>
      </c>
      <c r="G57" t="n">
        <v>13.35</v>
      </c>
      <c r="H57" t="n">
        <v>11.38</v>
      </c>
      <c r="I57" t="n">
        <v>11.88</v>
      </c>
      <c r="J57" t="n">
        <v>10.62</v>
      </c>
      <c r="K57" t="n">
        <v>12.72</v>
      </c>
      <c r="L57" t="n">
        <v>10.39</v>
      </c>
      <c r="M57" t="n">
        <v>6.6</v>
      </c>
      <c r="N57" t="n">
        <v>5.14</v>
      </c>
      <c r="O57" t="n">
        <v>12.67</v>
      </c>
      <c r="P57" t="n">
        <v>13.14</v>
      </c>
      <c r="Q57" t="n">
        <v>10.38</v>
      </c>
      <c r="R57" t="n">
        <v>5.98</v>
      </c>
      <c r="S57" t="n">
        <v>6.68</v>
      </c>
      <c r="T57" t="n">
        <v>3.45</v>
      </c>
      <c r="U57" t="n">
        <v>3.69</v>
      </c>
      <c r="V57" t="n">
        <v>9.300000000000001</v>
      </c>
      <c r="W57" t="inlineStr">
        <is>
          <t>-</t>
        </is>
      </c>
    </row>
    <row r="58">
      <c r="A58" s="5" t="inlineStr">
        <is>
          <t>Dividendenrendite in %</t>
        </is>
      </c>
      <c r="B58" s="5" t="inlineStr">
        <is>
          <t>Dividend Yield in %</t>
        </is>
      </c>
      <c r="C58" t="n">
        <v>1.26</v>
      </c>
      <c r="D58" t="n">
        <v>1.65</v>
      </c>
      <c r="E58" t="n">
        <v>1.43</v>
      </c>
      <c r="F58" t="n">
        <v>1.95</v>
      </c>
      <c r="G58" t="n">
        <v>2.15</v>
      </c>
      <c r="H58" t="n">
        <v>2.45</v>
      </c>
      <c r="I58" t="n">
        <v>1.8</v>
      </c>
      <c r="J58" t="n">
        <v>2.42</v>
      </c>
      <c r="K58" t="n">
        <v>1.36</v>
      </c>
      <c r="L58" t="n">
        <v>2.19</v>
      </c>
      <c r="M58" t="n">
        <v>2.79</v>
      </c>
      <c r="N58" t="n">
        <v>5</v>
      </c>
      <c r="O58" t="n">
        <v>2.11</v>
      </c>
      <c r="P58" t="n">
        <v>1.65</v>
      </c>
      <c r="Q58" t="n">
        <v>1.76</v>
      </c>
      <c r="R58" t="n">
        <v>2.46</v>
      </c>
      <c r="S58" t="n">
        <v>2.81</v>
      </c>
      <c r="T58" t="n">
        <v>4.03</v>
      </c>
      <c r="U58" t="n">
        <v>3.73</v>
      </c>
      <c r="V58" t="n">
        <v>2.97</v>
      </c>
      <c r="W58" t="n">
        <v>2.42</v>
      </c>
    </row>
    <row r="59">
      <c r="A59" s="5" t="inlineStr">
        <is>
          <t>Gewinnrendite in %</t>
        </is>
      </c>
      <c r="B59" s="5" t="inlineStr">
        <is>
          <t>Return on profit in %</t>
        </is>
      </c>
      <c r="C59" t="n">
        <v>2.9</v>
      </c>
      <c r="D59" t="n">
        <v>3.8</v>
      </c>
      <c r="E59" t="n">
        <v>3.3</v>
      </c>
      <c r="F59" t="n">
        <v>4.5</v>
      </c>
      <c r="G59" t="n">
        <v>5</v>
      </c>
      <c r="H59" t="n">
        <v>5.9</v>
      </c>
      <c r="I59" t="n">
        <v>4.3</v>
      </c>
      <c r="J59" t="n">
        <v>5.3</v>
      </c>
      <c r="K59" t="n">
        <v>4.8</v>
      </c>
      <c r="L59" t="n">
        <v>6.1</v>
      </c>
      <c r="M59" t="n">
        <v>5.6</v>
      </c>
      <c r="N59" t="n">
        <v>11.9</v>
      </c>
      <c r="O59" t="n">
        <v>6.4</v>
      </c>
      <c r="P59" t="n">
        <v>4.8</v>
      </c>
      <c r="Q59" t="n">
        <v>5.5</v>
      </c>
      <c r="R59" t="n">
        <v>7</v>
      </c>
      <c r="S59" t="n">
        <v>7</v>
      </c>
      <c r="T59" t="n">
        <v>8.9</v>
      </c>
      <c r="U59" t="n">
        <v>6.4</v>
      </c>
      <c r="V59" t="n">
        <v>8.800000000000001</v>
      </c>
      <c r="W59" t="n">
        <v>6.9</v>
      </c>
    </row>
    <row r="60">
      <c r="A60" s="5" t="inlineStr">
        <is>
          <t>Eigenkapitalrendite in %</t>
        </is>
      </c>
      <c r="B60" s="5" t="inlineStr">
        <is>
          <t>Return on Equity in %</t>
        </is>
      </c>
      <c r="C60" t="n">
        <v>23.79</v>
      </c>
      <c r="D60" t="n">
        <v>40.76</v>
      </c>
      <c r="E60" t="n">
        <v>18.86</v>
      </c>
      <c r="F60" t="n">
        <v>19.1</v>
      </c>
      <c r="G60" t="n">
        <v>18.04</v>
      </c>
      <c r="H60" t="n">
        <v>18.42</v>
      </c>
      <c r="I60" t="n">
        <v>16.02</v>
      </c>
      <c r="J60" t="n">
        <v>13.92</v>
      </c>
      <c r="K60" t="n">
        <v>11.6</v>
      </c>
      <c r="L60" t="n">
        <v>17.74</v>
      </c>
      <c r="M60" t="n">
        <v>14.18</v>
      </c>
      <c r="N60" t="n">
        <v>18.21</v>
      </c>
      <c r="O60" t="n">
        <v>23.49</v>
      </c>
      <c r="P60" t="n">
        <v>18.2</v>
      </c>
      <c r="Q60" t="n">
        <v>13.92</v>
      </c>
      <c r="R60" t="n">
        <v>12.79</v>
      </c>
      <c r="S60" t="n">
        <v>10.85</v>
      </c>
      <c r="T60" t="n">
        <v>9.92</v>
      </c>
      <c r="U60" t="n">
        <v>6.76</v>
      </c>
      <c r="V60" t="n">
        <v>11.58</v>
      </c>
      <c r="W60" t="n">
        <v>11.15</v>
      </c>
    </row>
    <row r="61">
      <c r="A61" s="5" t="inlineStr">
        <is>
          <t>Umsatzrendite in %</t>
        </is>
      </c>
      <c r="B61" s="5" t="inlineStr">
        <is>
          <t>Return on sales in %</t>
        </is>
      </c>
      <c r="C61" t="n">
        <v>9.27</v>
      </c>
      <c r="D61" t="n">
        <v>9.640000000000001</v>
      </c>
      <c r="E61" t="n">
        <v>10.3</v>
      </c>
      <c r="F61" t="n">
        <v>9.800000000000001</v>
      </c>
      <c r="G61" t="n">
        <v>8.390000000000001</v>
      </c>
      <c r="H61" t="n">
        <v>7.88</v>
      </c>
      <c r="I61" t="n">
        <v>6.65</v>
      </c>
      <c r="J61" t="n">
        <v>5.79</v>
      </c>
      <c r="K61" t="n">
        <v>4.68</v>
      </c>
      <c r="L61" t="n">
        <v>7.04</v>
      </c>
      <c r="M61" t="n">
        <v>5.45</v>
      </c>
      <c r="N61" t="n">
        <v>5.75</v>
      </c>
      <c r="O61" t="n">
        <v>7.56</v>
      </c>
      <c r="P61" t="n">
        <v>5.93</v>
      </c>
      <c r="Q61" t="n">
        <v>5.22</v>
      </c>
      <c r="R61" t="n">
        <v>4.69</v>
      </c>
      <c r="S61" t="n">
        <v>4.09</v>
      </c>
      <c r="T61" t="n">
        <v>3.71</v>
      </c>
      <c r="U61" t="n">
        <v>2.78</v>
      </c>
      <c r="V61" t="n">
        <v>5.13</v>
      </c>
      <c r="W61" t="n">
        <v>5.38</v>
      </c>
    </row>
    <row r="62">
      <c r="A62" s="5" t="inlineStr">
        <is>
          <t>Gesamtkapitalrendite in %</t>
        </is>
      </c>
      <c r="B62" s="5" t="inlineStr">
        <is>
          <t>Total Return on Investment in %</t>
        </is>
      </c>
      <c r="C62" t="n">
        <v>8.15</v>
      </c>
      <c r="D62" t="n">
        <v>11.11</v>
      </c>
      <c r="E62" t="n">
        <v>11.43</v>
      </c>
      <c r="F62" t="n">
        <v>11.44</v>
      </c>
      <c r="G62" t="n">
        <v>9.869999999999999</v>
      </c>
      <c r="H62" t="n">
        <v>9.74</v>
      </c>
      <c r="I62" t="n">
        <v>7.95</v>
      </c>
      <c r="J62" t="n">
        <v>7.28</v>
      </c>
      <c r="K62" t="n">
        <v>6.44</v>
      </c>
      <c r="L62" t="n">
        <v>8.77</v>
      </c>
      <c r="M62" t="n">
        <v>6.98</v>
      </c>
      <c r="N62" t="n">
        <v>9.109999999999999</v>
      </c>
      <c r="O62" t="n">
        <v>11.37</v>
      </c>
      <c r="P62" t="n">
        <v>8.279999999999999</v>
      </c>
      <c r="Q62" t="n">
        <v>6.13</v>
      </c>
      <c r="R62" t="n">
        <v>7.74</v>
      </c>
      <c r="S62" t="n">
        <v>6.21</v>
      </c>
      <c r="T62" t="n">
        <v>6.43</v>
      </c>
      <c r="U62" t="n">
        <v>5.47</v>
      </c>
      <c r="V62" t="n">
        <v>7.21</v>
      </c>
      <c r="W62" t="n">
        <v>7.55</v>
      </c>
    </row>
    <row r="63">
      <c r="A63" s="5" t="inlineStr">
        <is>
          <t>Return on Investment in %</t>
        </is>
      </c>
      <c r="B63" s="5" t="inlineStr">
        <is>
          <t>Return on Investment in %</t>
        </is>
      </c>
      <c r="C63" t="n">
        <v>7.56</v>
      </c>
      <c r="D63" t="n">
        <v>10.7</v>
      </c>
      <c r="E63" t="n">
        <v>11.11</v>
      </c>
      <c r="F63" t="n">
        <v>11.04</v>
      </c>
      <c r="G63" t="n">
        <v>9.35</v>
      </c>
      <c r="H63" t="n">
        <v>9.109999999999999</v>
      </c>
      <c r="I63" t="n">
        <v>7.23</v>
      </c>
      <c r="J63" t="n">
        <v>6.56</v>
      </c>
      <c r="K63" t="n">
        <v>5.57</v>
      </c>
      <c r="L63" t="n">
        <v>7.9</v>
      </c>
      <c r="M63" t="n">
        <v>6.22</v>
      </c>
      <c r="N63" t="n">
        <v>8.31</v>
      </c>
      <c r="O63" t="n">
        <v>10.44</v>
      </c>
      <c r="P63" t="n">
        <v>7.57</v>
      </c>
      <c r="Q63" t="n">
        <v>5.86</v>
      </c>
      <c r="R63" t="n">
        <v>7.12</v>
      </c>
      <c r="S63" t="n">
        <v>5.38</v>
      </c>
      <c r="T63" t="n">
        <v>4.55</v>
      </c>
      <c r="U63" t="n">
        <v>3.32</v>
      </c>
      <c r="V63" t="n">
        <v>5.66</v>
      </c>
      <c r="W63" t="n">
        <v>6.18</v>
      </c>
    </row>
    <row r="64">
      <c r="A64" s="5" t="inlineStr">
        <is>
          <t>Arbeitsintensität in %</t>
        </is>
      </c>
      <c r="B64" s="5" t="inlineStr">
        <is>
          <t>Work Intensity in %</t>
        </is>
      </c>
      <c r="C64" t="n">
        <v>34.89</v>
      </c>
      <c r="D64" t="n">
        <v>49.77</v>
      </c>
      <c r="E64" t="n">
        <v>53.25</v>
      </c>
      <c r="F64" t="n">
        <v>56.81</v>
      </c>
      <c r="G64" t="n">
        <v>56.42</v>
      </c>
      <c r="H64" t="n">
        <v>53.88</v>
      </c>
      <c r="I64" t="n">
        <v>54.69</v>
      </c>
      <c r="J64" t="n">
        <v>58.6</v>
      </c>
      <c r="K64" t="n">
        <v>53.58</v>
      </c>
      <c r="L64" t="n">
        <v>59.8</v>
      </c>
      <c r="M64" t="n">
        <v>57.67</v>
      </c>
      <c r="N64" t="n">
        <v>54.33</v>
      </c>
      <c r="O64" t="n">
        <v>57.86</v>
      </c>
      <c r="P64" t="n">
        <v>56.85</v>
      </c>
      <c r="Q64" t="n">
        <v>49.69</v>
      </c>
      <c r="R64" t="n">
        <v>56.21</v>
      </c>
      <c r="S64" t="n">
        <v>56.26</v>
      </c>
      <c r="T64" t="n">
        <v>59.14</v>
      </c>
      <c r="U64" t="n">
        <v>55.64</v>
      </c>
      <c r="V64" t="n">
        <v>56.14</v>
      </c>
      <c r="W64" t="n">
        <v>53.59</v>
      </c>
    </row>
    <row r="65">
      <c r="A65" s="5" t="inlineStr">
        <is>
          <t>Eigenkapitalquote in %</t>
        </is>
      </c>
      <c r="B65" s="5" t="inlineStr">
        <is>
          <t>Equity Ratio in %</t>
        </is>
      </c>
      <c r="C65" t="n">
        <v>31.79</v>
      </c>
      <c r="D65" t="n">
        <v>26.25</v>
      </c>
      <c r="E65" t="n">
        <v>58.89</v>
      </c>
      <c r="F65" t="n">
        <v>57.81</v>
      </c>
      <c r="G65" t="n">
        <v>51.83</v>
      </c>
      <c r="H65" t="n">
        <v>49.47</v>
      </c>
      <c r="I65" t="n">
        <v>45.14</v>
      </c>
      <c r="J65" t="n">
        <v>47.1</v>
      </c>
      <c r="K65" t="n">
        <v>48.01</v>
      </c>
      <c r="L65" t="n">
        <v>44.57</v>
      </c>
      <c r="M65" t="n">
        <v>43.89</v>
      </c>
      <c r="N65" t="n">
        <v>45.64</v>
      </c>
      <c r="O65" t="n">
        <v>44.44</v>
      </c>
      <c r="P65" t="n">
        <v>41.59</v>
      </c>
      <c r="Q65" t="n">
        <v>42.11</v>
      </c>
      <c r="R65" t="n">
        <v>55.63</v>
      </c>
      <c r="S65" t="n">
        <v>49.61</v>
      </c>
      <c r="T65" t="n">
        <v>45.82</v>
      </c>
      <c r="U65" t="n">
        <v>49.17</v>
      </c>
      <c r="V65" t="n">
        <v>48.86</v>
      </c>
      <c r="W65" t="n">
        <v>55.41</v>
      </c>
    </row>
    <row r="66">
      <c r="A66" s="5" t="inlineStr">
        <is>
          <t>Fremdkapitalquote in %</t>
        </is>
      </c>
      <c r="B66" s="5" t="inlineStr">
        <is>
          <t>Debt Ratio in %</t>
        </is>
      </c>
      <c r="C66" t="n">
        <v>68.20999999999999</v>
      </c>
      <c r="D66" t="n">
        <v>73.75</v>
      </c>
      <c r="E66" t="n">
        <v>41.11</v>
      </c>
      <c r="F66" t="n">
        <v>42.19</v>
      </c>
      <c r="G66" t="n">
        <v>48.17</v>
      </c>
      <c r="H66" t="n">
        <v>50.53</v>
      </c>
      <c r="I66" t="n">
        <v>54.86</v>
      </c>
      <c r="J66" t="n">
        <v>52.9</v>
      </c>
      <c r="K66" t="n">
        <v>51.99</v>
      </c>
      <c r="L66" t="n">
        <v>55.43</v>
      </c>
      <c r="M66" t="n">
        <v>56.11</v>
      </c>
      <c r="N66" t="n">
        <v>54.36</v>
      </c>
      <c r="O66" t="n">
        <v>55.56</v>
      </c>
      <c r="P66" t="n">
        <v>58.41</v>
      </c>
      <c r="Q66" t="n">
        <v>57.89</v>
      </c>
      <c r="R66" t="n">
        <v>44.37</v>
      </c>
      <c r="S66" t="n">
        <v>50.39</v>
      </c>
      <c r="T66" t="n">
        <v>54.18</v>
      </c>
      <c r="U66" t="n">
        <v>50.83</v>
      </c>
      <c r="V66" t="n">
        <v>51.14</v>
      </c>
      <c r="W66" t="n">
        <v>44.59</v>
      </c>
    </row>
    <row r="67">
      <c r="A67" s="5" t="inlineStr">
        <is>
          <t>Verschuldungsgrad in %</t>
        </is>
      </c>
      <c r="B67" s="5" t="inlineStr">
        <is>
          <t>Finance Gearing in %</t>
        </is>
      </c>
      <c r="C67" t="n">
        <v>214.6</v>
      </c>
      <c r="D67" t="n">
        <v>280.94</v>
      </c>
      <c r="E67" t="n">
        <v>69.8</v>
      </c>
      <c r="F67" t="n">
        <v>72.98999999999999</v>
      </c>
      <c r="G67" t="n">
        <v>92.93000000000001</v>
      </c>
      <c r="H67" t="n">
        <v>102.15</v>
      </c>
      <c r="I67" t="n">
        <v>121.51</v>
      </c>
      <c r="J67" t="n">
        <v>112.33</v>
      </c>
      <c r="K67" t="n">
        <v>108.28</v>
      </c>
      <c r="L67" t="n">
        <v>124.39</v>
      </c>
      <c r="M67" t="n">
        <v>127.83</v>
      </c>
      <c r="N67" t="n">
        <v>119.12</v>
      </c>
      <c r="O67" t="n">
        <v>125.03</v>
      </c>
      <c r="P67" t="n">
        <v>140.47</v>
      </c>
      <c r="Q67" t="n">
        <v>137.46</v>
      </c>
      <c r="R67" t="n">
        <v>79.75</v>
      </c>
      <c r="S67" t="n">
        <v>101.58</v>
      </c>
      <c r="T67" t="n">
        <v>118.26</v>
      </c>
      <c r="U67" t="n">
        <v>103.39</v>
      </c>
      <c r="V67" t="n">
        <v>104.65</v>
      </c>
      <c r="W67" t="n">
        <v>80.48999999999999</v>
      </c>
    </row>
    <row r="68">
      <c r="A68" s="5" t="inlineStr">
        <is>
          <t>Bruttoergebnis Marge in %</t>
        </is>
      </c>
      <c r="B68" s="5" t="inlineStr">
        <is>
          <t>Gross Profit Marge in %</t>
        </is>
      </c>
      <c r="C68" t="n">
        <v>53.57</v>
      </c>
      <c r="D68" t="n">
        <v>52.96</v>
      </c>
      <c r="E68" t="n">
        <v>54.4</v>
      </c>
      <c r="F68" t="n">
        <v>55.34</v>
      </c>
      <c r="G68" t="n">
        <v>54.13</v>
      </c>
      <c r="H68" t="n">
        <v>52.97</v>
      </c>
      <c r="I68" t="n">
        <v>52.43</v>
      </c>
      <c r="J68" t="n">
        <v>52.16</v>
      </c>
      <c r="K68" t="n">
        <v>50.42</v>
      </c>
      <c r="L68" t="n">
        <v>53.6</v>
      </c>
      <c r="M68" t="n">
        <v>55.35</v>
      </c>
      <c r="N68" t="n">
        <v>51.51</v>
      </c>
      <c r="O68" t="n">
        <v>53.27</v>
      </c>
      <c r="P68" t="n">
        <v>53.73</v>
      </c>
      <c r="Q68" t="n">
        <v>55.61</v>
      </c>
      <c r="R68" t="n">
        <v>58.51</v>
      </c>
      <c r="S68" t="n">
        <v>60.16</v>
      </c>
      <c r="T68" t="n">
        <v>46.89</v>
      </c>
      <c r="U68" t="n">
        <v>46.45</v>
      </c>
      <c r="V68" t="n">
        <v>48.78</v>
      </c>
    </row>
    <row r="69">
      <c r="A69" s="5" t="inlineStr">
        <is>
          <t>Kurzfristige Vermögensquote in %</t>
        </is>
      </c>
      <c r="B69" s="5" t="inlineStr">
        <is>
          <t>Current Assets Ratio in %</t>
        </is>
      </c>
      <c r="C69" t="n">
        <v>34.89</v>
      </c>
      <c r="D69" t="n">
        <v>49.78</v>
      </c>
      <c r="E69" t="n">
        <v>53.25</v>
      </c>
      <c r="F69" t="n">
        <v>56.82</v>
      </c>
      <c r="G69" t="n">
        <v>56.42</v>
      </c>
      <c r="H69" t="n">
        <v>53.88</v>
      </c>
      <c r="I69" t="n">
        <v>54.69</v>
      </c>
      <c r="J69" t="n">
        <v>58.61</v>
      </c>
      <c r="K69" t="n">
        <v>53.58</v>
      </c>
      <c r="L69" t="n">
        <v>59.79</v>
      </c>
      <c r="M69" t="n">
        <v>57.67</v>
      </c>
      <c r="N69" t="n">
        <v>54.35</v>
      </c>
      <c r="O69" t="n">
        <v>57.87</v>
      </c>
      <c r="P69" t="n">
        <v>56.85</v>
      </c>
      <c r="Q69" t="n">
        <v>49.67</v>
      </c>
      <c r="R69" t="n">
        <v>56.2</v>
      </c>
      <c r="S69" t="n">
        <v>56.25</v>
      </c>
      <c r="T69" t="n">
        <v>59.11</v>
      </c>
      <c r="U69" t="n">
        <v>55.62</v>
      </c>
      <c r="V69" t="n">
        <v>56.13</v>
      </c>
    </row>
    <row r="70">
      <c r="A70" s="5" t="inlineStr">
        <is>
          <t>Nettogewinn Marge in %</t>
        </is>
      </c>
      <c r="B70" s="5" t="inlineStr">
        <is>
          <t>Net Profit Marge in %</t>
        </is>
      </c>
      <c r="C70" t="n">
        <v>9.27</v>
      </c>
      <c r="D70" t="n">
        <v>9.640000000000001</v>
      </c>
      <c r="E70" t="n">
        <v>10.3</v>
      </c>
      <c r="F70" t="n">
        <v>9.800000000000001</v>
      </c>
      <c r="G70" t="n">
        <v>8.390000000000001</v>
      </c>
      <c r="H70" t="n">
        <v>7.88</v>
      </c>
      <c r="I70" t="n">
        <v>6.65</v>
      </c>
      <c r="J70" t="n">
        <v>5.79</v>
      </c>
      <c r="K70" t="n">
        <v>4.68</v>
      </c>
      <c r="L70" t="n">
        <v>7.04</v>
      </c>
      <c r="M70" t="n">
        <v>5.45</v>
      </c>
      <c r="N70" t="n">
        <v>5.75</v>
      </c>
      <c r="O70" t="n">
        <v>7.56</v>
      </c>
      <c r="P70" t="n">
        <v>5.93</v>
      </c>
      <c r="Q70" t="n">
        <v>5.22</v>
      </c>
      <c r="R70" t="n">
        <v>4.69</v>
      </c>
      <c r="S70" t="n">
        <v>4.09</v>
      </c>
      <c r="T70" t="n">
        <v>3.71</v>
      </c>
      <c r="U70" t="n">
        <v>2.78</v>
      </c>
      <c r="V70" t="n">
        <v>5.13</v>
      </c>
    </row>
    <row r="71">
      <c r="A71" s="5" t="inlineStr">
        <is>
          <t>Operative Ergebnis Marge in %</t>
        </is>
      </c>
      <c r="B71" s="5" t="inlineStr">
        <is>
          <t>EBIT Marge in %</t>
        </is>
      </c>
      <c r="C71" t="n">
        <v>13.01</v>
      </c>
      <c r="D71" t="n">
        <v>13.35</v>
      </c>
      <c r="E71" t="n">
        <v>14.35</v>
      </c>
      <c r="F71" t="n">
        <v>13.84</v>
      </c>
      <c r="G71" t="n">
        <v>12.27</v>
      </c>
      <c r="H71" t="n">
        <v>11.37</v>
      </c>
      <c r="I71" t="n">
        <v>10.18</v>
      </c>
      <c r="J71" t="n">
        <v>8.880000000000001</v>
      </c>
      <c r="K71" t="n">
        <v>7.62</v>
      </c>
      <c r="L71" t="n">
        <v>9.949999999999999</v>
      </c>
      <c r="M71" t="n">
        <v>8.300000000000001</v>
      </c>
      <c r="N71" t="n">
        <v>9.09</v>
      </c>
      <c r="O71" t="n">
        <v>11.22</v>
      </c>
      <c r="P71" t="n">
        <v>9.49</v>
      </c>
      <c r="Q71" t="n">
        <v>8.369999999999999</v>
      </c>
      <c r="R71" t="n">
        <v>8.16</v>
      </c>
      <c r="S71" t="n">
        <v>7.59</v>
      </c>
      <c r="T71" t="n">
        <v>7.19</v>
      </c>
      <c r="U71" t="n">
        <v>5.78</v>
      </c>
      <c r="V71" t="n">
        <v>8</v>
      </c>
    </row>
    <row r="72">
      <c r="A72" s="5" t="inlineStr">
        <is>
          <t>Vermögensumsschlag in %</t>
        </is>
      </c>
      <c r="B72" s="5" t="inlineStr">
        <is>
          <t>Asset Turnover in %</t>
        </is>
      </c>
      <c r="C72" t="n">
        <v>81.54000000000001</v>
      </c>
      <c r="D72" t="n">
        <v>111.02</v>
      </c>
      <c r="E72" t="n">
        <v>107.87</v>
      </c>
      <c r="F72" t="n">
        <v>112.73</v>
      </c>
      <c r="G72" t="n">
        <v>111.47</v>
      </c>
      <c r="H72" t="n">
        <v>115.63</v>
      </c>
      <c r="I72" t="n">
        <v>108.66</v>
      </c>
      <c r="J72" t="n">
        <v>113.3</v>
      </c>
      <c r="K72" t="n">
        <v>118.96</v>
      </c>
      <c r="L72" t="n">
        <v>112.31</v>
      </c>
      <c r="M72" t="n">
        <v>114.25</v>
      </c>
      <c r="N72" t="n">
        <v>144.66</v>
      </c>
      <c r="O72" t="n">
        <v>138.12</v>
      </c>
      <c r="P72" t="n">
        <v>127.61</v>
      </c>
      <c r="Q72" t="n">
        <v>112.33</v>
      </c>
      <c r="R72" t="n">
        <v>151.65</v>
      </c>
      <c r="S72" t="n">
        <v>131.46</v>
      </c>
      <c r="T72" t="n">
        <v>122.38</v>
      </c>
      <c r="U72" t="n">
        <v>119.49</v>
      </c>
      <c r="V72" t="n">
        <v>110.26</v>
      </c>
    </row>
    <row r="73">
      <c r="A73" s="5" t="inlineStr">
        <is>
          <t>Langfristige Vermögensquote in %</t>
        </is>
      </c>
      <c r="B73" s="5" t="inlineStr">
        <is>
          <t>Non-Current Assets Ratio in %</t>
        </is>
      </c>
      <c r="C73" t="n">
        <v>65.11</v>
      </c>
      <c r="D73" t="n">
        <v>50.24</v>
      </c>
      <c r="E73" t="n">
        <v>46.75</v>
      </c>
      <c r="F73" t="n">
        <v>43.18</v>
      </c>
      <c r="G73" t="n">
        <v>43.58</v>
      </c>
      <c r="H73" t="n">
        <v>46.12</v>
      </c>
      <c r="I73" t="n">
        <v>45.31</v>
      </c>
      <c r="J73" t="n">
        <v>41.41</v>
      </c>
      <c r="K73" t="n">
        <v>46.42</v>
      </c>
      <c r="L73" t="n">
        <v>40.21</v>
      </c>
      <c r="M73" t="n">
        <v>42.33</v>
      </c>
      <c r="N73" t="n">
        <v>45.68</v>
      </c>
      <c r="O73" t="n">
        <v>42.16</v>
      </c>
      <c r="P73" t="n">
        <v>43.15</v>
      </c>
      <c r="Q73" t="n">
        <v>50.29</v>
      </c>
      <c r="R73" t="n">
        <v>43.78</v>
      </c>
      <c r="S73" t="n">
        <v>43.74</v>
      </c>
      <c r="T73" t="n">
        <v>40.85</v>
      </c>
      <c r="U73" t="n">
        <v>44.35</v>
      </c>
      <c r="V73" t="n">
        <v>43.86</v>
      </c>
    </row>
    <row r="74">
      <c r="A74" s="5" t="inlineStr">
        <is>
          <t>Gesamtkapitalrentabilität</t>
        </is>
      </c>
      <c r="B74" s="5" t="inlineStr">
        <is>
          <t>ROA Return on Assets in %</t>
        </is>
      </c>
      <c r="C74" t="n">
        <v>7.56</v>
      </c>
      <c r="D74" t="n">
        <v>10.7</v>
      </c>
      <c r="E74" t="n">
        <v>11.11</v>
      </c>
      <c r="F74" t="n">
        <v>11.04</v>
      </c>
      <c r="G74" t="n">
        <v>9.35</v>
      </c>
      <c r="H74" t="n">
        <v>9.109999999999999</v>
      </c>
      <c r="I74" t="n">
        <v>7.23</v>
      </c>
      <c r="J74" t="n">
        <v>6.56</v>
      </c>
      <c r="K74" t="n">
        <v>5.57</v>
      </c>
      <c r="L74" t="n">
        <v>7.9</v>
      </c>
      <c r="M74" t="n">
        <v>6.22</v>
      </c>
      <c r="N74" t="n">
        <v>8.31</v>
      </c>
      <c r="O74" t="n">
        <v>10.44</v>
      </c>
      <c r="P74" t="n">
        <v>7.57</v>
      </c>
      <c r="Q74" t="n">
        <v>5.86</v>
      </c>
      <c r="R74" t="n">
        <v>7.11</v>
      </c>
      <c r="S74" t="n">
        <v>5.38</v>
      </c>
      <c r="T74" t="n">
        <v>4.54</v>
      </c>
      <c r="U74" t="n">
        <v>3.32</v>
      </c>
      <c r="V74" t="n">
        <v>5.66</v>
      </c>
    </row>
    <row r="75">
      <c r="A75" s="5" t="inlineStr">
        <is>
          <t>Ertrag des eingesetzten Kapitals</t>
        </is>
      </c>
      <c r="B75" s="5" t="inlineStr">
        <is>
          <t>ROCE Return on Cap. Empl. in %</t>
        </is>
      </c>
      <c r="C75" t="n">
        <v>12.96</v>
      </c>
      <c r="D75" t="n">
        <v>19.01</v>
      </c>
      <c r="E75" t="n">
        <v>20.18</v>
      </c>
      <c r="F75" t="n">
        <v>19.25</v>
      </c>
      <c r="G75" t="n">
        <v>17.9</v>
      </c>
      <c r="H75" t="n">
        <v>16.37</v>
      </c>
      <c r="I75" t="n">
        <v>14.78</v>
      </c>
      <c r="J75" t="n">
        <v>13.33</v>
      </c>
      <c r="K75" t="n">
        <v>11.53</v>
      </c>
      <c r="L75" t="n">
        <v>15.29</v>
      </c>
      <c r="M75" t="n">
        <v>11.61</v>
      </c>
      <c r="N75" t="n">
        <v>16.72</v>
      </c>
      <c r="O75" t="n">
        <v>19.97</v>
      </c>
      <c r="P75" t="n">
        <v>15.79</v>
      </c>
      <c r="Q75" t="n">
        <v>17.52</v>
      </c>
      <c r="R75" t="n">
        <v>18.73</v>
      </c>
      <c r="S75" t="n">
        <v>14.41</v>
      </c>
      <c r="T75" t="n">
        <v>11.96</v>
      </c>
      <c r="U75" t="n">
        <v>8.789999999999999</v>
      </c>
      <c r="V75" t="n">
        <v>11.08</v>
      </c>
    </row>
    <row r="76">
      <c r="A76" s="5" t="inlineStr">
        <is>
          <t>Eigenkapital zu Anlagevermögen</t>
        </is>
      </c>
      <c r="B76" s="5" t="inlineStr">
        <is>
          <t>Equity to Fixed Assets in %</t>
        </is>
      </c>
      <c r="C76" t="n">
        <v>48.25</v>
      </c>
      <c r="D76" t="n">
        <v>51.34</v>
      </c>
      <c r="E76" t="n">
        <v>125</v>
      </c>
      <c r="F76" t="n">
        <v>132.79</v>
      </c>
      <c r="G76" t="n">
        <v>117.94</v>
      </c>
      <c r="H76" t="n">
        <v>106.53</v>
      </c>
      <c r="I76" t="n">
        <v>98.88</v>
      </c>
      <c r="J76" t="n">
        <v>112.92</v>
      </c>
      <c r="K76" t="n">
        <v>102.7</v>
      </c>
      <c r="L76" t="n">
        <v>110.63</v>
      </c>
      <c r="M76" t="n">
        <v>103.39</v>
      </c>
      <c r="N76" t="n">
        <v>99.73</v>
      </c>
      <c r="O76" t="n">
        <v>105.23</v>
      </c>
      <c r="P76" t="n">
        <v>95.61</v>
      </c>
      <c r="Q76" t="n">
        <v>82.95999999999999</v>
      </c>
      <c r="R76" t="n">
        <v>126.15</v>
      </c>
      <c r="S76" t="n">
        <v>112.27</v>
      </c>
      <c r="T76" t="n">
        <v>112.07</v>
      </c>
      <c r="U76" t="n">
        <v>107.34</v>
      </c>
      <c r="V76" t="n">
        <v>107.44</v>
      </c>
    </row>
    <row r="77">
      <c r="A77" s="5" t="inlineStr">
        <is>
          <t>Liquidität Dritten Grades</t>
        </is>
      </c>
      <c r="B77" s="5" t="inlineStr">
        <is>
          <t>Current Ratio in %</t>
        </is>
      </c>
      <c r="C77" t="n">
        <v>192.14</v>
      </c>
      <c r="D77" t="n">
        <v>225.8</v>
      </c>
      <c r="E77" t="n">
        <v>228.44</v>
      </c>
      <c r="F77" t="n">
        <v>299.28</v>
      </c>
      <c r="G77" t="n">
        <v>238.87</v>
      </c>
      <c r="H77" t="n">
        <v>272.95</v>
      </c>
      <c r="I77" t="n">
        <v>217.66</v>
      </c>
      <c r="J77" t="n">
        <v>239.27</v>
      </c>
      <c r="K77" t="n">
        <v>250</v>
      </c>
      <c r="L77" t="n">
        <v>222.42</v>
      </c>
      <c r="M77" t="n">
        <v>314.12</v>
      </c>
      <c r="N77" t="n">
        <v>254.6</v>
      </c>
      <c r="O77" t="n">
        <v>258.12</v>
      </c>
      <c r="P77" t="n">
        <v>244.25</v>
      </c>
      <c r="Q77" t="n">
        <v>107.21</v>
      </c>
      <c r="R77" t="n">
        <v>165.59</v>
      </c>
      <c r="S77" t="n">
        <v>182.93</v>
      </c>
      <c r="T77" t="n">
        <v>223.65</v>
      </c>
      <c r="U77" t="n">
        <v>259.04</v>
      </c>
      <c r="V77" t="n">
        <v>275.54</v>
      </c>
    </row>
    <row r="78">
      <c r="A78" s="5" t="inlineStr">
        <is>
          <t>Operativer Cashflow</t>
        </is>
      </c>
      <c r="B78" s="5" t="inlineStr">
        <is>
          <t>Operating Cashflow in M</t>
        </is>
      </c>
      <c r="C78" t="n">
        <v>3011.4072</v>
      </c>
      <c r="D78" t="n">
        <v>3365.8572</v>
      </c>
      <c r="E78" t="n">
        <v>3296.1924</v>
      </c>
      <c r="F78" t="n">
        <v>1853.3016</v>
      </c>
      <c r="G78" t="n">
        <v>1722.951</v>
      </c>
      <c r="H78" t="n">
        <v>1468.7028</v>
      </c>
      <c r="I78" t="n">
        <v>1533.2328</v>
      </c>
      <c r="J78" t="n">
        <v>1370.6172</v>
      </c>
      <c r="K78" t="n">
        <v>1641.6432</v>
      </c>
      <c r="L78" t="n">
        <v>1340.9334</v>
      </c>
      <c r="M78" t="n">
        <v>851.7959999999999</v>
      </c>
      <c r="N78" t="n">
        <v>663.3684</v>
      </c>
      <c r="O78" t="n">
        <v>1635.1902</v>
      </c>
      <c r="P78" t="n">
        <v>1734.48</v>
      </c>
      <c r="Q78" t="n">
        <v>1370.16</v>
      </c>
      <c r="R78" t="n">
        <v>789.36</v>
      </c>
      <c r="S78" t="n">
        <v>881.76</v>
      </c>
      <c r="T78" t="n">
        <v>414</v>
      </c>
      <c r="U78" t="n">
        <v>442.8</v>
      </c>
      <c r="V78" t="n">
        <v>1116</v>
      </c>
    </row>
    <row r="79">
      <c r="A79" s="5" t="inlineStr">
        <is>
          <t>Aktienrückkauf</t>
        </is>
      </c>
      <c r="B79" s="5" t="inlineStr">
        <is>
          <t>Share Buyback in M</t>
        </is>
      </c>
      <c r="C79" t="n">
        <v>0</v>
      </c>
      <c r="D79" t="n">
        <v>-12.72</v>
      </c>
      <c r="E79" t="n">
        <v>0</v>
      </c>
      <c r="F79" t="n">
        <v>0</v>
      </c>
      <c r="G79" t="n">
        <v>0</v>
      </c>
      <c r="H79" t="n">
        <v>0</v>
      </c>
      <c r="I79" t="n">
        <v>0</v>
      </c>
      <c r="J79" t="n">
        <v>0</v>
      </c>
      <c r="K79" t="n">
        <v>0</v>
      </c>
      <c r="L79" t="n">
        <v>0</v>
      </c>
      <c r="M79" t="n">
        <v>0</v>
      </c>
      <c r="N79" t="n">
        <v>0</v>
      </c>
      <c r="O79" t="n">
        <v>2.939999999999998</v>
      </c>
      <c r="P79" t="n">
        <v>0</v>
      </c>
      <c r="Q79" t="n">
        <v>0</v>
      </c>
      <c r="R79" t="n">
        <v>0</v>
      </c>
      <c r="S79" t="n">
        <v>-12</v>
      </c>
      <c r="T79" t="n">
        <v>0</v>
      </c>
      <c r="U79" t="n">
        <v>0</v>
      </c>
      <c r="V79" t="inlineStr">
        <is>
          <t>-</t>
        </is>
      </c>
    </row>
    <row r="80">
      <c r="A80" s="5" t="inlineStr">
        <is>
          <t>Umsatzwachstum 1J in %</t>
        </is>
      </c>
      <c r="B80" s="5" t="inlineStr">
        <is>
          <t>Revenue Growth 1Y in %</t>
        </is>
      </c>
      <c r="C80" t="n">
        <v>14.45</v>
      </c>
      <c r="D80" t="n">
        <v>13.4</v>
      </c>
      <c r="E80" t="n">
        <v>8.699999999999999</v>
      </c>
      <c r="F80" t="n">
        <v>4.72</v>
      </c>
      <c r="G80" t="n">
        <v>-1.47</v>
      </c>
      <c r="H80" t="n">
        <v>8.34</v>
      </c>
      <c r="I80" t="n">
        <v>6.48</v>
      </c>
      <c r="J80" t="n">
        <v>5.99</v>
      </c>
      <c r="K80" t="n">
        <v>3.17</v>
      </c>
      <c r="L80" t="n">
        <v>6.51</v>
      </c>
      <c r="M80" t="n">
        <v>-10.69</v>
      </c>
      <c r="N80" t="n">
        <v>1.51</v>
      </c>
      <c r="O80" t="n">
        <v>16.96</v>
      </c>
      <c r="P80" t="n">
        <v>33.72</v>
      </c>
      <c r="Q80" t="n">
        <v>13.82</v>
      </c>
      <c r="R80" t="n">
        <v>13.22</v>
      </c>
      <c r="S80" t="n">
        <v>6.93</v>
      </c>
      <c r="T80" t="n">
        <v>0.9</v>
      </c>
      <c r="U80" t="n">
        <v>5.26</v>
      </c>
      <c r="V80" t="n">
        <v>18.29</v>
      </c>
    </row>
    <row r="81">
      <c r="A81" s="5" t="inlineStr">
        <is>
          <t>Umsatzwachstum 3J in %</t>
        </is>
      </c>
      <c r="B81" s="5" t="inlineStr">
        <is>
          <t>Revenue Growth 3Y in %</t>
        </is>
      </c>
      <c r="C81" t="n">
        <v>12.18</v>
      </c>
      <c r="D81" t="n">
        <v>8.94</v>
      </c>
      <c r="E81" t="n">
        <v>3.98</v>
      </c>
      <c r="F81" t="n">
        <v>3.86</v>
      </c>
      <c r="G81" t="n">
        <v>4.45</v>
      </c>
      <c r="H81" t="n">
        <v>6.94</v>
      </c>
      <c r="I81" t="n">
        <v>5.21</v>
      </c>
      <c r="J81" t="n">
        <v>5.22</v>
      </c>
      <c r="K81" t="n">
        <v>-0.34</v>
      </c>
      <c r="L81" t="n">
        <v>-0.89</v>
      </c>
      <c r="M81" t="n">
        <v>2.59</v>
      </c>
      <c r="N81" t="n">
        <v>17.4</v>
      </c>
      <c r="O81" t="n">
        <v>21.5</v>
      </c>
      <c r="P81" t="n">
        <v>20.25</v>
      </c>
      <c r="Q81" t="n">
        <v>11.32</v>
      </c>
      <c r="R81" t="n">
        <v>7.02</v>
      </c>
      <c r="S81" t="n">
        <v>4.36</v>
      </c>
      <c r="T81" t="n">
        <v>8.15</v>
      </c>
      <c r="U81" t="inlineStr">
        <is>
          <t>-</t>
        </is>
      </c>
      <c r="V81" t="inlineStr">
        <is>
          <t>-</t>
        </is>
      </c>
    </row>
    <row r="82">
      <c r="A82" s="5" t="inlineStr">
        <is>
          <t>Umsatzwachstum 5J in %</t>
        </is>
      </c>
      <c r="B82" s="5" t="inlineStr">
        <is>
          <t>Revenue Growth 5Y in %</t>
        </is>
      </c>
      <c r="C82" t="n">
        <v>7.96</v>
      </c>
      <c r="D82" t="n">
        <v>6.74</v>
      </c>
      <c r="E82" t="n">
        <v>5.35</v>
      </c>
      <c r="F82" t="n">
        <v>4.81</v>
      </c>
      <c r="G82" t="n">
        <v>4.5</v>
      </c>
      <c r="H82" t="n">
        <v>6.1</v>
      </c>
      <c r="I82" t="n">
        <v>2.29</v>
      </c>
      <c r="J82" t="n">
        <v>1.3</v>
      </c>
      <c r="K82" t="n">
        <v>3.49</v>
      </c>
      <c r="L82" t="n">
        <v>9.6</v>
      </c>
      <c r="M82" t="n">
        <v>11.06</v>
      </c>
      <c r="N82" t="n">
        <v>15.85</v>
      </c>
      <c r="O82" t="n">
        <v>16.93</v>
      </c>
      <c r="P82" t="n">
        <v>13.72</v>
      </c>
      <c r="Q82" t="n">
        <v>8.029999999999999</v>
      </c>
      <c r="R82" t="n">
        <v>8.92</v>
      </c>
      <c r="S82" t="inlineStr">
        <is>
          <t>-</t>
        </is>
      </c>
      <c r="T82" t="inlineStr">
        <is>
          <t>-</t>
        </is>
      </c>
      <c r="U82" t="inlineStr">
        <is>
          <t>-</t>
        </is>
      </c>
      <c r="V82" t="inlineStr">
        <is>
          <t>-</t>
        </is>
      </c>
    </row>
    <row r="83">
      <c r="A83" s="5" t="inlineStr">
        <is>
          <t>Umsatzwachstum 10J in %</t>
        </is>
      </c>
      <c r="B83" s="5" t="inlineStr">
        <is>
          <t>Revenue Growth 10Y in %</t>
        </is>
      </c>
      <c r="C83" t="n">
        <v>7.03</v>
      </c>
      <c r="D83" t="n">
        <v>4.52</v>
      </c>
      <c r="E83" t="n">
        <v>3.33</v>
      </c>
      <c r="F83" t="n">
        <v>4.15</v>
      </c>
      <c r="G83" t="n">
        <v>7.05</v>
      </c>
      <c r="H83" t="n">
        <v>8.58</v>
      </c>
      <c r="I83" t="n">
        <v>9.07</v>
      </c>
      <c r="J83" t="n">
        <v>9.109999999999999</v>
      </c>
      <c r="K83" t="n">
        <v>8.609999999999999</v>
      </c>
      <c r="L83" t="n">
        <v>8.81</v>
      </c>
      <c r="M83" t="n">
        <v>9.99</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10.1</v>
      </c>
      <c r="D84" t="n">
        <v>6.12</v>
      </c>
      <c r="E84" t="n">
        <v>14.28</v>
      </c>
      <c r="F84" t="n">
        <v>22.33</v>
      </c>
      <c r="G84" t="n">
        <v>4.85</v>
      </c>
      <c r="H84" t="n">
        <v>28.29</v>
      </c>
      <c r="I84" t="n">
        <v>22.43</v>
      </c>
      <c r="J84" t="n">
        <v>31.04</v>
      </c>
      <c r="K84" t="n">
        <v>-31.37</v>
      </c>
      <c r="L84" t="n">
        <v>37.58</v>
      </c>
      <c r="M84" t="n">
        <v>-15.3</v>
      </c>
      <c r="N84" t="n">
        <v>-22.85</v>
      </c>
      <c r="O84" t="n">
        <v>49.07</v>
      </c>
      <c r="P84" t="n">
        <v>51.97</v>
      </c>
      <c r="Q84" t="n">
        <v>26.64</v>
      </c>
      <c r="R84" t="n">
        <v>29.71</v>
      </c>
      <c r="S84" t="n">
        <v>17.89</v>
      </c>
      <c r="T84" t="n">
        <v>34.7</v>
      </c>
      <c r="U84" t="n">
        <v>-42.93</v>
      </c>
      <c r="V84" t="n">
        <v>12.76</v>
      </c>
    </row>
    <row r="85">
      <c r="A85" s="5" t="inlineStr">
        <is>
          <t>Gewinnwachstum 3J in %</t>
        </is>
      </c>
      <c r="B85" s="5" t="inlineStr">
        <is>
          <t>Earnings Growth 3Y in %</t>
        </is>
      </c>
      <c r="C85" t="n">
        <v>10.17</v>
      </c>
      <c r="D85" t="n">
        <v>14.24</v>
      </c>
      <c r="E85" t="n">
        <v>13.82</v>
      </c>
      <c r="F85" t="n">
        <v>18.49</v>
      </c>
      <c r="G85" t="n">
        <v>18.52</v>
      </c>
      <c r="H85" t="n">
        <v>27.25</v>
      </c>
      <c r="I85" t="n">
        <v>7.37</v>
      </c>
      <c r="J85" t="n">
        <v>12.42</v>
      </c>
      <c r="K85" t="n">
        <v>-3.03</v>
      </c>
      <c r="L85" t="n">
        <v>-0.19</v>
      </c>
      <c r="M85" t="n">
        <v>3.64</v>
      </c>
      <c r="N85" t="n">
        <v>26.06</v>
      </c>
      <c r="O85" t="n">
        <v>42.56</v>
      </c>
      <c r="P85" t="n">
        <v>36.11</v>
      </c>
      <c r="Q85" t="n">
        <v>24.75</v>
      </c>
      <c r="R85" t="n">
        <v>27.43</v>
      </c>
      <c r="S85" t="n">
        <v>3.22</v>
      </c>
      <c r="T85" t="n">
        <v>1.51</v>
      </c>
      <c r="U85" t="inlineStr">
        <is>
          <t>-</t>
        </is>
      </c>
      <c r="V85" t="inlineStr">
        <is>
          <t>-</t>
        </is>
      </c>
    </row>
    <row r="86">
      <c r="A86" s="5" t="inlineStr">
        <is>
          <t>Gewinnwachstum 5J in %</t>
        </is>
      </c>
      <c r="B86" s="5" t="inlineStr">
        <is>
          <t>Earnings Growth 5Y in %</t>
        </is>
      </c>
      <c r="C86" t="n">
        <v>11.54</v>
      </c>
      <c r="D86" t="n">
        <v>15.17</v>
      </c>
      <c r="E86" t="n">
        <v>18.44</v>
      </c>
      <c r="F86" t="n">
        <v>21.79</v>
      </c>
      <c r="G86" t="n">
        <v>11.05</v>
      </c>
      <c r="H86" t="n">
        <v>17.59</v>
      </c>
      <c r="I86" t="n">
        <v>8.880000000000001</v>
      </c>
      <c r="J86" t="n">
        <v>-0.18</v>
      </c>
      <c r="K86" t="n">
        <v>3.43</v>
      </c>
      <c r="L86" t="n">
        <v>20.09</v>
      </c>
      <c r="M86" t="n">
        <v>17.91</v>
      </c>
      <c r="N86" t="n">
        <v>26.91</v>
      </c>
      <c r="O86" t="n">
        <v>35.06</v>
      </c>
      <c r="P86" t="n">
        <v>32.18</v>
      </c>
      <c r="Q86" t="n">
        <v>13.2</v>
      </c>
      <c r="R86" t="n">
        <v>10.43</v>
      </c>
      <c r="S86" t="inlineStr">
        <is>
          <t>-</t>
        </is>
      </c>
      <c r="T86" t="inlineStr">
        <is>
          <t>-</t>
        </is>
      </c>
      <c r="U86" t="inlineStr">
        <is>
          <t>-</t>
        </is>
      </c>
      <c r="V86" t="inlineStr">
        <is>
          <t>-</t>
        </is>
      </c>
    </row>
    <row r="87">
      <c r="A87" s="5" t="inlineStr">
        <is>
          <t>Gewinnwachstum 10J in %</t>
        </is>
      </c>
      <c r="B87" s="5" t="inlineStr">
        <is>
          <t>Earnings Growth 10Y in %</t>
        </is>
      </c>
      <c r="C87" t="n">
        <v>14.56</v>
      </c>
      <c r="D87" t="n">
        <v>12.03</v>
      </c>
      <c r="E87" t="n">
        <v>9.130000000000001</v>
      </c>
      <c r="F87" t="n">
        <v>12.61</v>
      </c>
      <c r="G87" t="n">
        <v>15.57</v>
      </c>
      <c r="H87" t="n">
        <v>17.75</v>
      </c>
      <c r="I87" t="n">
        <v>17.89</v>
      </c>
      <c r="J87" t="n">
        <v>17.44</v>
      </c>
      <c r="K87" t="n">
        <v>17.8</v>
      </c>
      <c r="L87" t="n">
        <v>16.65</v>
      </c>
      <c r="M87" t="n">
        <v>14.17</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2.97</v>
      </c>
      <c r="D88" t="n">
        <v>1.75</v>
      </c>
      <c r="E88" t="n">
        <v>1.65</v>
      </c>
      <c r="F88" t="n">
        <v>1.01</v>
      </c>
      <c r="G88" t="n">
        <v>1.81</v>
      </c>
      <c r="H88" t="n">
        <v>0.96</v>
      </c>
      <c r="I88" t="n">
        <v>2.64</v>
      </c>
      <c r="J88" t="n">
        <v>-105.56</v>
      </c>
      <c r="K88" t="n">
        <v>6.06</v>
      </c>
      <c r="L88" t="n">
        <v>0.82</v>
      </c>
      <c r="M88" t="n">
        <v>0.99</v>
      </c>
      <c r="N88" t="n">
        <v>0.31</v>
      </c>
      <c r="O88" t="n">
        <v>0.44</v>
      </c>
      <c r="P88" t="n">
        <v>0.64</v>
      </c>
      <c r="Q88" t="n">
        <v>1.37</v>
      </c>
      <c r="R88" t="n">
        <v>1.37</v>
      </c>
      <c r="S88" t="inlineStr">
        <is>
          <t>-</t>
        </is>
      </c>
      <c r="T88" t="inlineStr">
        <is>
          <t>-</t>
        </is>
      </c>
      <c r="U88" t="inlineStr">
        <is>
          <t>-</t>
        </is>
      </c>
      <c r="V88" t="inlineStr">
        <is>
          <t>-</t>
        </is>
      </c>
    </row>
    <row r="89">
      <c r="A89" s="5" t="inlineStr">
        <is>
          <t>EBIT-Wachstum 1J in %</t>
        </is>
      </c>
      <c r="B89" s="5" t="inlineStr">
        <is>
          <t>EBIT Growth 1Y in %</t>
        </is>
      </c>
      <c r="C89" t="n">
        <v>11.53</v>
      </c>
      <c r="D89" t="n">
        <v>5.53</v>
      </c>
      <c r="E89" t="n">
        <v>12.7</v>
      </c>
      <c r="F89" t="n">
        <v>18.12</v>
      </c>
      <c r="G89" t="n">
        <v>6.33</v>
      </c>
      <c r="H89" t="n">
        <v>20.96</v>
      </c>
      <c r="I89" t="n">
        <v>22.08</v>
      </c>
      <c r="J89" t="n">
        <v>23.54</v>
      </c>
      <c r="K89" t="n">
        <v>-21.02</v>
      </c>
      <c r="L89" t="n">
        <v>27.76</v>
      </c>
      <c r="M89" t="n">
        <v>-18.48</v>
      </c>
      <c r="N89" t="n">
        <v>-17.72</v>
      </c>
      <c r="O89" t="n">
        <v>38.17</v>
      </c>
      <c r="P89" t="n">
        <v>51.7</v>
      </c>
      <c r="Q89" t="n">
        <v>16.75</v>
      </c>
      <c r="R89" t="n">
        <v>21.65</v>
      </c>
      <c r="S89" t="n">
        <v>12.91</v>
      </c>
      <c r="T89" t="n">
        <v>25.6</v>
      </c>
      <c r="U89" t="n">
        <v>-24.02</v>
      </c>
      <c r="V89" t="n">
        <v>6.96</v>
      </c>
    </row>
    <row r="90">
      <c r="A90" s="5" t="inlineStr">
        <is>
          <t>EBIT-Wachstum 3J in %</t>
        </is>
      </c>
      <c r="B90" s="5" t="inlineStr">
        <is>
          <t>EBIT Growth 3Y in %</t>
        </is>
      </c>
      <c r="C90" t="n">
        <v>9.92</v>
      </c>
      <c r="D90" t="n">
        <v>12.12</v>
      </c>
      <c r="E90" t="n">
        <v>12.38</v>
      </c>
      <c r="F90" t="n">
        <v>15.14</v>
      </c>
      <c r="G90" t="n">
        <v>16.46</v>
      </c>
      <c r="H90" t="n">
        <v>22.19</v>
      </c>
      <c r="I90" t="n">
        <v>8.199999999999999</v>
      </c>
      <c r="J90" t="n">
        <v>10.09</v>
      </c>
      <c r="K90" t="n">
        <v>-3.91</v>
      </c>
      <c r="L90" t="n">
        <v>-2.81</v>
      </c>
      <c r="M90" t="n">
        <v>0.66</v>
      </c>
      <c r="N90" t="n">
        <v>24.05</v>
      </c>
      <c r="O90" t="n">
        <v>35.54</v>
      </c>
      <c r="P90" t="n">
        <v>30.03</v>
      </c>
      <c r="Q90" t="n">
        <v>17.1</v>
      </c>
      <c r="R90" t="n">
        <v>20.05</v>
      </c>
      <c r="S90" t="n">
        <v>4.83</v>
      </c>
      <c r="T90" t="n">
        <v>2.85</v>
      </c>
      <c r="U90" t="inlineStr">
        <is>
          <t>-</t>
        </is>
      </c>
      <c r="V90" t="inlineStr">
        <is>
          <t>-</t>
        </is>
      </c>
    </row>
    <row r="91">
      <c r="A91" s="5" t="inlineStr">
        <is>
          <t>EBIT-Wachstum 5J in %</t>
        </is>
      </c>
      <c r="B91" s="5" t="inlineStr">
        <is>
          <t>EBIT Growth 5Y in %</t>
        </is>
      </c>
      <c r="C91" t="n">
        <v>10.84</v>
      </c>
      <c r="D91" t="n">
        <v>12.73</v>
      </c>
      <c r="E91" t="n">
        <v>16.04</v>
      </c>
      <c r="F91" t="n">
        <v>18.21</v>
      </c>
      <c r="G91" t="n">
        <v>10.38</v>
      </c>
      <c r="H91" t="n">
        <v>14.66</v>
      </c>
      <c r="I91" t="n">
        <v>6.78</v>
      </c>
      <c r="J91" t="n">
        <v>-1.18</v>
      </c>
      <c r="K91" t="n">
        <v>1.74</v>
      </c>
      <c r="L91" t="n">
        <v>16.29</v>
      </c>
      <c r="M91" t="n">
        <v>14.08</v>
      </c>
      <c r="N91" t="n">
        <v>22.11</v>
      </c>
      <c r="O91" t="n">
        <v>28.24</v>
      </c>
      <c r="P91" t="n">
        <v>25.72</v>
      </c>
      <c r="Q91" t="n">
        <v>10.58</v>
      </c>
      <c r="R91" t="n">
        <v>8.619999999999999</v>
      </c>
      <c r="S91" t="inlineStr">
        <is>
          <t>-</t>
        </is>
      </c>
      <c r="T91" t="inlineStr">
        <is>
          <t>-</t>
        </is>
      </c>
      <c r="U91" t="inlineStr">
        <is>
          <t>-</t>
        </is>
      </c>
      <c r="V91" t="inlineStr">
        <is>
          <t>-</t>
        </is>
      </c>
    </row>
    <row r="92">
      <c r="A92" s="5" t="inlineStr">
        <is>
          <t>EBIT-Wachstum 10J in %</t>
        </is>
      </c>
      <c r="B92" s="5" t="inlineStr">
        <is>
          <t>EBIT Growth 10Y in %</t>
        </is>
      </c>
      <c r="C92" t="n">
        <v>12.75</v>
      </c>
      <c r="D92" t="n">
        <v>9.75</v>
      </c>
      <c r="E92" t="n">
        <v>7.43</v>
      </c>
      <c r="F92" t="n">
        <v>9.970000000000001</v>
      </c>
      <c r="G92" t="n">
        <v>13.33</v>
      </c>
      <c r="H92" t="n">
        <v>14.37</v>
      </c>
      <c r="I92" t="n">
        <v>14.44</v>
      </c>
      <c r="J92" t="n">
        <v>13.53</v>
      </c>
      <c r="K92" t="n">
        <v>13.73</v>
      </c>
      <c r="L92" t="n">
        <v>13.43</v>
      </c>
      <c r="M92" t="n">
        <v>11.35</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-10.53</v>
      </c>
      <c r="D93" t="n">
        <v>-7.05</v>
      </c>
      <c r="E93" t="n">
        <v>77.86</v>
      </c>
      <c r="F93" t="n">
        <v>7.57</v>
      </c>
      <c r="G93" t="n">
        <v>17.31</v>
      </c>
      <c r="H93" t="n">
        <v>-4.21</v>
      </c>
      <c r="I93" t="n">
        <v>11.86</v>
      </c>
      <c r="J93" t="n">
        <v>-16.51</v>
      </c>
      <c r="K93" t="n">
        <v>22.43</v>
      </c>
      <c r="L93" t="n">
        <v>57.42</v>
      </c>
      <c r="M93" t="n">
        <v>28.4</v>
      </c>
      <c r="N93" t="n">
        <v>-59.43</v>
      </c>
      <c r="O93" t="n">
        <v>-3.58</v>
      </c>
      <c r="P93" t="n">
        <v>26.59</v>
      </c>
      <c r="Q93" t="n">
        <v>73.58</v>
      </c>
      <c r="R93" t="n">
        <v>-10.48</v>
      </c>
      <c r="S93" t="n">
        <v>93.62</v>
      </c>
      <c r="T93" t="n">
        <v>-6.5</v>
      </c>
      <c r="U93" t="n">
        <v>-60.32</v>
      </c>
      <c r="V93" t="inlineStr">
        <is>
          <t>-</t>
        </is>
      </c>
    </row>
    <row r="94">
      <c r="A94" s="5" t="inlineStr">
        <is>
          <t>Op.Cashflow Wachstum 3J in %</t>
        </is>
      </c>
      <c r="B94" s="5" t="inlineStr">
        <is>
          <t>Op.Cashflow Wachstum 3Y in %</t>
        </is>
      </c>
      <c r="C94" t="n">
        <v>20.09</v>
      </c>
      <c r="D94" t="n">
        <v>26.13</v>
      </c>
      <c r="E94" t="n">
        <v>34.25</v>
      </c>
      <c r="F94" t="n">
        <v>6.89</v>
      </c>
      <c r="G94" t="n">
        <v>8.32</v>
      </c>
      <c r="H94" t="n">
        <v>-2.95</v>
      </c>
      <c r="I94" t="n">
        <v>5.93</v>
      </c>
      <c r="J94" t="n">
        <v>21.11</v>
      </c>
      <c r="K94" t="n">
        <v>36.08</v>
      </c>
      <c r="L94" t="n">
        <v>8.800000000000001</v>
      </c>
      <c r="M94" t="n">
        <v>-11.54</v>
      </c>
      <c r="N94" t="n">
        <v>-12.14</v>
      </c>
      <c r="O94" t="n">
        <v>32.2</v>
      </c>
      <c r="P94" t="n">
        <v>29.9</v>
      </c>
      <c r="Q94" t="n">
        <v>52.24</v>
      </c>
      <c r="R94" t="n">
        <v>25.55</v>
      </c>
      <c r="S94" t="n">
        <v>8.93</v>
      </c>
      <c r="T94" t="inlineStr">
        <is>
          <t>-</t>
        </is>
      </c>
      <c r="U94" t="inlineStr">
        <is>
          <t>-</t>
        </is>
      </c>
      <c r="V94" t="inlineStr">
        <is>
          <t>-</t>
        </is>
      </c>
    </row>
    <row r="95">
      <c r="A95" s="5" t="inlineStr">
        <is>
          <t>Op.Cashflow Wachstum 5J in %</t>
        </is>
      </c>
      <c r="B95" s="5" t="inlineStr">
        <is>
          <t>Op.Cashflow Wachstum 5Y in %</t>
        </is>
      </c>
      <c r="C95" t="n">
        <v>17.03</v>
      </c>
      <c r="D95" t="n">
        <v>18.3</v>
      </c>
      <c r="E95" t="n">
        <v>22.08</v>
      </c>
      <c r="F95" t="n">
        <v>3.2</v>
      </c>
      <c r="G95" t="n">
        <v>6.18</v>
      </c>
      <c r="H95" t="n">
        <v>14.2</v>
      </c>
      <c r="I95" t="n">
        <v>20.72</v>
      </c>
      <c r="J95" t="n">
        <v>6.46</v>
      </c>
      <c r="K95" t="n">
        <v>9.050000000000001</v>
      </c>
      <c r="L95" t="n">
        <v>9.880000000000001</v>
      </c>
      <c r="M95" t="n">
        <v>13.11</v>
      </c>
      <c r="N95" t="n">
        <v>5.34</v>
      </c>
      <c r="O95" t="n">
        <v>35.95</v>
      </c>
      <c r="P95" t="n">
        <v>35.36</v>
      </c>
      <c r="Q95" t="n">
        <v>17.98</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15.61</v>
      </c>
      <c r="D96" t="n">
        <v>19.51</v>
      </c>
      <c r="E96" t="n">
        <v>14.27</v>
      </c>
      <c r="F96" t="n">
        <v>6.13</v>
      </c>
      <c r="G96" t="n">
        <v>8.029999999999999</v>
      </c>
      <c r="H96" t="n">
        <v>13.65</v>
      </c>
      <c r="I96" t="n">
        <v>13.03</v>
      </c>
      <c r="J96" t="n">
        <v>21.2</v>
      </c>
      <c r="K96" t="n">
        <v>22.21</v>
      </c>
      <c r="L96" t="n">
        <v>13.93</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1664</v>
      </c>
      <c r="D97" t="n">
        <v>1770</v>
      </c>
      <c r="E97" t="n">
        <v>1734</v>
      </c>
      <c r="F97" t="n">
        <v>1929</v>
      </c>
      <c r="G97" t="n">
        <v>1615</v>
      </c>
      <c r="H97" t="n">
        <v>1645</v>
      </c>
      <c r="I97" t="n">
        <v>1399</v>
      </c>
      <c r="J97" t="n">
        <v>1454</v>
      </c>
      <c r="K97" t="n">
        <v>1232</v>
      </c>
      <c r="L97" t="n">
        <v>1294</v>
      </c>
      <c r="M97" t="n">
        <v>1427</v>
      </c>
      <c r="N97" t="n">
        <v>1059</v>
      </c>
      <c r="O97" t="n">
        <v>1174</v>
      </c>
      <c r="P97" t="n">
        <v>1029</v>
      </c>
      <c r="Q97" t="n">
        <v>86.90000000000001</v>
      </c>
      <c r="R97" t="n">
        <v>377.1</v>
      </c>
      <c r="S97" t="n">
        <v>440.1</v>
      </c>
      <c r="T97" t="n">
        <v>567</v>
      </c>
      <c r="U97" t="n">
        <v>601</v>
      </c>
      <c r="V97" t="n">
        <v>648.2</v>
      </c>
      <c r="W97" t="n">
        <v>477.8</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20"/>
    <col customWidth="1" max="16" min="16" width="20"/>
    <col customWidth="1" max="17" min="17" width="10"/>
    <col customWidth="1" max="18" min="18" width="10"/>
    <col customWidth="1" max="19" min="19" width="10"/>
    <col customWidth="1" max="20" min="20" width="20"/>
    <col customWidth="1" max="21" min="21" width="21"/>
    <col customWidth="1" max="22" min="22" width="20"/>
    <col customWidth="1" max="23" min="23" width="10"/>
  </cols>
  <sheetData>
    <row r="1">
      <c r="A1" s="1" t="inlineStr">
        <is>
          <t xml:space="preserve">SWATCH GROUP INHABER N </t>
        </is>
      </c>
      <c r="B1" s="2" t="inlineStr">
        <is>
          <t>WKN: 865126  ISIN: CH0012255151  US-Symbol:SWGAF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1983</t>
        </is>
      </c>
      <c r="C4" s="5" t="inlineStr">
        <is>
          <t>Telefon / Phone</t>
        </is>
      </c>
      <c r="D4" s="5" t="inlineStr"/>
      <c r="E4" t="inlineStr">
        <is>
          <t>+41-32-34368-11</t>
        </is>
      </c>
      <c r="G4" t="inlineStr">
        <is>
          <t>19.03.2020</t>
        </is>
      </c>
      <c r="H4" t="inlineStr">
        <is>
          <t>Publication Of Annual Report</t>
        </is>
      </c>
      <c r="J4" t="inlineStr">
        <is>
          <t>Hayek Pool</t>
        </is>
      </c>
      <c r="L4" t="inlineStr">
        <is>
          <t>42,30%</t>
        </is>
      </c>
    </row>
    <row r="5">
      <c r="A5" s="5" t="inlineStr">
        <is>
          <t>Ticker</t>
        </is>
      </c>
      <c r="B5" t="inlineStr">
        <is>
          <t>UHR</t>
        </is>
      </c>
      <c r="C5" s="5" t="inlineStr">
        <is>
          <t>Fax</t>
        </is>
      </c>
      <c r="D5" s="5" t="inlineStr"/>
      <c r="E5" t="inlineStr">
        <is>
          <t>+41-32-34369-16</t>
        </is>
      </c>
      <c r="G5" t="inlineStr">
        <is>
          <t>14.05.2020</t>
        </is>
      </c>
      <c r="H5" t="inlineStr">
        <is>
          <t>Annual General Meeting</t>
        </is>
      </c>
      <c r="J5" t="inlineStr">
        <is>
          <t>Freefloat</t>
        </is>
      </c>
      <c r="L5" t="inlineStr">
        <is>
          <t>57,70%</t>
        </is>
      </c>
    </row>
    <row r="6">
      <c r="A6" s="5" t="inlineStr">
        <is>
          <t>Gelistet Seit / Listed Since</t>
        </is>
      </c>
      <c r="B6" t="inlineStr">
        <is>
          <t>-</t>
        </is>
      </c>
      <c r="C6" s="5" t="inlineStr">
        <is>
          <t>Internet</t>
        </is>
      </c>
      <c r="D6" s="5" t="inlineStr"/>
      <c r="E6" t="inlineStr">
        <is>
          <t>http://www.swatchgroup.com/</t>
        </is>
      </c>
      <c r="G6" t="inlineStr">
        <is>
          <t>18.05.2020</t>
        </is>
      </c>
      <c r="H6" t="inlineStr">
        <is>
          <t>Ex Dividend</t>
        </is>
      </c>
    </row>
    <row r="7">
      <c r="A7" s="5" t="inlineStr">
        <is>
          <t>Nominalwert / Nominal Value</t>
        </is>
      </c>
      <c r="B7" t="inlineStr">
        <is>
          <t>2,25</t>
        </is>
      </c>
      <c r="C7" s="5" t="inlineStr">
        <is>
          <t>Kontaktperson / Contact Person</t>
        </is>
      </c>
      <c r="D7" s="5" t="inlineStr"/>
      <c r="E7" t="inlineStr">
        <is>
          <t>Felix Knecht</t>
        </is>
      </c>
      <c r="G7" t="inlineStr">
        <is>
          <t>20.05.2020</t>
        </is>
      </c>
      <c r="H7" t="inlineStr">
        <is>
          <t>Dividend Payout</t>
        </is>
      </c>
    </row>
    <row r="8">
      <c r="A8" s="5" t="inlineStr">
        <is>
          <t>Land / Country</t>
        </is>
      </c>
      <c r="B8" t="inlineStr">
        <is>
          <t>Schweiz</t>
        </is>
      </c>
      <c r="C8" s="5" t="inlineStr">
        <is>
          <t>17.07.2020</t>
        </is>
      </c>
      <c r="D8" s="5" t="inlineStr">
        <is>
          <t>Result Half (Previous Year)</t>
        </is>
      </c>
    </row>
    <row r="9">
      <c r="A9" s="5" t="inlineStr">
        <is>
          <t>Währung / Currency</t>
        </is>
      </c>
      <c r="B9" t="inlineStr">
        <is>
          <t>CHF</t>
        </is>
      </c>
      <c r="C9" s="5" t="inlineStr"/>
      <c r="D9" s="5" t="inlineStr"/>
    </row>
    <row r="10">
      <c r="A10" s="5" t="inlineStr">
        <is>
          <t>Branche / Industry</t>
        </is>
      </c>
      <c r="B10" t="inlineStr">
        <is>
          <t>Other Consumer Goods</t>
        </is>
      </c>
      <c r="C10" s="5" t="inlineStr"/>
      <c r="D10" s="5" t="inlineStr"/>
    </row>
    <row r="11">
      <c r="A11" s="5" t="inlineStr">
        <is>
          <t>Sektor / Sector</t>
        </is>
      </c>
      <c r="B11" t="inlineStr">
        <is>
          <t>Consumer Goods</t>
        </is>
      </c>
    </row>
    <row r="12">
      <c r="A12" s="5" t="inlineStr">
        <is>
          <t>Typ / Genre</t>
        </is>
      </c>
      <c r="B12" t="inlineStr">
        <is>
          <t>Inhaberaktie</t>
        </is>
      </c>
    </row>
    <row r="13">
      <c r="A13" s="5" t="inlineStr">
        <is>
          <t>Adresse / Address</t>
        </is>
      </c>
      <c r="B13" t="inlineStr">
        <is>
          <t>The Swatch Group AGSeevorstadt 6  CH-2501 Biel</t>
        </is>
      </c>
    </row>
    <row r="14">
      <c r="A14" s="5" t="inlineStr">
        <is>
          <t>Management</t>
        </is>
      </c>
      <c r="B14" t="inlineStr">
        <is>
          <t>Nick Hayek, Pierre-André Bühler, Dr. Mougahed Darwish, Dr. Marc Alexander Hayek, Dr. Thierry Kenel, Florence Ollivier-Lamarque, Dr. Peter Steiger, François Thiébaud</t>
        </is>
      </c>
    </row>
    <row r="15">
      <c r="A15" s="5" t="inlineStr">
        <is>
          <t>Aufsichtsrat / Board</t>
        </is>
      </c>
      <c r="B15" t="inlineStr">
        <is>
          <t>Dr. Nayla Hayek, Ernst Tanner, Daniela Aeschlimann, Nick Hayek, Prof. Dr. Claude Nicollier, Dr. Jean-Pierre Roth</t>
        </is>
      </c>
    </row>
    <row r="16">
      <c r="A16" s="5" t="inlineStr">
        <is>
          <t>Beschreibung</t>
        </is>
      </c>
      <c r="B16" t="inlineStr">
        <is>
          <t>Die Swatch Group ist eine internationale Gruppe, die in der Herstellung und dem Verkauf von Fertiguhren, Schmuck, Uhrwerken und Komponenten tätig ist. Die Swatch Group fertigt nahezu sämtliche Bauteile, die von ihren achtzehn Uhrenmarken benötigt werden. Neben Swatch gehören zu den Marken auch Breguet, Harry Winston, Blancpain, Glashütte Original, Jaquet Droz, Léon Hatot, Omega, Longines, Rado, Union Glashütte, Tissot, Balmain, Certina, Mido, Hamilton, Calvin Klein watches + jewelry, und Flik Flak. Zudem beliefern Unternehmen der Swatch Group auch Dritthersteller von Uhren in der Schweiz und der ganzen Welt mit Uhrwerken und Komponenten. Seine Position im Bereich Luxus-Schmuck baute der Schweizer Konzern mit der Übernahme des US-amerikanischen Juweliers Harry Winston aus. Weiter nimmt die Swatch Group eine führende Position in der Herstellung und dem Verkauf von elektronischen Systemen ein, die in der Uhrenindustrie und anderen Branchen Einsatz finden. Copyright 2014 FINANCE BASE AG</t>
        </is>
      </c>
    </row>
    <row r="17">
      <c r="A17" s="5" t="inlineStr">
        <is>
          <t>Profile</t>
        </is>
      </c>
      <c r="B17" t="inlineStr">
        <is>
          <t>The Swatch Group is an international group that is engaged in the manufacture and sale of finished watches, jewelry, watch movements and components. The Swatch Group supplies nearly all components required by its eighteen watch brands. Besides Swatch are among the trademarks and Breguet, Harry Winston, Blancpain, Glashütte Original, Jaquet Droz, Léon Hatot, Omega, Longines, Rado, Union Glashütte, Tissot, Balmain, Certina, Mido, Hamilton, Calvin Klein jewelry watches +, and Flik Flak. In addition, companies supply the Swatch Group and third-party watchmakers in Switzerland and around the world movements and components. Its position in the luxury jewelry built by the Swiss company from the takeover of the US jeweler Harry Winston. Furthermore, Swatch Group occupies a leading position in the production and sale of electronic systems that are used in the watch industry and other industries.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8243</v>
      </c>
      <c r="D20" t="n">
        <v>8475</v>
      </c>
      <c r="E20" t="n">
        <v>7960</v>
      </c>
      <c r="F20" t="n">
        <v>7553</v>
      </c>
      <c r="G20" t="n">
        <v>8451</v>
      </c>
      <c r="H20" t="n">
        <v>8709</v>
      </c>
      <c r="I20" t="n">
        <v>8456</v>
      </c>
      <c r="J20" t="n">
        <v>7796</v>
      </c>
      <c r="K20" t="n">
        <v>6764</v>
      </c>
      <c r="L20" t="n">
        <v>6108</v>
      </c>
      <c r="M20" t="n">
        <v>5142</v>
      </c>
      <c r="N20" t="n">
        <v>5677</v>
      </c>
      <c r="O20" t="n">
        <v>5646</v>
      </c>
      <c r="P20" t="n">
        <v>4820</v>
      </c>
      <c r="Q20" t="n">
        <v>4292</v>
      </c>
      <c r="R20" t="n">
        <v>3981</v>
      </c>
      <c r="S20" t="n">
        <v>3845</v>
      </c>
      <c r="T20" t="n">
        <v>3933</v>
      </c>
      <c r="U20" t="n">
        <v>4048</v>
      </c>
      <c r="V20" t="n">
        <v>4372</v>
      </c>
      <c r="W20" t="n">
        <v>3601</v>
      </c>
    </row>
    <row r="21">
      <c r="A21" s="5" t="inlineStr">
        <is>
          <t>Operatives Ergebnis (EBIT)</t>
        </is>
      </c>
      <c r="B21" s="5" t="inlineStr">
        <is>
          <t>EBIT Earning Before Interest &amp; Tax</t>
        </is>
      </c>
      <c r="C21" t="n">
        <v>1023</v>
      </c>
      <c r="D21" t="n">
        <v>1154</v>
      </c>
      <c r="E21" t="n">
        <v>1002</v>
      </c>
      <c r="F21" t="n">
        <v>805</v>
      </c>
      <c r="G21" t="n">
        <v>1451</v>
      </c>
      <c r="H21" t="n">
        <v>1752</v>
      </c>
      <c r="I21" t="n">
        <v>2314</v>
      </c>
      <c r="J21" t="n">
        <v>1984</v>
      </c>
      <c r="K21" t="n">
        <v>1614</v>
      </c>
      <c r="L21" t="n">
        <v>1436</v>
      </c>
      <c r="M21" t="n">
        <v>903</v>
      </c>
      <c r="N21" t="n">
        <v>1202</v>
      </c>
      <c r="O21" t="n">
        <v>1236</v>
      </c>
      <c r="P21" t="n">
        <v>973</v>
      </c>
      <c r="Q21" t="n">
        <v>735</v>
      </c>
      <c r="R21" t="n">
        <v>651</v>
      </c>
      <c r="S21" t="n">
        <v>594</v>
      </c>
      <c r="T21" t="n">
        <v>632</v>
      </c>
      <c r="U21" t="n">
        <v>644</v>
      </c>
      <c r="V21" t="n">
        <v>714</v>
      </c>
      <c r="W21" t="n">
        <v>511</v>
      </c>
    </row>
    <row r="22">
      <c r="A22" s="5" t="inlineStr">
        <is>
          <t>Finanzergebnis</t>
        </is>
      </c>
      <c r="B22" s="5" t="inlineStr">
        <is>
          <t>Financial Result</t>
        </is>
      </c>
      <c r="C22" t="n">
        <v>-19</v>
      </c>
      <c r="D22" t="n">
        <v>-21</v>
      </c>
      <c r="E22" t="n">
        <v>5</v>
      </c>
      <c r="F22" t="n">
        <v>-28</v>
      </c>
      <c r="G22" t="n">
        <v>-47</v>
      </c>
      <c r="H22" t="n">
        <v>13</v>
      </c>
      <c r="I22" t="n">
        <v>42</v>
      </c>
      <c r="J22" t="n">
        <v>33</v>
      </c>
      <c r="K22" t="n">
        <v>-3</v>
      </c>
      <c r="L22" t="n">
        <v>-38</v>
      </c>
      <c r="M22" t="n">
        <v>46</v>
      </c>
      <c r="N22" t="n">
        <v>-196</v>
      </c>
      <c r="O22" t="n">
        <v>37</v>
      </c>
      <c r="P22" t="n">
        <v>84</v>
      </c>
      <c r="Q22" t="n">
        <v>49</v>
      </c>
      <c r="R22" t="n">
        <v>-26</v>
      </c>
      <c r="S22" t="n">
        <v>-1</v>
      </c>
      <c r="T22" t="n">
        <v>-22</v>
      </c>
      <c r="U22" t="n">
        <v>-20</v>
      </c>
      <c r="V22" t="n">
        <v>84</v>
      </c>
      <c r="W22" t="n">
        <v>36</v>
      </c>
    </row>
    <row r="23">
      <c r="A23" s="5" t="inlineStr">
        <is>
          <t>Ergebnis vor Steuer (EBT)</t>
        </is>
      </c>
      <c r="B23" s="5" t="inlineStr">
        <is>
          <t>EBT Earning Before Tax</t>
        </is>
      </c>
      <c r="C23" t="n">
        <v>1004</v>
      </c>
      <c r="D23" t="n">
        <v>1133</v>
      </c>
      <c r="E23" t="n">
        <v>1007</v>
      </c>
      <c r="F23" t="n">
        <v>777</v>
      </c>
      <c r="G23" t="n">
        <v>1404</v>
      </c>
      <c r="H23" t="n">
        <v>1765</v>
      </c>
      <c r="I23" t="n">
        <v>2356</v>
      </c>
      <c r="J23" t="n">
        <v>2017</v>
      </c>
      <c r="K23" t="n">
        <v>1611</v>
      </c>
      <c r="L23" t="n">
        <v>1398</v>
      </c>
      <c r="M23" t="n">
        <v>949</v>
      </c>
      <c r="N23" t="n">
        <v>1006</v>
      </c>
      <c r="O23" t="n">
        <v>1273</v>
      </c>
      <c r="P23" t="n">
        <v>1057</v>
      </c>
      <c r="Q23" t="n">
        <v>784</v>
      </c>
      <c r="R23" t="n">
        <v>625</v>
      </c>
      <c r="S23" t="n">
        <v>593</v>
      </c>
      <c r="T23" t="n">
        <v>610</v>
      </c>
      <c r="U23" t="n">
        <v>624</v>
      </c>
      <c r="V23" t="n">
        <v>798</v>
      </c>
      <c r="W23" t="n">
        <v>547</v>
      </c>
    </row>
    <row r="24">
      <c r="A24" s="5" t="inlineStr">
        <is>
          <t>Steuern auf Einkommen und Ertrag</t>
        </is>
      </c>
      <c r="B24" s="5" t="inlineStr">
        <is>
          <t>Taxes on income and earnings</t>
        </is>
      </c>
      <c r="C24" t="n">
        <v>256</v>
      </c>
      <c r="D24" t="n">
        <v>266</v>
      </c>
      <c r="E24" t="n">
        <v>252</v>
      </c>
      <c r="F24" t="n">
        <v>184</v>
      </c>
      <c r="G24" t="n">
        <v>285</v>
      </c>
      <c r="H24" t="n">
        <v>349</v>
      </c>
      <c r="I24" t="n">
        <v>428</v>
      </c>
      <c r="J24" t="n">
        <v>409</v>
      </c>
      <c r="K24" t="n">
        <v>335</v>
      </c>
      <c r="L24" t="n">
        <v>318</v>
      </c>
      <c r="M24" t="n">
        <v>186</v>
      </c>
      <c r="N24" t="n">
        <v>168</v>
      </c>
      <c r="O24" t="n">
        <v>258</v>
      </c>
      <c r="P24" t="n">
        <v>227</v>
      </c>
      <c r="Q24" t="n">
        <v>163</v>
      </c>
      <c r="R24" t="n">
        <v>107</v>
      </c>
      <c r="S24" t="n">
        <v>96</v>
      </c>
      <c r="T24" t="n">
        <v>110</v>
      </c>
      <c r="U24" t="n">
        <v>114</v>
      </c>
      <c r="V24" t="n">
        <v>140</v>
      </c>
      <c r="W24" t="n">
        <v>99</v>
      </c>
    </row>
    <row r="25">
      <c r="A25" s="5" t="inlineStr">
        <is>
          <t>Ergebnis nach Steuer</t>
        </is>
      </c>
      <c r="B25" s="5" t="inlineStr">
        <is>
          <t>Earnings after tax</t>
        </is>
      </c>
      <c r="C25" t="n">
        <v>748</v>
      </c>
      <c r="D25" t="n">
        <v>867</v>
      </c>
      <c r="E25" t="n">
        <v>755</v>
      </c>
      <c r="F25" t="n">
        <v>593</v>
      </c>
      <c r="G25" t="n">
        <v>1119</v>
      </c>
      <c r="H25" t="n">
        <v>1416</v>
      </c>
      <c r="I25" t="n">
        <v>1928</v>
      </c>
      <c r="J25" t="n">
        <v>1608</v>
      </c>
      <c r="K25" t="n">
        <v>1276</v>
      </c>
      <c r="L25" t="n">
        <v>1080</v>
      </c>
      <c r="M25" t="n">
        <v>763</v>
      </c>
      <c r="N25" t="n">
        <v>838</v>
      </c>
      <c r="O25" t="n">
        <v>1015</v>
      </c>
      <c r="P25" t="n">
        <v>830</v>
      </c>
      <c r="Q25" t="n">
        <v>621</v>
      </c>
      <c r="R25" t="n">
        <v>518</v>
      </c>
      <c r="S25" t="n">
        <v>497</v>
      </c>
      <c r="T25" t="n">
        <v>500</v>
      </c>
      <c r="U25" t="n">
        <v>510</v>
      </c>
      <c r="V25" t="n">
        <v>658</v>
      </c>
      <c r="W25" t="n">
        <v>448</v>
      </c>
    </row>
    <row r="26">
      <c r="A26" s="5" t="inlineStr">
        <is>
          <t>Minderheitenanteil</t>
        </is>
      </c>
      <c r="B26" s="5" t="inlineStr">
        <is>
          <t>Minority Share</t>
        </is>
      </c>
      <c r="C26" t="n">
        <v>-18</v>
      </c>
      <c r="D26" t="n">
        <v>-22</v>
      </c>
      <c r="E26" t="n">
        <v>-22</v>
      </c>
      <c r="F26" t="n">
        <v>-19</v>
      </c>
      <c r="G26" t="n">
        <v>-30</v>
      </c>
      <c r="H26" t="n">
        <v>-32</v>
      </c>
      <c r="I26" t="n">
        <v>-7</v>
      </c>
      <c r="J26" t="n">
        <v>-8</v>
      </c>
      <c r="K26" t="n">
        <v>-7</v>
      </c>
      <c r="L26" t="n">
        <v>-6</v>
      </c>
      <c r="M26" t="n">
        <v>-4</v>
      </c>
      <c r="N26" t="n">
        <v>-4</v>
      </c>
      <c r="O26" t="n">
        <v>-4</v>
      </c>
      <c r="P26" t="n">
        <v>-3</v>
      </c>
      <c r="Q26" t="n">
        <v>-7</v>
      </c>
      <c r="R26" t="n">
        <v>-6</v>
      </c>
      <c r="S26" t="n">
        <v>-5</v>
      </c>
      <c r="T26" t="n">
        <v>-6</v>
      </c>
      <c r="U26" t="n">
        <v>-6</v>
      </c>
      <c r="V26" t="n">
        <v>-7</v>
      </c>
      <c r="W26" t="n">
        <v>-7</v>
      </c>
    </row>
    <row r="27">
      <c r="A27" s="5" t="inlineStr">
        <is>
          <t>Jahresüberschuss/-fehlbetrag</t>
        </is>
      </c>
      <c r="B27" s="5" t="inlineStr">
        <is>
          <t>Net Profit</t>
        </is>
      </c>
      <c r="C27" t="n">
        <v>730</v>
      </c>
      <c r="D27" t="n">
        <v>845</v>
      </c>
      <c r="E27" t="n">
        <v>733</v>
      </c>
      <c r="F27" t="n">
        <v>574</v>
      </c>
      <c r="G27" t="n">
        <v>1089</v>
      </c>
      <c r="H27" t="n">
        <v>1384</v>
      </c>
      <c r="I27" t="n">
        <v>1921</v>
      </c>
      <c r="J27" t="n">
        <v>1600</v>
      </c>
      <c r="K27" t="n">
        <v>1269</v>
      </c>
      <c r="L27" t="n">
        <v>1074</v>
      </c>
      <c r="M27" t="n">
        <v>759</v>
      </c>
      <c r="N27" t="n">
        <v>834</v>
      </c>
      <c r="O27" t="n">
        <v>1011</v>
      </c>
      <c r="P27" t="n">
        <v>827</v>
      </c>
      <c r="Q27" t="n">
        <v>614</v>
      </c>
      <c r="R27" t="n">
        <v>512</v>
      </c>
      <c r="S27" t="n">
        <v>492</v>
      </c>
      <c r="T27" t="n">
        <v>494</v>
      </c>
      <c r="U27" t="n">
        <v>504</v>
      </c>
      <c r="V27" t="n">
        <v>651</v>
      </c>
      <c r="W27" t="n">
        <v>441</v>
      </c>
    </row>
    <row r="28">
      <c r="A28" s="5" t="inlineStr">
        <is>
          <t>Summe Umlaufvermögen</t>
        </is>
      </c>
      <c r="B28" s="5" t="inlineStr">
        <is>
          <t>Current Assets</t>
        </is>
      </c>
      <c r="C28" t="n">
        <v>9555</v>
      </c>
      <c r="D28" t="n">
        <v>9458</v>
      </c>
      <c r="E28" t="n">
        <v>9458</v>
      </c>
      <c r="F28" t="n">
        <v>9045</v>
      </c>
      <c r="G28" t="n">
        <v>9269</v>
      </c>
      <c r="H28" t="n">
        <v>8946</v>
      </c>
      <c r="I28" t="n">
        <v>8673</v>
      </c>
      <c r="J28" t="n">
        <v>7827</v>
      </c>
      <c r="K28" t="n">
        <v>7096</v>
      </c>
      <c r="L28" t="n">
        <v>6235</v>
      </c>
      <c r="M28" t="n">
        <v>5414</v>
      </c>
      <c r="N28" t="n">
        <v>4987</v>
      </c>
      <c r="O28" t="n">
        <v>5479</v>
      </c>
      <c r="P28" t="n">
        <v>5153</v>
      </c>
      <c r="Q28" t="n">
        <v>4957</v>
      </c>
      <c r="R28" t="n">
        <v>4400</v>
      </c>
      <c r="S28" t="n">
        <v>4093</v>
      </c>
      <c r="T28" t="n">
        <v>3292</v>
      </c>
      <c r="U28" t="n">
        <v>3211</v>
      </c>
      <c r="V28" t="n">
        <v>3570</v>
      </c>
      <c r="W28" t="n">
        <v>3416</v>
      </c>
    </row>
    <row r="29">
      <c r="A29" s="5" t="inlineStr">
        <is>
          <t>Summe Anlagevermögen</t>
        </is>
      </c>
      <c r="B29" s="5" t="inlineStr">
        <is>
          <t>Fixed Assets</t>
        </is>
      </c>
      <c r="C29" t="n">
        <v>4137</v>
      </c>
      <c r="D29" t="n">
        <v>4203</v>
      </c>
      <c r="E29" t="n">
        <v>4021</v>
      </c>
      <c r="F29" t="n">
        <v>4061</v>
      </c>
      <c r="G29" t="n">
        <v>4001</v>
      </c>
      <c r="H29" t="n">
        <v>3801</v>
      </c>
      <c r="I29" t="n">
        <v>2966</v>
      </c>
      <c r="J29" t="n">
        <v>3395</v>
      </c>
      <c r="K29" t="n">
        <v>2709</v>
      </c>
      <c r="L29" t="n">
        <v>2379</v>
      </c>
      <c r="M29" t="n">
        <v>2292</v>
      </c>
      <c r="N29" t="n">
        <v>2248</v>
      </c>
      <c r="O29" t="n">
        <v>1968</v>
      </c>
      <c r="P29" t="n">
        <v>1751</v>
      </c>
      <c r="Q29" t="n">
        <v>1631</v>
      </c>
      <c r="R29" t="n">
        <v>1611</v>
      </c>
      <c r="S29" t="n">
        <v>1522</v>
      </c>
      <c r="T29" t="n">
        <v>1491</v>
      </c>
      <c r="U29" t="n">
        <v>1449</v>
      </c>
      <c r="V29" t="n">
        <v>1092</v>
      </c>
      <c r="W29" t="n">
        <v>1062</v>
      </c>
    </row>
    <row r="30">
      <c r="A30" s="5" t="inlineStr">
        <is>
          <t>Summe Aktiva</t>
        </is>
      </c>
      <c r="B30" s="5" t="inlineStr">
        <is>
          <t>Total Assets</t>
        </is>
      </c>
      <c r="C30" t="n">
        <v>13692</v>
      </c>
      <c r="D30" t="n">
        <v>13661</v>
      </c>
      <c r="E30" t="n">
        <v>13479</v>
      </c>
      <c r="F30" t="n">
        <v>13106</v>
      </c>
      <c r="G30" t="n">
        <v>13270</v>
      </c>
      <c r="H30" t="n">
        <v>12747</v>
      </c>
      <c r="I30" t="n">
        <v>11639</v>
      </c>
      <c r="J30" t="n">
        <v>11222</v>
      </c>
      <c r="K30" t="n">
        <v>9805</v>
      </c>
      <c r="L30" t="n">
        <v>8614</v>
      </c>
      <c r="M30" t="n">
        <v>7706</v>
      </c>
      <c r="N30" t="n">
        <v>7235</v>
      </c>
      <c r="O30" t="n">
        <v>7447</v>
      </c>
      <c r="P30" t="n">
        <v>6904</v>
      </c>
      <c r="Q30" t="n">
        <v>6588</v>
      </c>
      <c r="R30" t="n">
        <v>6011</v>
      </c>
      <c r="S30" t="n">
        <v>5615</v>
      </c>
      <c r="T30" t="n">
        <v>4783</v>
      </c>
      <c r="U30" t="n">
        <v>4660</v>
      </c>
      <c r="V30" t="n">
        <v>4662</v>
      </c>
      <c r="W30" t="n">
        <v>4478</v>
      </c>
    </row>
    <row r="31">
      <c r="A31" s="5" t="inlineStr">
        <is>
          <t>Summe kurzfristiges Fremdkapital</t>
        </is>
      </c>
      <c r="B31" s="5" t="inlineStr">
        <is>
          <t>Short-Term Debt</t>
        </is>
      </c>
      <c r="C31" t="n">
        <v>1361</v>
      </c>
      <c r="D31" t="n">
        <v>1549</v>
      </c>
      <c r="E31" t="n">
        <v>1373</v>
      </c>
      <c r="F31" t="n">
        <v>1207</v>
      </c>
      <c r="G31" t="n">
        <v>1222</v>
      </c>
      <c r="H31" t="n">
        <v>1308</v>
      </c>
      <c r="I31" t="n">
        <v>1338</v>
      </c>
      <c r="J31" t="n">
        <v>1204</v>
      </c>
      <c r="K31" t="n">
        <v>1151</v>
      </c>
      <c r="L31" t="n">
        <v>1020</v>
      </c>
      <c r="M31" t="n">
        <v>1241</v>
      </c>
      <c r="N31" t="n">
        <v>902</v>
      </c>
      <c r="O31" t="n">
        <v>1189</v>
      </c>
      <c r="P31" t="n">
        <v>976</v>
      </c>
      <c r="Q31" t="n">
        <v>1164</v>
      </c>
      <c r="R31" t="n">
        <v>932</v>
      </c>
      <c r="S31" t="n">
        <v>831</v>
      </c>
      <c r="T31" t="n">
        <v>831</v>
      </c>
      <c r="U31" t="n">
        <v>957</v>
      </c>
      <c r="V31" t="n">
        <v>846</v>
      </c>
      <c r="W31" t="n">
        <v>674</v>
      </c>
    </row>
    <row r="32">
      <c r="A32" s="5" t="inlineStr">
        <is>
          <t>Summe langfristiges Fremdkapital</t>
        </is>
      </c>
      <c r="B32" s="5" t="inlineStr">
        <is>
          <t>Long-Term Debt</t>
        </is>
      </c>
      <c r="C32" t="n">
        <v>838</v>
      </c>
      <c r="D32" t="n">
        <v>838</v>
      </c>
      <c r="E32" t="n">
        <v>817</v>
      </c>
      <c r="F32" t="n">
        <v>826</v>
      </c>
      <c r="G32" t="n">
        <v>806</v>
      </c>
      <c r="H32" t="n">
        <v>765</v>
      </c>
      <c r="I32" t="n">
        <v>727</v>
      </c>
      <c r="J32" t="n">
        <v>674</v>
      </c>
      <c r="K32" t="n">
        <v>583</v>
      </c>
      <c r="L32" t="n">
        <v>493</v>
      </c>
      <c r="M32" t="n">
        <v>484</v>
      </c>
      <c r="N32" t="n">
        <v>882</v>
      </c>
      <c r="O32" t="n">
        <v>929</v>
      </c>
      <c r="P32" t="n">
        <v>961</v>
      </c>
      <c r="Q32" t="n">
        <v>821</v>
      </c>
      <c r="R32" t="n">
        <v>803</v>
      </c>
      <c r="S32" t="n">
        <v>768</v>
      </c>
      <c r="T32" t="n">
        <v>396</v>
      </c>
      <c r="U32" t="n">
        <v>423</v>
      </c>
      <c r="V32" t="n">
        <v>76</v>
      </c>
      <c r="W32" t="n">
        <v>537</v>
      </c>
    </row>
    <row r="33">
      <c r="A33" s="5" t="inlineStr">
        <is>
          <t>Summe Fremdkapital</t>
        </is>
      </c>
      <c r="B33" s="5" t="inlineStr">
        <is>
          <t>Total Liabilities</t>
        </is>
      </c>
      <c r="C33" t="n">
        <v>2199</v>
      </c>
      <c r="D33" t="n">
        <v>2387</v>
      </c>
      <c r="E33" t="n">
        <v>2190</v>
      </c>
      <c r="F33" t="n">
        <v>2033</v>
      </c>
      <c r="G33" t="n">
        <v>2028</v>
      </c>
      <c r="H33" t="n">
        <v>2073</v>
      </c>
      <c r="I33" t="n">
        <v>2065</v>
      </c>
      <c r="J33" t="n">
        <v>1878</v>
      </c>
      <c r="K33" t="n">
        <v>1734</v>
      </c>
      <c r="L33" t="n">
        <v>1513</v>
      </c>
      <c r="M33" t="n">
        <v>1725</v>
      </c>
      <c r="N33" t="n">
        <v>1784</v>
      </c>
      <c r="O33" t="n">
        <v>2118</v>
      </c>
      <c r="P33" t="n">
        <v>1937</v>
      </c>
      <c r="Q33" t="n">
        <v>1985</v>
      </c>
      <c r="R33" t="n">
        <v>1735</v>
      </c>
      <c r="S33" t="n">
        <v>1599</v>
      </c>
      <c r="T33" t="n">
        <v>1227</v>
      </c>
      <c r="U33" t="n">
        <v>1380</v>
      </c>
      <c r="V33" t="n">
        <v>1324</v>
      </c>
      <c r="W33" t="n">
        <v>1606</v>
      </c>
    </row>
    <row r="34">
      <c r="A34" s="5" t="inlineStr">
        <is>
          <t>Minderheitenanteil</t>
        </is>
      </c>
      <c r="B34" s="5" t="inlineStr">
        <is>
          <t>Minority Share</t>
        </is>
      </c>
      <c r="C34" t="n">
        <v>88</v>
      </c>
      <c r="D34" t="n">
        <v>89</v>
      </c>
      <c r="E34" t="n">
        <v>88</v>
      </c>
      <c r="F34" t="n">
        <v>86</v>
      </c>
      <c r="G34" t="n">
        <v>102</v>
      </c>
      <c r="H34" t="n">
        <v>91</v>
      </c>
      <c r="I34" t="n">
        <v>66</v>
      </c>
      <c r="J34" t="n">
        <v>19</v>
      </c>
      <c r="K34" t="n">
        <v>17</v>
      </c>
      <c r="L34" t="n">
        <v>14</v>
      </c>
      <c r="M34" t="n">
        <v>16</v>
      </c>
      <c r="N34" t="n">
        <v>15</v>
      </c>
      <c r="O34" t="n">
        <v>19</v>
      </c>
      <c r="P34" t="n">
        <v>9</v>
      </c>
      <c r="Q34" t="n">
        <v>23</v>
      </c>
      <c r="R34" t="n">
        <v>15</v>
      </c>
      <c r="S34" t="n">
        <v>10</v>
      </c>
      <c r="T34" t="n">
        <v>15</v>
      </c>
      <c r="U34" t="n">
        <v>19</v>
      </c>
      <c r="V34" t="n">
        <v>18</v>
      </c>
      <c r="W34" t="n">
        <v>13</v>
      </c>
    </row>
    <row r="35">
      <c r="A35" s="5" t="inlineStr">
        <is>
          <t>Summe Eigenkapital</t>
        </is>
      </c>
      <c r="B35" s="5" t="inlineStr">
        <is>
          <t>Equity</t>
        </is>
      </c>
      <c r="C35" t="n">
        <v>11405</v>
      </c>
      <c r="D35" t="n">
        <v>11185</v>
      </c>
      <c r="E35" t="n">
        <v>11201</v>
      </c>
      <c r="F35" t="n">
        <v>10987</v>
      </c>
      <c r="G35" t="n">
        <v>11140</v>
      </c>
      <c r="H35" t="n">
        <v>10583</v>
      </c>
      <c r="I35" t="n">
        <v>9508</v>
      </c>
      <c r="J35" t="n">
        <v>9325</v>
      </c>
      <c r="K35" t="n">
        <v>8054</v>
      </c>
      <c r="L35" t="n">
        <v>7087</v>
      </c>
      <c r="M35" t="n">
        <v>5965</v>
      </c>
      <c r="N35" t="n">
        <v>5436</v>
      </c>
      <c r="O35" t="n">
        <v>5310</v>
      </c>
      <c r="P35" t="n">
        <v>4958</v>
      </c>
      <c r="Q35" t="n">
        <v>4580</v>
      </c>
      <c r="R35" t="n">
        <v>4261</v>
      </c>
      <c r="S35" t="n">
        <v>4006</v>
      </c>
      <c r="T35" t="n">
        <v>3541</v>
      </c>
      <c r="U35" t="n">
        <v>3261</v>
      </c>
      <c r="V35" t="n">
        <v>3320</v>
      </c>
      <c r="W35" t="n">
        <v>2859</v>
      </c>
    </row>
    <row r="36">
      <c r="A36" s="5" t="inlineStr">
        <is>
          <t>Summe Passiva</t>
        </is>
      </c>
      <c r="B36" s="5" t="inlineStr">
        <is>
          <t>Liabilities &amp; Shareholder Equity</t>
        </is>
      </c>
      <c r="C36" t="n">
        <v>13692</v>
      </c>
      <c r="D36" t="n">
        <v>13661</v>
      </c>
      <c r="E36" t="n">
        <v>13479</v>
      </c>
      <c r="F36" t="n">
        <v>13106</v>
      </c>
      <c r="G36" t="n">
        <v>13270</v>
      </c>
      <c r="H36" t="n">
        <v>12747</v>
      </c>
      <c r="I36" t="n">
        <v>11639</v>
      </c>
      <c r="J36" t="n">
        <v>11222</v>
      </c>
      <c r="K36" t="n">
        <v>9805</v>
      </c>
      <c r="L36" t="n">
        <v>8614</v>
      </c>
      <c r="M36" t="n">
        <v>7706</v>
      </c>
      <c r="N36" t="n">
        <v>7235</v>
      </c>
      <c r="O36" t="n">
        <v>7447</v>
      </c>
      <c r="P36" t="n">
        <v>6904</v>
      </c>
      <c r="Q36" t="n">
        <v>6588</v>
      </c>
      <c r="R36" t="n">
        <v>6011</v>
      </c>
      <c r="S36" t="n">
        <v>5615</v>
      </c>
      <c r="T36" t="n">
        <v>4783</v>
      </c>
      <c r="U36" t="n">
        <v>4660</v>
      </c>
      <c r="V36" t="n">
        <v>4662</v>
      </c>
      <c r="W36" t="n">
        <v>4478</v>
      </c>
    </row>
    <row r="37">
      <c r="A37" s="5" t="inlineStr">
        <is>
          <t>Mio.Aktien im Umlauf</t>
        </is>
      </c>
      <c r="B37" s="5" t="inlineStr">
        <is>
          <t>Million shares outstanding</t>
        </is>
      </c>
      <c r="C37" t="n">
        <v>145.86</v>
      </c>
      <c r="D37" t="n">
        <v>154.89</v>
      </c>
      <c r="E37" t="n">
        <v>154.89</v>
      </c>
      <c r="F37" t="n">
        <v>154.89</v>
      </c>
      <c r="G37" t="n">
        <v>154.89</v>
      </c>
      <c r="H37" t="n">
        <v>154.89</v>
      </c>
      <c r="I37" t="n">
        <v>154.89</v>
      </c>
      <c r="J37" t="n">
        <v>154.89</v>
      </c>
      <c r="K37" t="n">
        <v>154.9</v>
      </c>
      <c r="L37" t="n">
        <v>154.9</v>
      </c>
      <c r="M37" t="n">
        <v>154.9</v>
      </c>
      <c r="N37" t="n">
        <v>154.8</v>
      </c>
      <c r="O37" t="n">
        <v>159.8</v>
      </c>
      <c r="P37" t="n">
        <v>163.9</v>
      </c>
      <c r="Q37" t="n">
        <v>170.6</v>
      </c>
      <c r="R37" t="n">
        <v>170.6</v>
      </c>
      <c r="S37" t="n">
        <v>158.2</v>
      </c>
      <c r="T37" t="n">
        <v>158</v>
      </c>
      <c r="U37" t="n">
        <v>161.7</v>
      </c>
      <c r="V37" t="n">
        <v>160.4</v>
      </c>
      <c r="W37" t="inlineStr">
        <is>
          <t>-</t>
        </is>
      </c>
    </row>
    <row r="38">
      <c r="A38" s="5" t="inlineStr">
        <is>
          <t>Mio.Aktien im Umlauf</t>
        </is>
      </c>
      <c r="B38" s="5" t="inlineStr">
        <is>
          <t>Million shares outstanding</t>
        </is>
      </c>
      <c r="C38" t="n">
        <v>28.94</v>
      </c>
      <c r="D38" t="n">
        <v>30.84</v>
      </c>
      <c r="E38" t="n">
        <v>30.84</v>
      </c>
      <c r="F38" t="n">
        <v>30.84</v>
      </c>
      <c r="G38" t="n">
        <v>30.84</v>
      </c>
      <c r="H38" t="n">
        <v>30.84</v>
      </c>
      <c r="I38" t="n">
        <v>30.84</v>
      </c>
      <c r="J38" t="n">
        <v>30.84</v>
      </c>
      <c r="K38" t="n">
        <v>30.8</v>
      </c>
      <c r="L38" t="n">
        <v>30.8</v>
      </c>
      <c r="M38" t="n">
        <v>30.8</v>
      </c>
      <c r="N38" t="n">
        <v>30.8</v>
      </c>
      <c r="O38" t="n">
        <v>31.7</v>
      </c>
      <c r="P38" t="n">
        <v>32.4</v>
      </c>
      <c r="Q38" t="n">
        <v>33.5</v>
      </c>
      <c r="R38" t="n">
        <v>33.5</v>
      </c>
      <c r="S38" t="n">
        <v>33.5</v>
      </c>
      <c r="T38" t="n">
        <v>33.5</v>
      </c>
      <c r="U38" t="n">
        <v>34</v>
      </c>
      <c r="V38" t="n">
        <v>34.2</v>
      </c>
      <c r="W38" t="inlineStr">
        <is>
          <t>-</t>
        </is>
      </c>
    </row>
    <row r="39">
      <c r="A39" s="5" t="inlineStr">
        <is>
          <t>Ergebnis je Aktie (brutto)</t>
        </is>
      </c>
      <c r="B39" s="5" t="inlineStr">
        <is>
          <t>Earnings per share</t>
        </is>
      </c>
      <c r="C39" t="n">
        <v>6.88</v>
      </c>
      <c r="D39" t="n">
        <v>7.32</v>
      </c>
      <c r="E39" t="n">
        <v>6.5</v>
      </c>
      <c r="F39" t="n">
        <v>5.02</v>
      </c>
      <c r="G39" t="n">
        <v>9.06</v>
      </c>
      <c r="H39" t="n">
        <v>11.4</v>
      </c>
      <c r="I39" t="n">
        <v>15.21</v>
      </c>
      <c r="J39" t="n">
        <v>13.02</v>
      </c>
      <c r="K39" t="n">
        <v>10.4</v>
      </c>
      <c r="L39" t="n">
        <v>9.029999999999999</v>
      </c>
      <c r="M39" t="n">
        <v>6.13</v>
      </c>
      <c r="N39" t="n">
        <v>6.5</v>
      </c>
      <c r="O39" t="n">
        <v>7.97</v>
      </c>
      <c r="P39" t="n">
        <v>6.45</v>
      </c>
      <c r="Q39" t="n">
        <v>4.6</v>
      </c>
      <c r="R39" t="n">
        <v>3.66</v>
      </c>
      <c r="S39" t="n">
        <v>3.75</v>
      </c>
      <c r="T39" t="n">
        <v>3.86</v>
      </c>
      <c r="U39" t="n">
        <v>3.86</v>
      </c>
      <c r="V39" t="n">
        <v>4.98</v>
      </c>
      <c r="W39" t="inlineStr">
        <is>
          <t>-</t>
        </is>
      </c>
    </row>
    <row r="40">
      <c r="A40" s="5" t="inlineStr">
        <is>
          <t>Ergebnis je Aktie (unverwässert)</t>
        </is>
      </c>
      <c r="B40" s="5" t="inlineStr">
        <is>
          <t>Basic Earnings per share</t>
        </is>
      </c>
      <c r="C40" t="n">
        <v>14.18</v>
      </c>
      <c r="D40" t="n">
        <v>16.14</v>
      </c>
      <c r="E40" t="n">
        <v>13.86</v>
      </c>
      <c r="F40" t="n">
        <v>10.69</v>
      </c>
      <c r="G40" t="n">
        <v>20.07</v>
      </c>
      <c r="H40" t="n">
        <v>25.49</v>
      </c>
      <c r="I40" t="n">
        <v>35.41</v>
      </c>
      <c r="J40" t="n">
        <v>29.64</v>
      </c>
      <c r="K40" t="n">
        <v>23.5</v>
      </c>
      <c r="L40" t="n">
        <v>20.27</v>
      </c>
      <c r="M40" t="n">
        <v>14.47</v>
      </c>
      <c r="N40" t="n">
        <v>15.75</v>
      </c>
      <c r="O40" t="n">
        <v>18.49</v>
      </c>
      <c r="P40" t="n">
        <v>14.87</v>
      </c>
      <c r="Q40" t="n">
        <v>10.74</v>
      </c>
      <c r="R40" t="n">
        <v>8.83</v>
      </c>
      <c r="S40" t="n">
        <v>8.43</v>
      </c>
      <c r="T40" t="n">
        <v>8.470000000000001</v>
      </c>
      <c r="U40" t="n">
        <v>8.460000000000001</v>
      </c>
      <c r="V40" t="n">
        <v>9.18</v>
      </c>
      <c r="W40" t="inlineStr">
        <is>
          <t>-</t>
        </is>
      </c>
    </row>
    <row r="41">
      <c r="A41" s="5" t="inlineStr">
        <is>
          <t>Ergebnis je Aktie (verwässert)</t>
        </is>
      </c>
      <c r="B41" s="5" t="inlineStr">
        <is>
          <t>Diluted Earnings per share</t>
        </is>
      </c>
      <c r="C41" t="n">
        <v>14.17</v>
      </c>
      <c r="D41" t="n">
        <v>16.13</v>
      </c>
      <c r="E41" t="n">
        <v>13.85</v>
      </c>
      <c r="F41" t="n">
        <v>10.69</v>
      </c>
      <c r="G41" t="n">
        <v>20.07</v>
      </c>
      <c r="H41" t="n">
        <v>25.47</v>
      </c>
      <c r="I41" t="n">
        <v>35.38</v>
      </c>
      <c r="J41" t="n">
        <v>29.62</v>
      </c>
      <c r="K41" t="n">
        <v>23.48</v>
      </c>
      <c r="L41" t="n">
        <v>19.83</v>
      </c>
      <c r="M41" t="n">
        <v>14.26</v>
      </c>
      <c r="N41" t="n">
        <v>15.51</v>
      </c>
      <c r="O41" t="n">
        <v>18.18</v>
      </c>
      <c r="P41" t="n">
        <v>14.66</v>
      </c>
      <c r="Q41" t="n">
        <v>10.66</v>
      </c>
      <c r="R41" t="n">
        <v>8.81</v>
      </c>
      <c r="S41" t="n">
        <v>8.359999999999999</v>
      </c>
      <c r="T41" t="n">
        <v>8.470000000000001</v>
      </c>
      <c r="U41" t="n">
        <v>8.460000000000001</v>
      </c>
      <c r="V41" t="n">
        <v>8.99</v>
      </c>
      <c r="W41" t="inlineStr">
        <is>
          <t>-</t>
        </is>
      </c>
    </row>
    <row r="42">
      <c r="A42" s="5" t="inlineStr">
        <is>
          <t>Dividende je Aktie</t>
        </is>
      </c>
      <c r="B42" s="5" t="inlineStr">
        <is>
          <t>Dividend per share</t>
        </is>
      </c>
      <c r="C42" t="n">
        <v>5.5</v>
      </c>
      <c r="D42" t="n">
        <v>8</v>
      </c>
      <c r="E42" t="n">
        <v>7.5</v>
      </c>
      <c r="F42" t="n">
        <v>6.75</v>
      </c>
      <c r="G42" t="n">
        <v>7.5</v>
      </c>
      <c r="H42" t="n">
        <v>7.5</v>
      </c>
      <c r="I42" t="n">
        <v>7.5</v>
      </c>
      <c r="J42" t="n">
        <v>6.75</v>
      </c>
      <c r="K42" t="n">
        <v>5.75</v>
      </c>
      <c r="L42" t="n">
        <v>5</v>
      </c>
      <c r="M42" t="n">
        <v>4</v>
      </c>
      <c r="N42" t="n">
        <v>4.25</v>
      </c>
      <c r="O42" t="n">
        <v>4.25</v>
      </c>
      <c r="P42" t="n">
        <v>3.5</v>
      </c>
      <c r="Q42" t="n">
        <v>2.5</v>
      </c>
      <c r="R42" t="n">
        <v>1.75</v>
      </c>
      <c r="S42" t="n">
        <v>1.45</v>
      </c>
      <c r="T42" t="n">
        <v>1.1</v>
      </c>
      <c r="U42" t="n">
        <v>1</v>
      </c>
      <c r="V42" t="n">
        <v>2.75</v>
      </c>
      <c r="W42" t="n">
        <v>1.2</v>
      </c>
    </row>
    <row r="43">
      <c r="A43" s="5" t="inlineStr">
        <is>
          <t>Dividendenausschüttung in Mio</t>
        </is>
      </c>
      <c r="B43" s="5" t="inlineStr">
        <is>
          <t>Dividend Payment in M</t>
        </is>
      </c>
      <c r="C43" t="inlineStr">
        <is>
          <t>-</t>
        </is>
      </c>
      <c r="D43" t="n">
        <v>413</v>
      </c>
      <c r="E43" t="n">
        <v>394</v>
      </c>
      <c r="F43" t="n">
        <v>375</v>
      </c>
      <c r="G43" t="n">
        <v>417</v>
      </c>
      <c r="H43" t="n">
        <v>417.4</v>
      </c>
      <c r="I43" t="n">
        <v>417.4</v>
      </c>
      <c r="J43" t="n">
        <v>375.6</v>
      </c>
      <c r="K43" t="n">
        <v>310.3</v>
      </c>
      <c r="L43" t="n">
        <v>270.2</v>
      </c>
      <c r="M43" t="n">
        <v>210</v>
      </c>
      <c r="N43" t="n">
        <v>223</v>
      </c>
      <c r="O43" t="n">
        <v>243.4</v>
      </c>
      <c r="P43" t="n">
        <v>205.3</v>
      </c>
      <c r="Q43" t="n">
        <v>150.1</v>
      </c>
      <c r="R43" t="n">
        <v>106.6</v>
      </c>
      <c r="S43" t="n">
        <v>84.5</v>
      </c>
      <c r="T43" t="n">
        <v>64.2</v>
      </c>
      <c r="U43" t="n">
        <v>58.3</v>
      </c>
      <c r="V43" t="n">
        <v>171.7</v>
      </c>
      <c r="W43" t="n">
        <v>71.3</v>
      </c>
    </row>
    <row r="44">
      <c r="A44" s="5" t="inlineStr">
        <is>
          <t>Umsatz</t>
        </is>
      </c>
      <c r="B44" s="5" t="inlineStr">
        <is>
          <t>Revenue</t>
        </is>
      </c>
      <c r="C44" t="n">
        <v>56.51</v>
      </c>
      <c r="D44" t="n">
        <v>54.72</v>
      </c>
      <c r="E44" t="n">
        <v>51.39</v>
      </c>
      <c r="F44" t="n">
        <v>48.77</v>
      </c>
      <c r="G44" t="n">
        <v>54.56</v>
      </c>
      <c r="H44" t="n">
        <v>56.23</v>
      </c>
      <c r="I44" t="n">
        <v>54.6</v>
      </c>
      <c r="J44" t="n">
        <v>50.33</v>
      </c>
      <c r="K44" t="n">
        <v>43.67</v>
      </c>
      <c r="L44" t="n">
        <v>39.43</v>
      </c>
      <c r="M44" t="n">
        <v>33.2</v>
      </c>
      <c r="N44" t="n">
        <v>36.67</v>
      </c>
      <c r="O44" t="n">
        <v>35.33</v>
      </c>
      <c r="P44" t="n">
        <v>29.41</v>
      </c>
      <c r="Q44" t="n">
        <v>25.16</v>
      </c>
      <c r="R44" t="n">
        <v>23.34</v>
      </c>
      <c r="S44" t="n">
        <v>24.3</v>
      </c>
      <c r="T44" t="n">
        <v>24.89</v>
      </c>
      <c r="U44" t="n">
        <v>25.03</v>
      </c>
      <c r="V44" t="n">
        <v>27.26</v>
      </c>
      <c r="W44" t="inlineStr">
        <is>
          <t>-</t>
        </is>
      </c>
    </row>
    <row r="45">
      <c r="A45" s="5" t="inlineStr">
        <is>
          <t>Buchwert je Aktie</t>
        </is>
      </c>
      <c r="B45" s="5" t="inlineStr">
        <is>
          <t>Book value per share</t>
        </is>
      </c>
      <c r="C45" t="n">
        <v>78.19</v>
      </c>
      <c r="D45" t="n">
        <v>72.20999999999999</v>
      </c>
      <c r="E45" t="n">
        <v>72.31999999999999</v>
      </c>
      <c r="F45" t="n">
        <v>70.94</v>
      </c>
      <c r="G45" t="n">
        <v>71.92</v>
      </c>
      <c r="H45" t="n">
        <v>68.33</v>
      </c>
      <c r="I45" t="n">
        <v>61.39</v>
      </c>
      <c r="J45" t="n">
        <v>60.21</v>
      </c>
      <c r="K45" t="n">
        <v>51.99</v>
      </c>
      <c r="L45" t="n">
        <v>45.75</v>
      </c>
      <c r="M45" t="n">
        <v>38.51</v>
      </c>
      <c r="N45" t="n">
        <v>35.12</v>
      </c>
      <c r="O45" t="n">
        <v>33.23</v>
      </c>
      <c r="P45" t="n">
        <v>30.25</v>
      </c>
      <c r="Q45" t="n">
        <v>26.85</v>
      </c>
      <c r="R45" t="n">
        <v>24.98</v>
      </c>
      <c r="S45" t="n">
        <v>25.32</v>
      </c>
      <c r="T45" t="n">
        <v>22.41</v>
      </c>
      <c r="U45" t="n">
        <v>20.17</v>
      </c>
      <c r="V45" t="n">
        <v>20.7</v>
      </c>
      <c r="W45" t="inlineStr">
        <is>
          <t>-</t>
        </is>
      </c>
    </row>
    <row r="46">
      <c r="A46" s="5" t="inlineStr">
        <is>
          <t>Cashflow je Aktie</t>
        </is>
      </c>
      <c r="B46" s="5" t="inlineStr">
        <is>
          <t>Cashflow per share</t>
        </is>
      </c>
      <c r="C46" t="n">
        <v>8.390000000000001</v>
      </c>
      <c r="D46" t="n">
        <v>6.09</v>
      </c>
      <c r="E46" t="n">
        <v>8.16</v>
      </c>
      <c r="F46" t="n">
        <v>6.52</v>
      </c>
      <c r="G46" t="n">
        <v>9.06</v>
      </c>
      <c r="H46" t="n">
        <v>11.93</v>
      </c>
      <c r="I46" t="n">
        <v>8.449999999999999</v>
      </c>
      <c r="J46" t="n">
        <v>6.45</v>
      </c>
      <c r="K46" t="n">
        <v>4.55</v>
      </c>
      <c r="L46" t="n">
        <v>8.73</v>
      </c>
      <c r="M46" t="n">
        <v>5.75</v>
      </c>
      <c r="N46" t="n">
        <v>3.3</v>
      </c>
      <c r="O46" t="n">
        <v>5.48</v>
      </c>
      <c r="P46" t="n">
        <v>5.39</v>
      </c>
      <c r="Q46" t="n">
        <v>4.63</v>
      </c>
      <c r="R46" t="n">
        <v>4</v>
      </c>
      <c r="S46" t="n">
        <v>3.96</v>
      </c>
      <c r="T46" t="n">
        <v>3.58</v>
      </c>
      <c r="U46" t="n">
        <v>3.85</v>
      </c>
      <c r="V46" t="n">
        <v>3.74</v>
      </c>
      <c r="W46" t="inlineStr">
        <is>
          <t>-</t>
        </is>
      </c>
    </row>
    <row r="47">
      <c r="A47" s="5" t="inlineStr">
        <is>
          <t>Bilanzsumme je Aktie</t>
        </is>
      </c>
      <c r="B47" s="5" t="inlineStr">
        <is>
          <t>Total assets per share</t>
        </is>
      </c>
      <c r="C47" t="n">
        <v>93.87</v>
      </c>
      <c r="D47" t="n">
        <v>88.2</v>
      </c>
      <c r="E47" t="n">
        <v>87.03</v>
      </c>
      <c r="F47" t="n">
        <v>84.62</v>
      </c>
      <c r="G47" t="n">
        <v>85.68000000000001</v>
      </c>
      <c r="H47" t="n">
        <v>82.3</v>
      </c>
      <c r="I47" t="n">
        <v>75.15000000000001</v>
      </c>
      <c r="J47" t="n">
        <v>72.45</v>
      </c>
      <c r="K47" t="n">
        <v>63.3</v>
      </c>
      <c r="L47" t="n">
        <v>55.61</v>
      </c>
      <c r="M47" t="n">
        <v>49.75</v>
      </c>
      <c r="N47" t="n">
        <v>46.74</v>
      </c>
      <c r="O47" t="n">
        <v>46.6</v>
      </c>
      <c r="P47" t="n">
        <v>42.12</v>
      </c>
      <c r="Q47" t="n">
        <v>38.62</v>
      </c>
      <c r="R47" t="n">
        <v>35.23</v>
      </c>
      <c r="S47" t="n">
        <v>35.49</v>
      </c>
      <c r="T47" t="n">
        <v>30.27</v>
      </c>
      <c r="U47" t="n">
        <v>28.82</v>
      </c>
      <c r="V47" t="n">
        <v>29.06</v>
      </c>
      <c r="W47" t="inlineStr">
        <is>
          <t>-</t>
        </is>
      </c>
    </row>
    <row r="48">
      <c r="A48" s="5" t="inlineStr">
        <is>
          <t>Personal am Ende des Jahres</t>
        </is>
      </c>
      <c r="B48" s="5" t="inlineStr">
        <is>
          <t>Staff at the end of year</t>
        </is>
      </c>
      <c r="C48" t="n">
        <v>36089</v>
      </c>
      <c r="D48" t="n">
        <v>37123</v>
      </c>
      <c r="E48" t="n">
        <v>35360</v>
      </c>
      <c r="F48" t="n">
        <v>35705</v>
      </c>
      <c r="G48" t="n">
        <v>36313</v>
      </c>
      <c r="H48" t="n">
        <v>35623</v>
      </c>
      <c r="I48" t="n">
        <v>33590</v>
      </c>
      <c r="J48" t="n">
        <v>29788</v>
      </c>
      <c r="K48" t="n">
        <v>28028</v>
      </c>
      <c r="L48" t="n">
        <v>25197</v>
      </c>
      <c r="M48" t="n">
        <v>23562</v>
      </c>
      <c r="N48" t="n">
        <v>24270</v>
      </c>
      <c r="O48" t="n">
        <v>23577</v>
      </c>
      <c r="P48" t="n">
        <v>21268</v>
      </c>
      <c r="Q48" t="n">
        <v>20650</v>
      </c>
      <c r="R48" t="n">
        <v>20949</v>
      </c>
      <c r="S48" t="n">
        <v>20700</v>
      </c>
      <c r="T48" t="n">
        <v>20341</v>
      </c>
      <c r="U48" t="n">
        <v>20087</v>
      </c>
      <c r="V48" t="n">
        <v>19284</v>
      </c>
      <c r="W48" t="n">
        <v>17719</v>
      </c>
    </row>
    <row r="49">
      <c r="A49" s="5" t="inlineStr">
        <is>
          <t>Personalaufwand in Mio. CHF</t>
        </is>
      </c>
      <c r="B49" s="5" t="inlineStr"/>
      <c r="C49" t="n">
        <v>2578</v>
      </c>
      <c r="D49" t="n">
        <v>2563</v>
      </c>
      <c r="E49" t="n">
        <v>2339</v>
      </c>
      <c r="F49" t="n">
        <v>2342</v>
      </c>
      <c r="G49" t="n">
        <v>2384</v>
      </c>
      <c r="H49" t="n">
        <v>2343</v>
      </c>
      <c r="I49" t="n">
        <v>2144</v>
      </c>
      <c r="J49" t="n">
        <v>1982</v>
      </c>
      <c r="K49" t="n">
        <v>1818</v>
      </c>
      <c r="L49" t="n">
        <v>1634</v>
      </c>
      <c r="M49" t="n">
        <v>1596</v>
      </c>
      <c r="N49" t="n">
        <v>1633</v>
      </c>
      <c r="O49" t="n">
        <v>1595</v>
      </c>
      <c r="P49" t="n">
        <v>1411</v>
      </c>
      <c r="Q49" t="n">
        <v>1315</v>
      </c>
      <c r="R49" t="n">
        <v>1277</v>
      </c>
      <c r="S49" t="n">
        <v>1262</v>
      </c>
      <c r="T49" t="n">
        <v>1269</v>
      </c>
      <c r="U49" t="n">
        <v>1251</v>
      </c>
      <c r="V49" t="n">
        <v>1206</v>
      </c>
      <c r="W49" t="inlineStr">
        <is>
          <t>-</t>
        </is>
      </c>
    </row>
    <row r="50">
      <c r="A50" s="5" t="inlineStr">
        <is>
          <t>Aufwand je Mitarbeiter in CHF</t>
        </is>
      </c>
      <c r="B50" s="5" t="inlineStr"/>
      <c r="C50" t="n">
        <v>71435</v>
      </c>
      <c r="D50" t="n">
        <v>69041</v>
      </c>
      <c r="E50" t="n">
        <v>66148</v>
      </c>
      <c r="F50" t="n">
        <v>65593</v>
      </c>
      <c r="G50" t="n">
        <v>65651</v>
      </c>
      <c r="H50" t="n">
        <v>65772</v>
      </c>
      <c r="I50" t="n">
        <v>63829</v>
      </c>
      <c r="J50" t="n">
        <v>66537</v>
      </c>
      <c r="K50" t="n">
        <v>64864</v>
      </c>
      <c r="L50" t="n">
        <v>64849</v>
      </c>
      <c r="M50" t="n">
        <v>67736</v>
      </c>
      <c r="N50" t="n">
        <v>67285</v>
      </c>
      <c r="O50" t="n">
        <v>67651</v>
      </c>
      <c r="P50" t="n">
        <v>66344</v>
      </c>
      <c r="Q50" t="n">
        <v>63680</v>
      </c>
      <c r="R50" t="n">
        <v>60958</v>
      </c>
      <c r="S50" t="n">
        <v>60966</v>
      </c>
      <c r="T50" t="n">
        <v>62386</v>
      </c>
      <c r="U50" t="n">
        <v>62279</v>
      </c>
      <c r="V50" t="n">
        <v>62539</v>
      </c>
      <c r="W50" t="inlineStr">
        <is>
          <t>-</t>
        </is>
      </c>
    </row>
    <row r="51">
      <c r="A51" s="5" t="inlineStr">
        <is>
          <t>Umsatz je Aktie</t>
        </is>
      </c>
      <c r="B51" s="5" t="inlineStr">
        <is>
          <t>Revenue per share</t>
        </is>
      </c>
      <c r="C51" t="n">
        <v>228408</v>
      </c>
      <c r="D51" t="n">
        <v>228295</v>
      </c>
      <c r="E51" t="n">
        <v>225113</v>
      </c>
      <c r="F51" t="n">
        <v>211539</v>
      </c>
      <c r="G51" t="n">
        <v>232727</v>
      </c>
      <c r="H51" t="n">
        <v>244477</v>
      </c>
      <c r="I51" t="n">
        <v>251742</v>
      </c>
      <c r="J51" t="n">
        <v>273365</v>
      </c>
      <c r="K51" t="n">
        <v>254852</v>
      </c>
      <c r="L51" t="n">
        <v>255586</v>
      </c>
      <c r="M51" t="n">
        <v>230074</v>
      </c>
      <c r="N51" t="n">
        <v>233910</v>
      </c>
      <c r="O51" t="n">
        <v>239470</v>
      </c>
      <c r="P51" t="n">
        <v>226631</v>
      </c>
      <c r="Q51" t="n">
        <v>217772</v>
      </c>
      <c r="R51" t="n">
        <v>190032</v>
      </c>
      <c r="S51" t="n">
        <v>185748</v>
      </c>
      <c r="T51" t="n">
        <v>193353</v>
      </c>
      <c r="U51" t="n">
        <v>201523</v>
      </c>
      <c r="V51" t="n">
        <v>214219</v>
      </c>
      <c r="W51" t="n">
        <v>203228</v>
      </c>
    </row>
    <row r="52">
      <c r="A52" s="5" t="inlineStr">
        <is>
          <t>Bruttoergebnis je Mitarbeiter in CHF</t>
        </is>
      </c>
      <c r="B52" s="5" t="inlineStr"/>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CHF</t>
        </is>
      </c>
      <c r="B53" s="5" t="inlineStr"/>
      <c r="C53" t="n">
        <v>20228</v>
      </c>
      <c r="D53" t="n">
        <v>22762</v>
      </c>
      <c r="E53" t="n">
        <v>20730</v>
      </c>
      <c r="F53" t="n">
        <v>16076</v>
      </c>
      <c r="G53" t="n">
        <v>29989</v>
      </c>
      <c r="H53" t="n">
        <v>38851</v>
      </c>
      <c r="I53" t="n">
        <v>57190</v>
      </c>
      <c r="J53" t="n">
        <v>53713</v>
      </c>
      <c r="K53" t="n">
        <v>45276</v>
      </c>
      <c r="L53" t="n">
        <v>42624</v>
      </c>
      <c r="M53" t="n">
        <v>32213</v>
      </c>
      <c r="N53" t="n">
        <v>34363</v>
      </c>
      <c r="O53" t="n">
        <v>42881</v>
      </c>
      <c r="P53" t="n">
        <v>38885</v>
      </c>
      <c r="Q53" t="n">
        <v>29734</v>
      </c>
      <c r="R53" t="n">
        <v>24440</v>
      </c>
      <c r="S53" t="n">
        <v>23768</v>
      </c>
      <c r="T53" t="n">
        <v>24286</v>
      </c>
      <c r="U53" t="n">
        <v>25091</v>
      </c>
      <c r="V53" t="n">
        <v>33759</v>
      </c>
      <c r="W53" t="n">
        <v>24889</v>
      </c>
    </row>
    <row r="54">
      <c r="A54" s="5" t="inlineStr">
        <is>
          <t>KGV (Kurs/Gewinn)</t>
        </is>
      </c>
      <c r="B54" s="5" t="inlineStr">
        <is>
          <t>PE (price/earnings)</t>
        </is>
      </c>
      <c r="C54" t="n">
        <v>19</v>
      </c>
      <c r="D54" t="n">
        <v>17.8</v>
      </c>
      <c r="E54" t="n">
        <v>28.7</v>
      </c>
      <c r="F54" t="n">
        <v>29.6</v>
      </c>
      <c r="G54" t="n">
        <v>17.4</v>
      </c>
      <c r="H54" t="n">
        <v>17.4</v>
      </c>
      <c r="I54" t="n">
        <v>16.6</v>
      </c>
      <c r="J54" t="n">
        <v>15.6</v>
      </c>
      <c r="K54" t="n">
        <v>15</v>
      </c>
      <c r="L54" t="n">
        <v>20.6</v>
      </c>
      <c r="M54" t="n">
        <v>18.1</v>
      </c>
      <c r="N54" t="n">
        <v>9.300000000000001</v>
      </c>
      <c r="O54" t="n">
        <v>18.5</v>
      </c>
      <c r="P54" t="n">
        <v>18.1</v>
      </c>
      <c r="Q54" t="n">
        <v>18.2</v>
      </c>
      <c r="R54" t="n">
        <v>18.9</v>
      </c>
      <c r="S54" t="n">
        <v>17.6</v>
      </c>
      <c r="T54" t="n">
        <v>13.6</v>
      </c>
      <c r="U54" t="n">
        <v>17.6</v>
      </c>
      <c r="V54" t="n">
        <v>22.1</v>
      </c>
      <c r="W54" t="inlineStr">
        <is>
          <t>-</t>
        </is>
      </c>
    </row>
    <row r="55">
      <c r="A55" s="5" t="inlineStr">
        <is>
          <t>KUV (Kurs/Umsatz)</t>
        </is>
      </c>
      <c r="B55" s="5" t="inlineStr">
        <is>
          <t>PS (price/sales)</t>
        </is>
      </c>
      <c r="C55" t="n">
        <v>4.78</v>
      </c>
      <c r="D55" t="n">
        <v>5.24</v>
      </c>
      <c r="E55" t="n">
        <v>7.73</v>
      </c>
      <c r="F55" t="n">
        <v>6.49</v>
      </c>
      <c r="G55" t="n">
        <v>6.41</v>
      </c>
      <c r="H55" t="n">
        <v>7.89</v>
      </c>
      <c r="I55" t="n">
        <v>10.77</v>
      </c>
      <c r="J55" t="n">
        <v>9.17</v>
      </c>
      <c r="K55" t="n">
        <v>8.050000000000001</v>
      </c>
      <c r="L55" t="n">
        <v>10.57</v>
      </c>
      <c r="M55" t="n">
        <v>7.89</v>
      </c>
      <c r="N55" t="n">
        <v>3.98</v>
      </c>
      <c r="O55" t="n">
        <v>9.66</v>
      </c>
      <c r="P55" t="n">
        <v>9.16</v>
      </c>
      <c r="Q55" t="n">
        <v>7.75</v>
      </c>
      <c r="R55" t="n">
        <v>7.15</v>
      </c>
      <c r="S55" t="n">
        <v>6.11</v>
      </c>
      <c r="T55" t="n">
        <v>4.62</v>
      </c>
      <c r="U55" t="n">
        <v>5.96</v>
      </c>
      <c r="V55" t="n">
        <v>7.43</v>
      </c>
      <c r="W55" t="inlineStr">
        <is>
          <t>-</t>
        </is>
      </c>
    </row>
    <row r="56">
      <c r="A56" s="5" t="inlineStr">
        <is>
          <t>KBV (Kurs/Buchwert)</t>
        </is>
      </c>
      <c r="B56" s="5" t="inlineStr">
        <is>
          <t>PB (price/book value)</t>
        </is>
      </c>
      <c r="C56" t="n">
        <v>3.45</v>
      </c>
      <c r="D56" t="n">
        <v>3.97</v>
      </c>
      <c r="E56" t="n">
        <v>5.5</v>
      </c>
      <c r="F56" t="n">
        <v>4.46</v>
      </c>
      <c r="G56" t="n">
        <v>4.86</v>
      </c>
      <c r="H56" t="n">
        <v>6.49</v>
      </c>
      <c r="I56" t="n">
        <v>9.58</v>
      </c>
      <c r="J56" t="n">
        <v>7.67</v>
      </c>
      <c r="K56" t="n">
        <v>6.76</v>
      </c>
      <c r="L56" t="n">
        <v>9.109999999999999</v>
      </c>
      <c r="M56" t="n">
        <v>6.8</v>
      </c>
      <c r="N56" t="n">
        <v>4.15</v>
      </c>
      <c r="O56" t="n">
        <v>10.27</v>
      </c>
      <c r="P56" t="n">
        <v>8.9</v>
      </c>
      <c r="Q56" t="n">
        <v>7.26</v>
      </c>
      <c r="R56" t="n">
        <v>6.68</v>
      </c>
      <c r="S56" t="n">
        <v>5.86</v>
      </c>
      <c r="T56" t="n">
        <v>5.13</v>
      </c>
      <c r="U56" t="n">
        <v>7.4</v>
      </c>
      <c r="V56" t="n">
        <v>9.779999999999999</v>
      </c>
      <c r="W56" t="inlineStr">
        <is>
          <t>-</t>
        </is>
      </c>
    </row>
    <row r="57">
      <c r="A57" s="5" t="inlineStr">
        <is>
          <t>KCV (Kurs/Cashflow)</t>
        </is>
      </c>
      <c r="B57" s="5" t="inlineStr">
        <is>
          <t>PC (price/cashflow)</t>
        </is>
      </c>
      <c r="C57" t="n">
        <v>32.17</v>
      </c>
      <c r="D57" t="n">
        <v>47.09</v>
      </c>
      <c r="E57" t="n">
        <v>48.7</v>
      </c>
      <c r="F57" t="n">
        <v>48.57</v>
      </c>
      <c r="G57" t="n">
        <v>38.57</v>
      </c>
      <c r="H57" t="n">
        <v>37.17</v>
      </c>
      <c r="I57" t="n">
        <v>69.56999999999999</v>
      </c>
      <c r="J57" t="n">
        <v>71.55</v>
      </c>
      <c r="K57" t="n">
        <v>77.23</v>
      </c>
      <c r="L57" t="n">
        <v>47.72</v>
      </c>
      <c r="M57" t="n">
        <v>45.58</v>
      </c>
      <c r="N57" t="n">
        <v>44.17</v>
      </c>
      <c r="O57" t="n">
        <v>62.32</v>
      </c>
      <c r="P57" t="n">
        <v>49.92</v>
      </c>
      <c r="Q57" t="n">
        <v>42.11</v>
      </c>
      <c r="R57" t="n">
        <v>41.69</v>
      </c>
      <c r="S57" t="n">
        <v>37.47</v>
      </c>
      <c r="T57" t="n">
        <v>32.1</v>
      </c>
      <c r="U57" t="n">
        <v>38.74</v>
      </c>
      <c r="V57" t="n">
        <v>54.14</v>
      </c>
      <c r="W57" t="inlineStr">
        <is>
          <t>-</t>
        </is>
      </c>
    </row>
    <row r="58">
      <c r="A58" s="5" t="inlineStr">
        <is>
          <t>Dividendenrendite in %</t>
        </is>
      </c>
      <c r="B58" s="5" t="inlineStr">
        <is>
          <t>Dividend Yield in %</t>
        </is>
      </c>
      <c r="C58" t="n">
        <v>2.04</v>
      </c>
      <c r="D58" t="n">
        <v>2.79</v>
      </c>
      <c r="E58" t="n">
        <v>1.89</v>
      </c>
      <c r="F58" t="n">
        <v>2.13</v>
      </c>
      <c r="G58" t="n">
        <v>2.15</v>
      </c>
      <c r="H58" t="n">
        <v>1.69</v>
      </c>
      <c r="I58" t="n">
        <v>1.28</v>
      </c>
      <c r="J58" t="n">
        <v>1.46</v>
      </c>
      <c r="K58" t="n">
        <v>1.64</v>
      </c>
      <c r="L58" t="n">
        <v>1.2</v>
      </c>
      <c r="M58" t="n">
        <v>1.53</v>
      </c>
      <c r="N58" t="n">
        <v>2.91</v>
      </c>
      <c r="O58" t="n">
        <v>1.25</v>
      </c>
      <c r="P58" t="n">
        <v>1.3</v>
      </c>
      <c r="Q58" t="n">
        <v>1.28</v>
      </c>
      <c r="R58" t="n">
        <v>1.05</v>
      </c>
      <c r="S58" t="n">
        <v>0.98</v>
      </c>
      <c r="T58" t="n">
        <v>0.96</v>
      </c>
      <c r="U58" t="n">
        <v>0.67</v>
      </c>
      <c r="V58" t="n">
        <v>1.36</v>
      </c>
      <c r="W58" t="inlineStr">
        <is>
          <t>-</t>
        </is>
      </c>
    </row>
    <row r="59">
      <c r="A59" s="5" t="inlineStr">
        <is>
          <t>Gewinnrendite in %</t>
        </is>
      </c>
      <c r="B59" s="5" t="inlineStr">
        <is>
          <t>Return on profit in %</t>
        </is>
      </c>
      <c r="C59" t="n">
        <v>5.3</v>
      </c>
      <c r="D59" t="n">
        <v>5.6</v>
      </c>
      <c r="E59" t="n">
        <v>3.5</v>
      </c>
      <c r="F59" t="n">
        <v>3.4</v>
      </c>
      <c r="G59" t="n">
        <v>5.7</v>
      </c>
      <c r="H59" t="n">
        <v>5.7</v>
      </c>
      <c r="I59" t="n">
        <v>6</v>
      </c>
      <c r="J59" t="n">
        <v>6.4</v>
      </c>
      <c r="K59" t="n">
        <v>6.7</v>
      </c>
      <c r="L59" t="n">
        <v>4.9</v>
      </c>
      <c r="M59" t="n">
        <v>5.5</v>
      </c>
      <c r="N59" t="n">
        <v>10.8</v>
      </c>
      <c r="O59" t="n">
        <v>5.4</v>
      </c>
      <c r="P59" t="n">
        <v>5.5</v>
      </c>
      <c r="Q59" t="n">
        <v>5.5</v>
      </c>
      <c r="R59" t="n">
        <v>5.3</v>
      </c>
      <c r="S59" t="n">
        <v>5.7</v>
      </c>
      <c r="T59" t="n">
        <v>7.4</v>
      </c>
      <c r="U59" t="n">
        <v>5.7</v>
      </c>
      <c r="V59" t="n">
        <v>4.5</v>
      </c>
      <c r="W59" t="inlineStr">
        <is>
          <t>-</t>
        </is>
      </c>
    </row>
    <row r="60">
      <c r="A60" s="5" t="inlineStr">
        <is>
          <t>Eigenkapitalrendite in %</t>
        </is>
      </c>
      <c r="B60" s="5" t="inlineStr">
        <is>
          <t>Return on Equity in %</t>
        </is>
      </c>
      <c r="C60" t="n">
        <v>6.4</v>
      </c>
      <c r="D60" t="n">
        <v>7.55</v>
      </c>
      <c r="E60" t="n">
        <v>6.54</v>
      </c>
      <c r="F60" t="n">
        <v>5.22</v>
      </c>
      <c r="G60" t="n">
        <v>9.779999999999999</v>
      </c>
      <c r="H60" t="n">
        <v>13.08</v>
      </c>
      <c r="I60" t="n">
        <v>20.2</v>
      </c>
      <c r="J60" t="n">
        <v>17.16</v>
      </c>
      <c r="K60" t="n">
        <v>15.76</v>
      </c>
      <c r="L60" t="n">
        <v>15.15</v>
      </c>
      <c r="M60" t="n">
        <v>12.72</v>
      </c>
      <c r="N60" t="n">
        <v>15.34</v>
      </c>
      <c r="O60" t="n">
        <v>19.04</v>
      </c>
      <c r="P60" t="n">
        <v>16.68</v>
      </c>
      <c r="Q60" t="n">
        <v>13.41</v>
      </c>
      <c r="R60" t="n">
        <v>12.02</v>
      </c>
      <c r="S60" t="n">
        <v>12.28</v>
      </c>
      <c r="T60" t="n">
        <v>13.95</v>
      </c>
      <c r="U60" t="n">
        <v>15.46</v>
      </c>
      <c r="V60" t="n">
        <v>19.61</v>
      </c>
      <c r="W60" t="n">
        <v>15.42</v>
      </c>
    </row>
    <row r="61">
      <c r="A61" s="5" t="inlineStr">
        <is>
          <t>Umsatzrendite in %</t>
        </is>
      </c>
      <c r="B61" s="5" t="inlineStr">
        <is>
          <t>Return on sales in %</t>
        </is>
      </c>
      <c r="C61" t="n">
        <v>8.859999999999999</v>
      </c>
      <c r="D61" t="n">
        <v>9.970000000000001</v>
      </c>
      <c r="E61" t="n">
        <v>9.210000000000001</v>
      </c>
      <c r="F61" t="n">
        <v>7.6</v>
      </c>
      <c r="G61" t="n">
        <v>12.89</v>
      </c>
      <c r="H61" t="n">
        <v>15.89</v>
      </c>
      <c r="I61" t="n">
        <v>22.72</v>
      </c>
      <c r="J61" t="n">
        <v>20.52</v>
      </c>
      <c r="K61" t="n">
        <v>18.76</v>
      </c>
      <c r="L61" t="n">
        <v>17.58</v>
      </c>
      <c r="M61" t="n">
        <v>14.76</v>
      </c>
      <c r="N61" t="n">
        <v>14.69</v>
      </c>
      <c r="O61" t="n">
        <v>17.91</v>
      </c>
      <c r="P61" t="n">
        <v>17.16</v>
      </c>
      <c r="Q61" t="n">
        <v>14.31</v>
      </c>
      <c r="R61" t="n">
        <v>12.86</v>
      </c>
      <c r="S61" t="n">
        <v>12.8</v>
      </c>
      <c r="T61" t="n">
        <v>12.56</v>
      </c>
      <c r="U61" t="n">
        <v>12.45</v>
      </c>
      <c r="V61" t="n">
        <v>14.89</v>
      </c>
      <c r="W61" t="n">
        <v>12.25</v>
      </c>
    </row>
    <row r="62">
      <c r="A62" s="5" t="inlineStr">
        <is>
          <t>Gesamtkapitalrendite in %</t>
        </is>
      </c>
      <c r="B62" s="5" t="inlineStr">
        <is>
          <t>Total Return on Investment in %</t>
        </is>
      </c>
      <c r="C62" t="n">
        <v>5.39</v>
      </c>
      <c r="D62" t="n">
        <v>6.22</v>
      </c>
      <c r="E62" t="n">
        <v>5.46</v>
      </c>
      <c r="F62" t="n">
        <v>4.4</v>
      </c>
      <c r="G62" t="n">
        <v>8.210000000000001</v>
      </c>
      <c r="H62" t="n">
        <v>10.87</v>
      </c>
      <c r="I62" t="n">
        <v>16.5</v>
      </c>
      <c r="J62" t="n">
        <v>14.26</v>
      </c>
      <c r="K62" t="n">
        <v>12.94</v>
      </c>
      <c r="L62" t="n">
        <v>12.47</v>
      </c>
      <c r="M62" t="n">
        <v>9.85</v>
      </c>
      <c r="N62" t="n">
        <v>11.53</v>
      </c>
      <c r="O62" t="n">
        <v>13.58</v>
      </c>
      <c r="P62" t="n">
        <v>11.98</v>
      </c>
      <c r="Q62" t="n">
        <v>9.32</v>
      </c>
      <c r="R62" t="n">
        <v>8.52</v>
      </c>
      <c r="S62" t="n">
        <v>8.76</v>
      </c>
      <c r="T62" t="n">
        <v>10.33</v>
      </c>
      <c r="U62" t="n">
        <v>10.82</v>
      </c>
      <c r="V62" t="n">
        <v>13.96</v>
      </c>
      <c r="W62" t="n">
        <v>9.85</v>
      </c>
    </row>
    <row r="63">
      <c r="A63" s="5" t="inlineStr">
        <is>
          <t>Return on Investment in %</t>
        </is>
      </c>
      <c r="B63" s="5" t="inlineStr">
        <is>
          <t>Return on Investment in %</t>
        </is>
      </c>
      <c r="C63" t="n">
        <v>5.33</v>
      </c>
      <c r="D63" t="n">
        <v>6.19</v>
      </c>
      <c r="E63" t="n">
        <v>5.44</v>
      </c>
      <c r="F63" t="n">
        <v>4.38</v>
      </c>
      <c r="G63" t="n">
        <v>8.210000000000001</v>
      </c>
      <c r="H63" t="n">
        <v>10.86</v>
      </c>
      <c r="I63" t="n">
        <v>16.5</v>
      </c>
      <c r="J63" t="n">
        <v>14.26</v>
      </c>
      <c r="K63" t="n">
        <v>12.94</v>
      </c>
      <c r="L63" t="n">
        <v>12.47</v>
      </c>
      <c r="M63" t="n">
        <v>9.85</v>
      </c>
      <c r="N63" t="n">
        <v>11.53</v>
      </c>
      <c r="O63" t="n">
        <v>13.58</v>
      </c>
      <c r="P63" t="n">
        <v>11.98</v>
      </c>
      <c r="Q63" t="n">
        <v>9.32</v>
      </c>
      <c r="R63" t="n">
        <v>8.52</v>
      </c>
      <c r="S63" t="n">
        <v>8.76</v>
      </c>
      <c r="T63" t="n">
        <v>10.33</v>
      </c>
      <c r="U63" t="n">
        <v>10.82</v>
      </c>
      <c r="V63" t="n">
        <v>13.96</v>
      </c>
      <c r="W63" t="n">
        <v>9.85</v>
      </c>
    </row>
    <row r="64">
      <c r="A64" s="5" t="inlineStr">
        <is>
          <t>Arbeitsintensität in %</t>
        </is>
      </c>
      <c r="B64" s="5" t="inlineStr">
        <is>
          <t>Work Intensity in %</t>
        </is>
      </c>
      <c r="C64" t="n">
        <v>69.79000000000001</v>
      </c>
      <c r="D64" t="n">
        <v>69.23</v>
      </c>
      <c r="E64" t="n">
        <v>70.17</v>
      </c>
      <c r="F64" t="n">
        <v>69.01000000000001</v>
      </c>
      <c r="G64" t="n">
        <v>69.84999999999999</v>
      </c>
      <c r="H64" t="n">
        <v>70.18000000000001</v>
      </c>
      <c r="I64" t="n">
        <v>74.52</v>
      </c>
      <c r="J64" t="n">
        <v>69.75</v>
      </c>
      <c r="K64" t="n">
        <v>72.37</v>
      </c>
      <c r="L64" t="n">
        <v>72.38</v>
      </c>
      <c r="M64" t="n">
        <v>70.26000000000001</v>
      </c>
      <c r="N64" t="n">
        <v>68.93000000000001</v>
      </c>
      <c r="O64" t="n">
        <v>73.56999999999999</v>
      </c>
      <c r="P64" t="n">
        <v>74.64</v>
      </c>
      <c r="Q64" t="n">
        <v>75.23999999999999</v>
      </c>
      <c r="R64" t="n">
        <v>73.2</v>
      </c>
      <c r="S64" t="n">
        <v>72.89</v>
      </c>
      <c r="T64" t="n">
        <v>68.83</v>
      </c>
      <c r="U64" t="n">
        <v>68.91</v>
      </c>
      <c r="V64" t="n">
        <v>76.58</v>
      </c>
      <c r="W64" t="n">
        <v>76.28</v>
      </c>
    </row>
    <row r="65">
      <c r="A65" s="5" t="inlineStr">
        <is>
          <t>Eigenkapitalquote in %</t>
        </is>
      </c>
      <c r="B65" s="5" t="inlineStr">
        <is>
          <t>Equity Ratio in %</t>
        </is>
      </c>
      <c r="C65" t="n">
        <v>83.3</v>
      </c>
      <c r="D65" t="n">
        <v>81.88</v>
      </c>
      <c r="E65" t="n">
        <v>83.09999999999999</v>
      </c>
      <c r="F65" t="n">
        <v>83.83</v>
      </c>
      <c r="G65" t="n">
        <v>83.95</v>
      </c>
      <c r="H65" t="n">
        <v>83.02</v>
      </c>
      <c r="I65" t="n">
        <v>81.69</v>
      </c>
      <c r="J65" t="n">
        <v>83.09999999999999</v>
      </c>
      <c r="K65" t="n">
        <v>82.14</v>
      </c>
      <c r="L65" t="n">
        <v>82.27</v>
      </c>
      <c r="M65" t="n">
        <v>77.41</v>
      </c>
      <c r="N65" t="n">
        <v>75.13</v>
      </c>
      <c r="O65" t="n">
        <v>71.3</v>
      </c>
      <c r="P65" t="n">
        <v>71.81</v>
      </c>
      <c r="Q65" t="n">
        <v>69.52</v>
      </c>
      <c r="R65" t="n">
        <v>70.89</v>
      </c>
      <c r="S65" t="n">
        <v>71.34</v>
      </c>
      <c r="T65" t="n">
        <v>74.03</v>
      </c>
      <c r="U65" t="n">
        <v>69.98</v>
      </c>
      <c r="V65" t="n">
        <v>71.20999999999999</v>
      </c>
      <c r="W65" t="n">
        <v>63.85</v>
      </c>
    </row>
    <row r="66">
      <c r="A66" s="5" t="inlineStr">
        <is>
          <t>Fremdkapitalquote in %</t>
        </is>
      </c>
      <c r="B66" s="5" t="inlineStr">
        <is>
          <t>Debt Ratio in %</t>
        </is>
      </c>
      <c r="C66" t="n">
        <v>16.7</v>
      </c>
      <c r="D66" t="n">
        <v>18.12</v>
      </c>
      <c r="E66" t="n">
        <v>16.9</v>
      </c>
      <c r="F66" t="n">
        <v>16.17</v>
      </c>
      <c r="G66" t="n">
        <v>16.05</v>
      </c>
      <c r="H66" t="n">
        <v>16.98</v>
      </c>
      <c r="I66" t="n">
        <v>18.31</v>
      </c>
      <c r="J66" t="n">
        <v>16.9</v>
      </c>
      <c r="K66" t="n">
        <v>17.86</v>
      </c>
      <c r="L66" t="n">
        <v>17.73</v>
      </c>
      <c r="M66" t="n">
        <v>22.59</v>
      </c>
      <c r="N66" t="n">
        <v>24.87</v>
      </c>
      <c r="O66" t="n">
        <v>28.7</v>
      </c>
      <c r="P66" t="n">
        <v>28.19</v>
      </c>
      <c r="Q66" t="n">
        <v>30.48</v>
      </c>
      <c r="R66" t="n">
        <v>29.11</v>
      </c>
      <c r="S66" t="n">
        <v>28.66</v>
      </c>
      <c r="T66" t="n">
        <v>25.97</v>
      </c>
      <c r="U66" t="n">
        <v>30.02</v>
      </c>
      <c r="V66" t="n">
        <v>28.79</v>
      </c>
      <c r="W66" t="n">
        <v>36.15</v>
      </c>
    </row>
    <row r="67">
      <c r="A67" s="5" t="inlineStr">
        <is>
          <t>Verschuldungsgrad in %</t>
        </is>
      </c>
      <c r="B67" s="5" t="inlineStr">
        <is>
          <t>Finance Gearing in %</t>
        </is>
      </c>
      <c r="C67" t="n">
        <v>20.05</v>
      </c>
      <c r="D67" t="n">
        <v>22.14</v>
      </c>
      <c r="E67" t="n">
        <v>20.34</v>
      </c>
      <c r="F67" t="n">
        <v>19.29</v>
      </c>
      <c r="G67" t="n">
        <v>19.12</v>
      </c>
      <c r="H67" t="n">
        <v>20.45</v>
      </c>
      <c r="I67" t="n">
        <v>22.41</v>
      </c>
      <c r="J67" t="n">
        <v>20.34</v>
      </c>
      <c r="K67" t="n">
        <v>21.74</v>
      </c>
      <c r="L67" t="n">
        <v>21.55</v>
      </c>
      <c r="M67" t="n">
        <v>29.19</v>
      </c>
      <c r="N67" t="n">
        <v>33.09</v>
      </c>
      <c r="O67" t="n">
        <v>40.24</v>
      </c>
      <c r="P67" t="n">
        <v>39.25</v>
      </c>
      <c r="Q67" t="n">
        <v>43.84</v>
      </c>
      <c r="R67" t="n">
        <v>41.07</v>
      </c>
      <c r="S67" t="n">
        <v>40.16</v>
      </c>
      <c r="T67" t="n">
        <v>35.07</v>
      </c>
      <c r="U67" t="n">
        <v>42.9</v>
      </c>
      <c r="V67" t="n">
        <v>40.42</v>
      </c>
      <c r="W67" t="n">
        <v>56.63</v>
      </c>
    </row>
    <row r="68">
      <c r="A68" s="5" t="inlineStr"/>
      <c r="B68" s="5" t="inlineStr"/>
    </row>
    <row r="69">
      <c r="A69" s="5" t="inlineStr">
        <is>
          <t>Kurzfristige Vermögensquote in %</t>
        </is>
      </c>
      <c r="B69" s="5" t="inlineStr">
        <is>
          <t>Current Assets Ratio in %</t>
        </is>
      </c>
      <c r="C69" t="n">
        <v>69.79000000000001</v>
      </c>
      <c r="D69" t="n">
        <v>69.23</v>
      </c>
      <c r="E69" t="n">
        <v>70.17</v>
      </c>
      <c r="F69" t="n">
        <v>69.01000000000001</v>
      </c>
      <c r="G69" t="n">
        <v>69.84999999999999</v>
      </c>
      <c r="H69" t="n">
        <v>70.18000000000001</v>
      </c>
      <c r="I69" t="n">
        <v>74.52</v>
      </c>
      <c r="J69" t="n">
        <v>69.75</v>
      </c>
      <c r="K69" t="n">
        <v>72.37</v>
      </c>
      <c r="L69" t="n">
        <v>72.38</v>
      </c>
      <c r="M69" t="n">
        <v>70.26000000000001</v>
      </c>
      <c r="N69" t="n">
        <v>68.93000000000001</v>
      </c>
      <c r="O69" t="n">
        <v>73.56999999999999</v>
      </c>
      <c r="P69" t="n">
        <v>74.64</v>
      </c>
      <c r="Q69" t="n">
        <v>75.23999999999999</v>
      </c>
      <c r="R69" t="n">
        <v>73.2</v>
      </c>
      <c r="S69" t="n">
        <v>72.89</v>
      </c>
      <c r="T69" t="n">
        <v>68.83</v>
      </c>
      <c r="U69" t="n">
        <v>68.91</v>
      </c>
      <c r="V69" t="n">
        <v>76.58</v>
      </c>
    </row>
    <row r="70">
      <c r="A70" s="5" t="inlineStr">
        <is>
          <t>Nettogewinn Marge in %</t>
        </is>
      </c>
      <c r="B70" s="5" t="inlineStr">
        <is>
          <t>Net Profit Marge in %</t>
        </is>
      </c>
      <c r="C70" t="n">
        <v>1291.81</v>
      </c>
      <c r="D70" t="n">
        <v>1544.23</v>
      </c>
      <c r="E70" t="n">
        <v>1426.35</v>
      </c>
      <c r="F70" t="n">
        <v>1176.95</v>
      </c>
      <c r="G70" t="n">
        <v>1995.97</v>
      </c>
      <c r="H70" t="n">
        <v>2461.32</v>
      </c>
      <c r="I70" t="n">
        <v>3518.32</v>
      </c>
      <c r="J70" t="n">
        <v>3179.02</v>
      </c>
      <c r="K70" t="n">
        <v>2905.89</v>
      </c>
      <c r="L70" t="n">
        <v>2723.81</v>
      </c>
      <c r="M70" t="n">
        <v>2286.14</v>
      </c>
      <c r="N70" t="n">
        <v>2274.34</v>
      </c>
      <c r="O70" t="n">
        <v>2861.59</v>
      </c>
      <c r="P70" t="n">
        <v>2811.97</v>
      </c>
      <c r="Q70" t="n">
        <v>2440.38</v>
      </c>
      <c r="R70" t="n">
        <v>2193.66</v>
      </c>
      <c r="S70" t="n">
        <v>2024.69</v>
      </c>
      <c r="T70" t="n">
        <v>1984.73</v>
      </c>
      <c r="U70" t="n">
        <v>2013.58</v>
      </c>
      <c r="V70" t="n">
        <v>2388.11</v>
      </c>
    </row>
    <row r="71">
      <c r="A71" s="5" t="inlineStr">
        <is>
          <t>Operative Ergebnis Marge in %</t>
        </is>
      </c>
      <c r="B71" s="5" t="inlineStr">
        <is>
          <t>EBIT Marge in %</t>
        </is>
      </c>
      <c r="C71" t="n">
        <v>1810.3</v>
      </c>
      <c r="D71" t="n">
        <v>2108.92</v>
      </c>
      <c r="E71" t="n">
        <v>1949.8</v>
      </c>
      <c r="F71" t="n">
        <v>1650.6</v>
      </c>
      <c r="G71" t="n">
        <v>2659.46</v>
      </c>
      <c r="H71" t="n">
        <v>3115.77</v>
      </c>
      <c r="I71" t="n">
        <v>4238.1</v>
      </c>
      <c r="J71" t="n">
        <v>3941.98</v>
      </c>
      <c r="K71" t="n">
        <v>3695.9</v>
      </c>
      <c r="L71" t="n">
        <v>3641.9</v>
      </c>
      <c r="M71" t="n">
        <v>2719.88</v>
      </c>
      <c r="N71" t="n">
        <v>3277.88</v>
      </c>
      <c r="O71" t="n">
        <v>3498.44</v>
      </c>
      <c r="P71" t="n">
        <v>3308.4</v>
      </c>
      <c r="Q71" t="n">
        <v>2921.3</v>
      </c>
      <c r="R71" t="n">
        <v>2789.2</v>
      </c>
      <c r="S71" t="n">
        <v>2444.44</v>
      </c>
      <c r="T71" t="n">
        <v>2539.17</v>
      </c>
      <c r="U71" t="n">
        <v>2572.91</v>
      </c>
      <c r="V71" t="n">
        <v>2619.22</v>
      </c>
    </row>
    <row r="72">
      <c r="A72" s="5" t="inlineStr">
        <is>
          <t>Vermögensumsschlag in %</t>
        </is>
      </c>
      <c r="B72" s="5" t="inlineStr">
        <is>
          <t>Asset Turnover in %</t>
        </is>
      </c>
      <c r="C72" t="n">
        <v>0.41</v>
      </c>
      <c r="D72" t="n">
        <v>0.4</v>
      </c>
      <c r="E72" t="n">
        <v>0.38</v>
      </c>
      <c r="F72" t="n">
        <v>0.37</v>
      </c>
      <c r="G72" t="n">
        <v>0.41</v>
      </c>
      <c r="H72" t="n">
        <v>0.44</v>
      </c>
      <c r="I72" t="n">
        <v>0.47</v>
      </c>
      <c r="J72" t="n">
        <v>0.45</v>
      </c>
      <c r="K72" t="n">
        <v>0.45</v>
      </c>
      <c r="L72" t="n">
        <v>0.46</v>
      </c>
      <c r="M72" t="n">
        <v>0.43</v>
      </c>
      <c r="N72" t="n">
        <v>0.51</v>
      </c>
      <c r="O72" t="n">
        <v>0.47</v>
      </c>
      <c r="P72" t="n">
        <v>0.43</v>
      </c>
      <c r="Q72" t="n">
        <v>0.38</v>
      </c>
      <c r="R72" t="n">
        <v>0.39</v>
      </c>
      <c r="S72" t="n">
        <v>0.43</v>
      </c>
      <c r="T72" t="n">
        <v>0.52</v>
      </c>
      <c r="U72" t="n">
        <v>0.54</v>
      </c>
      <c r="V72" t="n">
        <v>0.58</v>
      </c>
    </row>
    <row r="73">
      <c r="A73" s="5" t="inlineStr">
        <is>
          <t>Langfristige Vermögensquote in %</t>
        </is>
      </c>
      <c r="B73" s="5" t="inlineStr">
        <is>
          <t>Non-Current Assets Ratio in %</t>
        </is>
      </c>
      <c r="C73" t="n">
        <v>30.21</v>
      </c>
      <c r="D73" t="n">
        <v>30.77</v>
      </c>
      <c r="E73" t="n">
        <v>29.83</v>
      </c>
      <c r="F73" t="n">
        <v>30.99</v>
      </c>
      <c r="G73" t="n">
        <v>30.15</v>
      </c>
      <c r="H73" t="n">
        <v>29.82</v>
      </c>
      <c r="I73" t="n">
        <v>25.48</v>
      </c>
      <c r="J73" t="n">
        <v>30.25</v>
      </c>
      <c r="K73" t="n">
        <v>27.63</v>
      </c>
      <c r="L73" t="n">
        <v>27.62</v>
      </c>
      <c r="M73" t="n">
        <v>29.74</v>
      </c>
      <c r="N73" t="n">
        <v>31.07</v>
      </c>
      <c r="O73" t="n">
        <v>26.43</v>
      </c>
      <c r="P73" t="n">
        <v>25.36</v>
      </c>
      <c r="Q73" t="n">
        <v>24.76</v>
      </c>
      <c r="R73" t="n">
        <v>26.8</v>
      </c>
      <c r="S73" t="n">
        <v>27.11</v>
      </c>
      <c r="T73" t="n">
        <v>31.17</v>
      </c>
      <c r="U73" t="n">
        <v>31.09</v>
      </c>
      <c r="V73" t="n">
        <v>23.42</v>
      </c>
    </row>
    <row r="74">
      <c r="A74" s="5" t="inlineStr">
        <is>
          <t>Gesamtkapitalrentabilität</t>
        </is>
      </c>
      <c r="B74" s="5" t="inlineStr">
        <is>
          <t>ROA Return on Assets in %</t>
        </is>
      </c>
      <c r="C74" t="n">
        <v>5.33</v>
      </c>
      <c r="D74" t="n">
        <v>6.19</v>
      </c>
      <c r="E74" t="n">
        <v>5.44</v>
      </c>
      <c r="F74" t="n">
        <v>4.38</v>
      </c>
      <c r="G74" t="n">
        <v>8.210000000000001</v>
      </c>
      <c r="H74" t="n">
        <v>10.86</v>
      </c>
      <c r="I74" t="n">
        <v>16.5</v>
      </c>
      <c r="J74" t="n">
        <v>14.26</v>
      </c>
      <c r="K74" t="n">
        <v>12.94</v>
      </c>
      <c r="L74" t="n">
        <v>12.47</v>
      </c>
      <c r="M74" t="n">
        <v>9.85</v>
      </c>
      <c r="N74" t="n">
        <v>11.53</v>
      </c>
      <c r="O74" t="n">
        <v>13.58</v>
      </c>
      <c r="P74" t="n">
        <v>11.98</v>
      </c>
      <c r="Q74" t="n">
        <v>9.32</v>
      </c>
      <c r="R74" t="n">
        <v>8.52</v>
      </c>
      <c r="S74" t="n">
        <v>8.76</v>
      </c>
      <c r="T74" t="n">
        <v>10.33</v>
      </c>
      <c r="U74" t="n">
        <v>10.82</v>
      </c>
      <c r="V74" t="n">
        <v>13.96</v>
      </c>
    </row>
    <row r="75">
      <c r="A75" s="5" t="inlineStr">
        <is>
          <t>Ertrag des eingesetzten Kapitals</t>
        </is>
      </c>
      <c r="B75" s="5" t="inlineStr">
        <is>
          <t>ROCE Return on Cap. Empl. in %</t>
        </is>
      </c>
      <c r="C75" t="n">
        <v>8.300000000000001</v>
      </c>
      <c r="D75" t="n">
        <v>9.529999999999999</v>
      </c>
      <c r="E75" t="n">
        <v>8.279999999999999</v>
      </c>
      <c r="F75" t="n">
        <v>6.77</v>
      </c>
      <c r="G75" t="n">
        <v>12.04</v>
      </c>
      <c r="H75" t="n">
        <v>15.32</v>
      </c>
      <c r="I75" t="n">
        <v>22.46</v>
      </c>
      <c r="J75" t="n">
        <v>19.8</v>
      </c>
      <c r="K75" t="n">
        <v>18.65</v>
      </c>
      <c r="L75" t="n">
        <v>18.91</v>
      </c>
      <c r="M75" t="n">
        <v>13.97</v>
      </c>
      <c r="N75" t="n">
        <v>18.98</v>
      </c>
      <c r="O75" t="n">
        <v>19.75</v>
      </c>
      <c r="P75" t="n">
        <v>16.41</v>
      </c>
      <c r="Q75" t="n">
        <v>13.55</v>
      </c>
      <c r="R75" t="n">
        <v>12.82</v>
      </c>
      <c r="S75" t="n">
        <v>12.42</v>
      </c>
      <c r="T75" t="n">
        <v>15.99</v>
      </c>
      <c r="U75" t="n">
        <v>17.39</v>
      </c>
      <c r="V75" t="n">
        <v>18.71</v>
      </c>
    </row>
    <row r="76">
      <c r="A76" s="5" t="inlineStr">
        <is>
          <t>Eigenkapital zu Anlagevermögen</t>
        </is>
      </c>
      <c r="B76" s="5" t="inlineStr">
        <is>
          <t>Equity to Fixed Assets in %</t>
        </is>
      </c>
      <c r="C76" t="n">
        <v>275.68</v>
      </c>
      <c r="D76" t="n">
        <v>266.12</v>
      </c>
      <c r="E76" t="n">
        <v>278.56</v>
      </c>
      <c r="F76" t="n">
        <v>270.55</v>
      </c>
      <c r="G76" t="n">
        <v>278.43</v>
      </c>
      <c r="H76" t="n">
        <v>278.43</v>
      </c>
      <c r="I76" t="n">
        <v>320.57</v>
      </c>
      <c r="J76" t="n">
        <v>274.67</v>
      </c>
      <c r="K76" t="n">
        <v>297.31</v>
      </c>
      <c r="L76" t="n">
        <v>297.9</v>
      </c>
      <c r="M76" t="n">
        <v>260.25</v>
      </c>
      <c r="N76" t="n">
        <v>241.81</v>
      </c>
      <c r="O76" t="n">
        <v>269.82</v>
      </c>
      <c r="P76" t="n">
        <v>283.15</v>
      </c>
      <c r="Q76" t="n">
        <v>280.81</v>
      </c>
      <c r="R76" t="n">
        <v>264.49</v>
      </c>
      <c r="S76" t="n">
        <v>263.21</v>
      </c>
      <c r="T76" t="n">
        <v>237.49</v>
      </c>
      <c r="U76" t="n">
        <v>225.05</v>
      </c>
      <c r="V76" t="n">
        <v>304.03</v>
      </c>
    </row>
    <row r="77">
      <c r="A77" s="5" t="inlineStr">
        <is>
          <t>Liquidität Dritten Grades</t>
        </is>
      </c>
      <c r="B77" s="5" t="inlineStr">
        <is>
          <t>Current Ratio in %</t>
        </is>
      </c>
      <c r="C77" t="n">
        <v>702.0599999999999</v>
      </c>
      <c r="D77" t="n">
        <v>610.59</v>
      </c>
      <c r="E77" t="n">
        <v>688.86</v>
      </c>
      <c r="F77" t="n">
        <v>749.38</v>
      </c>
      <c r="G77" t="n">
        <v>758.51</v>
      </c>
      <c r="H77" t="n">
        <v>683.9400000000001</v>
      </c>
      <c r="I77" t="n">
        <v>648.21</v>
      </c>
      <c r="J77" t="n">
        <v>650.08</v>
      </c>
      <c r="K77" t="n">
        <v>616.51</v>
      </c>
      <c r="L77" t="n">
        <v>611.27</v>
      </c>
      <c r="M77" t="n">
        <v>436.26</v>
      </c>
      <c r="N77" t="n">
        <v>552.88</v>
      </c>
      <c r="O77" t="n">
        <v>460.81</v>
      </c>
      <c r="P77" t="n">
        <v>527.97</v>
      </c>
      <c r="Q77" t="n">
        <v>425.86</v>
      </c>
      <c r="R77" t="n">
        <v>472.1</v>
      </c>
      <c r="S77" t="n">
        <v>492.54</v>
      </c>
      <c r="T77" t="n">
        <v>396.15</v>
      </c>
      <c r="U77" t="n">
        <v>335.53</v>
      </c>
      <c r="V77" t="n">
        <v>421.99</v>
      </c>
    </row>
    <row r="78">
      <c r="A78" s="5" t="inlineStr">
        <is>
          <t>Operativer Cashflow</t>
        </is>
      </c>
      <c r="B78" s="5" t="inlineStr">
        <is>
          <t>Operating Cashflow in M</t>
        </is>
      </c>
      <c r="C78" t="n">
        <v>930.9998000000001</v>
      </c>
      <c r="D78" t="n">
        <v>1452.2556</v>
      </c>
      <c r="E78" t="n">
        <v>1501.908</v>
      </c>
      <c r="F78" t="n">
        <v>1497.8988</v>
      </c>
      <c r="G78" t="n">
        <v>1189.4988</v>
      </c>
      <c r="H78" t="n">
        <v>1146.3228</v>
      </c>
      <c r="I78" t="n">
        <v>2145.5388</v>
      </c>
      <c r="J78" t="n">
        <v>2206.602</v>
      </c>
      <c r="K78" t="n">
        <v>2378.684</v>
      </c>
      <c r="L78" t="n">
        <v>1469.776</v>
      </c>
      <c r="M78" t="n">
        <v>1403.864</v>
      </c>
      <c r="N78" t="n">
        <v>1360.436</v>
      </c>
      <c r="O78" t="n">
        <v>1975.544</v>
      </c>
      <c r="P78" t="n">
        <v>1617.408</v>
      </c>
      <c r="Q78" t="n">
        <v>1410.685</v>
      </c>
      <c r="R78" t="n">
        <v>1396.615</v>
      </c>
      <c r="S78" t="n">
        <v>1255.245</v>
      </c>
      <c r="T78" t="n">
        <v>1075.35</v>
      </c>
      <c r="U78" t="n">
        <v>1317.16</v>
      </c>
      <c r="V78" t="n">
        <v>1851.588</v>
      </c>
    </row>
    <row r="79">
      <c r="A79" s="5" t="inlineStr">
        <is>
          <t>Aktienrückkauf</t>
        </is>
      </c>
      <c r="B79" s="5" t="inlineStr">
        <is>
          <t>Share Buyback in M</t>
        </is>
      </c>
      <c r="C79" t="n">
        <v>1.899999999999999</v>
      </c>
      <c r="D79" t="n">
        <v>0</v>
      </c>
      <c r="E79" t="n">
        <v>0</v>
      </c>
      <c r="F79" t="n">
        <v>0</v>
      </c>
      <c r="G79" t="n">
        <v>0</v>
      </c>
      <c r="H79" t="n">
        <v>0</v>
      </c>
      <c r="I79" t="n">
        <v>0</v>
      </c>
      <c r="J79" t="n">
        <v>-0.03999999999999915</v>
      </c>
      <c r="K79" t="n">
        <v>0</v>
      </c>
      <c r="L79" t="n">
        <v>0</v>
      </c>
      <c r="M79" t="n">
        <v>0</v>
      </c>
      <c r="N79" t="n">
        <v>0.8999999999999986</v>
      </c>
      <c r="O79" t="n">
        <v>0.6999999999999993</v>
      </c>
      <c r="P79" t="n">
        <v>1.100000000000001</v>
      </c>
      <c r="Q79" t="n">
        <v>0</v>
      </c>
      <c r="R79" t="n">
        <v>0</v>
      </c>
      <c r="S79" t="n">
        <v>0</v>
      </c>
      <c r="T79" t="n">
        <v>0.5</v>
      </c>
      <c r="U79" t="n">
        <v>0.2000000000000028</v>
      </c>
      <c r="V79" t="inlineStr">
        <is>
          <t>-</t>
        </is>
      </c>
    </row>
    <row r="80">
      <c r="A80" s="5" t="inlineStr">
        <is>
          <t>Umsatzwachstum 1J in %</t>
        </is>
      </c>
      <c r="B80" s="5" t="inlineStr">
        <is>
          <t>Revenue Growth 1Y in %</t>
        </is>
      </c>
      <c r="C80" t="n">
        <v>3.27</v>
      </c>
      <c r="D80" t="n">
        <v>6.48</v>
      </c>
      <c r="E80" t="n">
        <v>5.37</v>
      </c>
      <c r="F80" t="n">
        <v>-10.61</v>
      </c>
      <c r="G80" t="n">
        <v>-2.97</v>
      </c>
      <c r="H80" t="n">
        <v>2.99</v>
      </c>
      <c r="I80" t="n">
        <v>8.48</v>
      </c>
      <c r="J80" t="n">
        <v>15.25</v>
      </c>
      <c r="K80" t="n">
        <v>10.75</v>
      </c>
      <c r="L80" t="n">
        <v>18.77</v>
      </c>
      <c r="M80" t="n">
        <v>-9.460000000000001</v>
      </c>
      <c r="N80" t="n">
        <v>3.79</v>
      </c>
      <c r="O80" t="n">
        <v>20.13</v>
      </c>
      <c r="P80" t="n">
        <v>16.89</v>
      </c>
      <c r="Q80" t="n">
        <v>7.8</v>
      </c>
      <c r="R80" t="n">
        <v>-3.95</v>
      </c>
      <c r="S80" t="n">
        <v>-2.37</v>
      </c>
      <c r="T80" t="n">
        <v>-0.5600000000000001</v>
      </c>
      <c r="U80" t="n">
        <v>-8.18</v>
      </c>
      <c r="V80" t="inlineStr">
        <is>
          <t>-</t>
        </is>
      </c>
    </row>
    <row r="81">
      <c r="A81" s="5" t="inlineStr">
        <is>
          <t>Umsatzwachstum 3J in %</t>
        </is>
      </c>
      <c r="B81" s="5" t="inlineStr">
        <is>
          <t>Revenue Growth 3Y in %</t>
        </is>
      </c>
      <c r="C81" t="n">
        <v>5.04</v>
      </c>
      <c r="D81" t="n">
        <v>0.41</v>
      </c>
      <c r="E81" t="n">
        <v>-2.74</v>
      </c>
      <c r="F81" t="n">
        <v>-3.53</v>
      </c>
      <c r="G81" t="n">
        <v>2.83</v>
      </c>
      <c r="H81" t="n">
        <v>8.91</v>
      </c>
      <c r="I81" t="n">
        <v>11.49</v>
      </c>
      <c r="J81" t="n">
        <v>14.92</v>
      </c>
      <c r="K81" t="n">
        <v>6.69</v>
      </c>
      <c r="L81" t="n">
        <v>4.37</v>
      </c>
      <c r="M81" t="n">
        <v>4.82</v>
      </c>
      <c r="N81" t="n">
        <v>13.6</v>
      </c>
      <c r="O81" t="n">
        <v>14.94</v>
      </c>
      <c r="P81" t="n">
        <v>6.91</v>
      </c>
      <c r="Q81" t="n">
        <v>0.49</v>
      </c>
      <c r="R81" t="n">
        <v>-2.29</v>
      </c>
      <c r="S81" t="n">
        <v>-3.7</v>
      </c>
      <c r="T81" t="inlineStr">
        <is>
          <t>-</t>
        </is>
      </c>
      <c r="U81" t="inlineStr">
        <is>
          <t>-</t>
        </is>
      </c>
      <c r="V81" t="inlineStr">
        <is>
          <t>-</t>
        </is>
      </c>
    </row>
    <row r="82">
      <c r="A82" s="5" t="inlineStr">
        <is>
          <t>Umsatzwachstum 5J in %</t>
        </is>
      </c>
      <c r="B82" s="5" t="inlineStr">
        <is>
          <t>Revenue Growth 5Y in %</t>
        </is>
      </c>
      <c r="C82" t="n">
        <v>0.31</v>
      </c>
      <c r="D82" t="n">
        <v>0.25</v>
      </c>
      <c r="E82" t="n">
        <v>0.65</v>
      </c>
      <c r="F82" t="n">
        <v>2.63</v>
      </c>
      <c r="G82" t="n">
        <v>6.9</v>
      </c>
      <c r="H82" t="n">
        <v>11.25</v>
      </c>
      <c r="I82" t="n">
        <v>8.76</v>
      </c>
      <c r="J82" t="n">
        <v>7.82</v>
      </c>
      <c r="K82" t="n">
        <v>8.800000000000001</v>
      </c>
      <c r="L82" t="n">
        <v>10.02</v>
      </c>
      <c r="M82" t="n">
        <v>7.83</v>
      </c>
      <c r="N82" t="n">
        <v>8.93</v>
      </c>
      <c r="O82" t="n">
        <v>7.7</v>
      </c>
      <c r="P82" t="n">
        <v>3.56</v>
      </c>
      <c r="Q82" t="n">
        <v>-1.45</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5.78</v>
      </c>
      <c r="D83" t="n">
        <v>4.51</v>
      </c>
      <c r="E83" t="n">
        <v>4.24</v>
      </c>
      <c r="F83" t="n">
        <v>5.71</v>
      </c>
      <c r="G83" t="n">
        <v>8.460000000000001</v>
      </c>
      <c r="H83" t="n">
        <v>9.539999999999999</v>
      </c>
      <c r="I83" t="n">
        <v>8.84</v>
      </c>
      <c r="J83" t="n">
        <v>7.76</v>
      </c>
      <c r="K83" t="n">
        <v>6.18</v>
      </c>
      <c r="L83" t="n">
        <v>4.29</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-13.61</v>
      </c>
      <c r="D84" t="n">
        <v>15.28</v>
      </c>
      <c r="E84" t="n">
        <v>27.7</v>
      </c>
      <c r="F84" t="n">
        <v>-47.29</v>
      </c>
      <c r="G84" t="n">
        <v>-21.32</v>
      </c>
      <c r="H84" t="n">
        <v>-27.95</v>
      </c>
      <c r="I84" t="n">
        <v>20.06</v>
      </c>
      <c r="J84" t="n">
        <v>26.08</v>
      </c>
      <c r="K84" t="n">
        <v>18.16</v>
      </c>
      <c r="L84" t="n">
        <v>41.5</v>
      </c>
      <c r="M84" t="n">
        <v>-8.99</v>
      </c>
      <c r="N84" t="n">
        <v>-17.51</v>
      </c>
      <c r="O84" t="n">
        <v>22.25</v>
      </c>
      <c r="P84" t="n">
        <v>34.69</v>
      </c>
      <c r="Q84" t="n">
        <v>19.92</v>
      </c>
      <c r="R84" t="n">
        <v>4.07</v>
      </c>
      <c r="S84" t="n">
        <v>-0.4</v>
      </c>
      <c r="T84" t="n">
        <v>-1.98</v>
      </c>
      <c r="U84" t="n">
        <v>-22.58</v>
      </c>
      <c r="V84" t="n">
        <v>47.62</v>
      </c>
    </row>
    <row r="85">
      <c r="A85" s="5" t="inlineStr">
        <is>
          <t>Gewinnwachstum 3J in %</t>
        </is>
      </c>
      <c r="B85" s="5" t="inlineStr">
        <is>
          <t>Earnings Growth 3Y in %</t>
        </is>
      </c>
      <c r="C85" t="n">
        <v>9.789999999999999</v>
      </c>
      <c r="D85" t="n">
        <v>-1.44</v>
      </c>
      <c r="E85" t="n">
        <v>-13.64</v>
      </c>
      <c r="F85" t="n">
        <v>-32.19</v>
      </c>
      <c r="G85" t="n">
        <v>-9.74</v>
      </c>
      <c r="H85" t="n">
        <v>6.06</v>
      </c>
      <c r="I85" t="n">
        <v>21.43</v>
      </c>
      <c r="J85" t="n">
        <v>28.58</v>
      </c>
      <c r="K85" t="n">
        <v>16.89</v>
      </c>
      <c r="L85" t="n">
        <v>5</v>
      </c>
      <c r="M85" t="n">
        <v>-1.42</v>
      </c>
      <c r="N85" t="n">
        <v>13.14</v>
      </c>
      <c r="O85" t="n">
        <v>25.62</v>
      </c>
      <c r="P85" t="n">
        <v>19.56</v>
      </c>
      <c r="Q85" t="n">
        <v>7.86</v>
      </c>
      <c r="R85" t="n">
        <v>0.5600000000000001</v>
      </c>
      <c r="S85" t="n">
        <v>-8.32</v>
      </c>
      <c r="T85" t="n">
        <v>7.69</v>
      </c>
      <c r="U85" t="inlineStr">
        <is>
          <t>-</t>
        </is>
      </c>
      <c r="V85" t="inlineStr">
        <is>
          <t>-</t>
        </is>
      </c>
    </row>
    <row r="86">
      <c r="A86" s="5" t="inlineStr">
        <is>
          <t>Gewinnwachstum 5J in %</t>
        </is>
      </c>
      <c r="B86" s="5" t="inlineStr">
        <is>
          <t>Earnings Growth 5Y in %</t>
        </is>
      </c>
      <c r="C86" t="n">
        <v>-7.85</v>
      </c>
      <c r="D86" t="n">
        <v>-10.72</v>
      </c>
      <c r="E86" t="n">
        <v>-9.76</v>
      </c>
      <c r="F86" t="n">
        <v>-10.08</v>
      </c>
      <c r="G86" t="n">
        <v>3.01</v>
      </c>
      <c r="H86" t="n">
        <v>15.57</v>
      </c>
      <c r="I86" t="n">
        <v>19.36</v>
      </c>
      <c r="J86" t="n">
        <v>11.85</v>
      </c>
      <c r="K86" t="n">
        <v>11.08</v>
      </c>
      <c r="L86" t="n">
        <v>14.39</v>
      </c>
      <c r="M86" t="n">
        <v>10.07</v>
      </c>
      <c r="N86" t="n">
        <v>12.68</v>
      </c>
      <c r="O86" t="n">
        <v>16.11</v>
      </c>
      <c r="P86" t="n">
        <v>11.26</v>
      </c>
      <c r="Q86" t="n">
        <v>-0.19</v>
      </c>
      <c r="R86" t="n">
        <v>5.35</v>
      </c>
      <c r="S86" t="inlineStr">
        <is>
          <t>-</t>
        </is>
      </c>
      <c r="T86" t="inlineStr">
        <is>
          <t>-</t>
        </is>
      </c>
      <c r="U86" t="inlineStr">
        <is>
          <t>-</t>
        </is>
      </c>
      <c r="V86" t="inlineStr">
        <is>
          <t>-</t>
        </is>
      </c>
    </row>
    <row r="87">
      <c r="A87" s="5" t="inlineStr">
        <is>
          <t>Gewinnwachstum 10J in %</t>
        </is>
      </c>
      <c r="B87" s="5" t="inlineStr">
        <is>
          <t>Earnings Growth 10Y in %</t>
        </is>
      </c>
      <c r="C87" t="n">
        <v>3.86</v>
      </c>
      <c r="D87" t="n">
        <v>4.32</v>
      </c>
      <c r="E87" t="n">
        <v>1.04</v>
      </c>
      <c r="F87" t="n">
        <v>0.5</v>
      </c>
      <c r="G87" t="n">
        <v>8.699999999999999</v>
      </c>
      <c r="H87" t="n">
        <v>12.82</v>
      </c>
      <c r="I87" t="n">
        <v>16.02</v>
      </c>
      <c r="J87" t="n">
        <v>13.98</v>
      </c>
      <c r="K87" t="n">
        <v>11.17</v>
      </c>
      <c r="L87" t="n">
        <v>7.1</v>
      </c>
      <c r="M87" t="n">
        <v>7.71</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-2.42</v>
      </c>
      <c r="D88" t="n">
        <v>-1.66</v>
      </c>
      <c r="E88" t="n">
        <v>-2.94</v>
      </c>
      <c r="F88" t="n">
        <v>-2.94</v>
      </c>
      <c r="G88" t="n">
        <v>5.78</v>
      </c>
      <c r="H88" t="n">
        <v>1.12</v>
      </c>
      <c r="I88" t="n">
        <v>0.86</v>
      </c>
      <c r="J88" t="n">
        <v>1.32</v>
      </c>
      <c r="K88" t="n">
        <v>1.35</v>
      </c>
      <c r="L88" t="n">
        <v>1.43</v>
      </c>
      <c r="M88" t="n">
        <v>1.8</v>
      </c>
      <c r="N88" t="n">
        <v>0.73</v>
      </c>
      <c r="O88" t="n">
        <v>1.15</v>
      </c>
      <c r="P88" t="n">
        <v>1.61</v>
      </c>
      <c r="Q88" t="n">
        <v>-95.79000000000001</v>
      </c>
      <c r="R88" t="n">
        <v>3.53</v>
      </c>
      <c r="S88" t="inlineStr">
        <is>
          <t>-</t>
        </is>
      </c>
      <c r="T88" t="inlineStr">
        <is>
          <t>-</t>
        </is>
      </c>
      <c r="U88" t="inlineStr">
        <is>
          <t>-</t>
        </is>
      </c>
      <c r="V88" t="inlineStr">
        <is>
          <t>-</t>
        </is>
      </c>
    </row>
    <row r="89">
      <c r="A89" s="5" t="inlineStr">
        <is>
          <t>EBIT-Wachstum 1J in %</t>
        </is>
      </c>
      <c r="B89" s="5" t="inlineStr">
        <is>
          <t>EBIT Growth 1Y in %</t>
        </is>
      </c>
      <c r="C89" t="n">
        <v>-11.35</v>
      </c>
      <c r="D89" t="n">
        <v>15.17</v>
      </c>
      <c r="E89" t="n">
        <v>24.47</v>
      </c>
      <c r="F89" t="n">
        <v>-44.52</v>
      </c>
      <c r="G89" t="n">
        <v>-17.18</v>
      </c>
      <c r="H89" t="n">
        <v>-24.29</v>
      </c>
      <c r="I89" t="n">
        <v>16.63</v>
      </c>
      <c r="J89" t="n">
        <v>22.92</v>
      </c>
      <c r="K89" t="n">
        <v>12.4</v>
      </c>
      <c r="L89" t="n">
        <v>59.03</v>
      </c>
      <c r="M89" t="n">
        <v>-24.88</v>
      </c>
      <c r="N89" t="n">
        <v>-2.75</v>
      </c>
      <c r="O89" t="n">
        <v>27.03</v>
      </c>
      <c r="P89" t="n">
        <v>32.38</v>
      </c>
      <c r="Q89" t="n">
        <v>12.9</v>
      </c>
      <c r="R89" t="n">
        <v>9.6</v>
      </c>
      <c r="S89" t="n">
        <v>-6.01</v>
      </c>
      <c r="T89" t="n">
        <v>-1.86</v>
      </c>
      <c r="U89" t="n">
        <v>-9.800000000000001</v>
      </c>
      <c r="V89" t="n">
        <v>39.73</v>
      </c>
    </row>
    <row r="90">
      <c r="A90" s="5" t="inlineStr">
        <is>
          <t>EBIT-Wachstum 3J in %</t>
        </is>
      </c>
      <c r="B90" s="5" t="inlineStr">
        <is>
          <t>EBIT Growth 3Y in %</t>
        </is>
      </c>
      <c r="C90" t="n">
        <v>9.43</v>
      </c>
      <c r="D90" t="n">
        <v>-1.63</v>
      </c>
      <c r="E90" t="n">
        <v>-12.41</v>
      </c>
      <c r="F90" t="n">
        <v>-28.66</v>
      </c>
      <c r="G90" t="n">
        <v>-8.279999999999999</v>
      </c>
      <c r="H90" t="n">
        <v>5.09</v>
      </c>
      <c r="I90" t="n">
        <v>17.32</v>
      </c>
      <c r="J90" t="n">
        <v>31.45</v>
      </c>
      <c r="K90" t="n">
        <v>15.52</v>
      </c>
      <c r="L90" t="n">
        <v>10.47</v>
      </c>
      <c r="M90" t="n">
        <v>-0.2</v>
      </c>
      <c r="N90" t="n">
        <v>18.89</v>
      </c>
      <c r="O90" t="n">
        <v>24.1</v>
      </c>
      <c r="P90" t="n">
        <v>18.29</v>
      </c>
      <c r="Q90" t="n">
        <v>5.5</v>
      </c>
      <c r="R90" t="n">
        <v>0.58</v>
      </c>
      <c r="S90" t="n">
        <v>-5.89</v>
      </c>
      <c r="T90" t="n">
        <v>9.359999999999999</v>
      </c>
      <c r="U90" t="inlineStr">
        <is>
          <t>-</t>
        </is>
      </c>
      <c r="V90" t="inlineStr">
        <is>
          <t>-</t>
        </is>
      </c>
    </row>
    <row r="91">
      <c r="A91" s="5" t="inlineStr">
        <is>
          <t>EBIT-Wachstum 5J in %</t>
        </is>
      </c>
      <c r="B91" s="5" t="inlineStr">
        <is>
          <t>EBIT Growth 5Y in %</t>
        </is>
      </c>
      <c r="C91" t="n">
        <v>-6.68</v>
      </c>
      <c r="D91" t="n">
        <v>-9.27</v>
      </c>
      <c r="E91" t="n">
        <v>-8.98</v>
      </c>
      <c r="F91" t="n">
        <v>-9.289999999999999</v>
      </c>
      <c r="G91" t="n">
        <v>2.1</v>
      </c>
      <c r="H91" t="n">
        <v>17.34</v>
      </c>
      <c r="I91" t="n">
        <v>17.22</v>
      </c>
      <c r="J91" t="n">
        <v>13.34</v>
      </c>
      <c r="K91" t="n">
        <v>14.17</v>
      </c>
      <c r="L91" t="n">
        <v>18.16</v>
      </c>
      <c r="M91" t="n">
        <v>8.94</v>
      </c>
      <c r="N91" t="n">
        <v>15.83</v>
      </c>
      <c r="O91" t="n">
        <v>15.18</v>
      </c>
      <c r="P91" t="n">
        <v>9.4</v>
      </c>
      <c r="Q91" t="n">
        <v>0.97</v>
      </c>
      <c r="R91" t="n">
        <v>6.33</v>
      </c>
      <c r="S91" t="inlineStr">
        <is>
          <t>-</t>
        </is>
      </c>
      <c r="T91" t="inlineStr">
        <is>
          <t>-</t>
        </is>
      </c>
      <c r="U91" t="inlineStr">
        <is>
          <t>-</t>
        </is>
      </c>
      <c r="V91" t="inlineStr">
        <is>
          <t>-</t>
        </is>
      </c>
    </row>
    <row r="92">
      <c r="A92" s="5" t="inlineStr">
        <is>
          <t>EBIT-Wachstum 10J in %</t>
        </is>
      </c>
      <c r="B92" s="5" t="inlineStr">
        <is>
          <t>EBIT Growth 10Y in %</t>
        </is>
      </c>
      <c r="C92" t="n">
        <v>5.33</v>
      </c>
      <c r="D92" t="n">
        <v>3.98</v>
      </c>
      <c r="E92" t="n">
        <v>2.18</v>
      </c>
      <c r="F92" t="n">
        <v>2.44</v>
      </c>
      <c r="G92" t="n">
        <v>10.13</v>
      </c>
      <c r="H92" t="n">
        <v>13.14</v>
      </c>
      <c r="I92" t="n">
        <v>16.53</v>
      </c>
      <c r="J92" t="n">
        <v>14.26</v>
      </c>
      <c r="K92" t="n">
        <v>11.78</v>
      </c>
      <c r="L92" t="n">
        <v>9.56</v>
      </c>
      <c r="M92" t="n">
        <v>7.63</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-31.68</v>
      </c>
      <c r="D93" t="n">
        <v>-3.31</v>
      </c>
      <c r="E93" t="n">
        <v>0.27</v>
      </c>
      <c r="F93" t="n">
        <v>25.93</v>
      </c>
      <c r="G93" t="n">
        <v>3.77</v>
      </c>
      <c r="H93" t="n">
        <v>-46.57</v>
      </c>
      <c r="I93" t="n">
        <v>-2.77</v>
      </c>
      <c r="J93" t="n">
        <v>-7.35</v>
      </c>
      <c r="K93" t="n">
        <v>61.84</v>
      </c>
      <c r="L93" t="n">
        <v>4.7</v>
      </c>
      <c r="M93" t="n">
        <v>3.19</v>
      </c>
      <c r="N93" t="n">
        <v>-29.12</v>
      </c>
      <c r="O93" t="n">
        <v>24.84</v>
      </c>
      <c r="P93" t="n">
        <v>18.55</v>
      </c>
      <c r="Q93" t="n">
        <v>1.01</v>
      </c>
      <c r="R93" t="n">
        <v>11.26</v>
      </c>
      <c r="S93" t="n">
        <v>16.73</v>
      </c>
      <c r="T93" t="n">
        <v>-17.14</v>
      </c>
      <c r="U93" t="n">
        <v>-28.44</v>
      </c>
      <c r="V93" t="inlineStr">
        <is>
          <t>-</t>
        </is>
      </c>
    </row>
    <row r="94">
      <c r="A94" s="5" t="inlineStr">
        <is>
          <t>Op.Cashflow Wachstum 3J in %</t>
        </is>
      </c>
      <c r="B94" s="5" t="inlineStr">
        <is>
          <t>Op.Cashflow Wachstum 3Y in %</t>
        </is>
      </c>
      <c r="C94" t="n">
        <v>-11.57</v>
      </c>
      <c r="D94" t="n">
        <v>7.63</v>
      </c>
      <c r="E94" t="n">
        <v>9.99</v>
      </c>
      <c r="F94" t="n">
        <v>-5.62</v>
      </c>
      <c r="G94" t="n">
        <v>-15.19</v>
      </c>
      <c r="H94" t="n">
        <v>-18.9</v>
      </c>
      <c r="I94" t="n">
        <v>17.24</v>
      </c>
      <c r="J94" t="n">
        <v>19.73</v>
      </c>
      <c r="K94" t="n">
        <v>23.24</v>
      </c>
      <c r="L94" t="n">
        <v>-7.08</v>
      </c>
      <c r="M94" t="n">
        <v>-0.36</v>
      </c>
      <c r="N94" t="n">
        <v>4.76</v>
      </c>
      <c r="O94" t="n">
        <v>14.8</v>
      </c>
      <c r="P94" t="n">
        <v>10.27</v>
      </c>
      <c r="Q94" t="n">
        <v>9.67</v>
      </c>
      <c r="R94" t="n">
        <v>3.62</v>
      </c>
      <c r="S94" t="n">
        <v>-9.619999999999999</v>
      </c>
      <c r="T94" t="inlineStr">
        <is>
          <t>-</t>
        </is>
      </c>
      <c r="U94" t="inlineStr">
        <is>
          <t>-</t>
        </is>
      </c>
      <c r="V94" t="inlineStr">
        <is>
          <t>-</t>
        </is>
      </c>
    </row>
    <row r="95">
      <c r="A95" s="5" t="inlineStr">
        <is>
          <t>Op.Cashflow Wachstum 5J in %</t>
        </is>
      </c>
      <c r="B95" s="5" t="inlineStr">
        <is>
          <t>Op.Cashflow Wachstum 5Y in %</t>
        </is>
      </c>
      <c r="C95" t="n">
        <v>-1</v>
      </c>
      <c r="D95" t="n">
        <v>-3.98</v>
      </c>
      <c r="E95" t="n">
        <v>-3.87</v>
      </c>
      <c r="F95" t="n">
        <v>-5.4</v>
      </c>
      <c r="G95" t="n">
        <v>1.78</v>
      </c>
      <c r="H95" t="n">
        <v>1.97</v>
      </c>
      <c r="I95" t="n">
        <v>11.92</v>
      </c>
      <c r="J95" t="n">
        <v>6.65</v>
      </c>
      <c r="K95" t="n">
        <v>13.09</v>
      </c>
      <c r="L95" t="n">
        <v>4.43</v>
      </c>
      <c r="M95" t="n">
        <v>3.69</v>
      </c>
      <c r="N95" t="n">
        <v>5.31</v>
      </c>
      <c r="O95" t="n">
        <v>14.48</v>
      </c>
      <c r="P95" t="n">
        <v>6.08</v>
      </c>
      <c r="Q95" t="n">
        <v>-3.32</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0.48</v>
      </c>
      <c r="D96" t="n">
        <v>3.97</v>
      </c>
      <c r="E96" t="n">
        <v>1.39</v>
      </c>
      <c r="F96" t="n">
        <v>3.85</v>
      </c>
      <c r="G96" t="n">
        <v>3.11</v>
      </c>
      <c r="H96" t="n">
        <v>2.83</v>
      </c>
      <c r="I96" t="n">
        <v>8.619999999999999</v>
      </c>
      <c r="J96" t="n">
        <v>10.57</v>
      </c>
      <c r="K96" t="n">
        <v>9.59</v>
      </c>
      <c r="L96" t="n">
        <v>0.5600000000000001</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8194</v>
      </c>
      <c r="D97" t="n">
        <v>7909</v>
      </c>
      <c r="E97" t="n">
        <v>8085</v>
      </c>
      <c r="F97" t="n">
        <v>7838</v>
      </c>
      <c r="G97" t="n">
        <v>8047</v>
      </c>
      <c r="H97" t="n">
        <v>7638</v>
      </c>
      <c r="I97" t="n">
        <v>7335</v>
      </c>
      <c r="J97" t="n">
        <v>6623</v>
      </c>
      <c r="K97" t="n">
        <v>5945</v>
      </c>
      <c r="L97" t="n">
        <v>5215</v>
      </c>
      <c r="M97" t="n">
        <v>4173</v>
      </c>
      <c r="N97" t="n">
        <v>4085</v>
      </c>
      <c r="O97" t="n">
        <v>4290</v>
      </c>
      <c r="P97" t="n">
        <v>4177</v>
      </c>
      <c r="Q97" t="n">
        <v>3793</v>
      </c>
      <c r="R97" t="n">
        <v>3468</v>
      </c>
      <c r="S97" t="n">
        <v>3262</v>
      </c>
      <c r="T97" t="n">
        <v>2461</v>
      </c>
      <c r="U97" t="n">
        <v>2254</v>
      </c>
      <c r="V97" t="n">
        <v>2724</v>
      </c>
      <c r="W97" t="n">
        <v>2742</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21"/>
    <col customWidth="1" max="15" min="15" width="21"/>
    <col customWidth="1" max="16" min="16" width="20"/>
    <col customWidth="1" max="17" min="17" width="11"/>
    <col customWidth="1" max="18" min="18" width="20"/>
    <col customWidth="1" max="19" min="19" width="21"/>
    <col customWidth="1" max="20" min="20" width="11"/>
    <col customWidth="1" max="21" min="21" width="11"/>
    <col customWidth="1" max="22" min="22" width="11"/>
    <col customWidth="1" max="23" min="23" width="10"/>
  </cols>
  <sheetData>
    <row r="1">
      <c r="A1" s="1" t="inlineStr">
        <is>
          <t xml:space="preserve">SWISS LIFE HOLDING </t>
        </is>
      </c>
      <c r="B1" s="2" t="inlineStr">
        <is>
          <t>WKN: 778237  ISIN: CH0014852781  US-Symbol:SZLMF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1857</t>
        </is>
      </c>
      <c r="C4" s="5" t="inlineStr">
        <is>
          <t>Telefon / Phone</t>
        </is>
      </c>
      <c r="D4" s="5" t="inlineStr"/>
      <c r="E4" t="inlineStr">
        <is>
          <t>+41-43-284-3311</t>
        </is>
      </c>
      <c r="G4" t="inlineStr">
        <is>
          <t>28.02.2020</t>
        </is>
      </c>
      <c r="H4" t="inlineStr">
        <is>
          <t>Preliminary Results</t>
        </is>
      </c>
      <c r="J4" t="inlineStr">
        <is>
          <t>BlackRock, Inc.</t>
        </is>
      </c>
      <c r="L4" t="inlineStr">
        <is>
          <t>5,00%</t>
        </is>
      </c>
    </row>
    <row r="5">
      <c r="A5" s="5" t="inlineStr">
        <is>
          <t>Ticker</t>
        </is>
      </c>
      <c r="B5" t="inlineStr">
        <is>
          <t>SLW</t>
        </is>
      </c>
      <c r="C5" s="5" t="inlineStr">
        <is>
          <t>Fax</t>
        </is>
      </c>
      <c r="D5" s="5" t="inlineStr"/>
      <c r="E5" t="inlineStr">
        <is>
          <t>+41-43-284-6311</t>
        </is>
      </c>
      <c r="G5" t="inlineStr">
        <is>
          <t>18.03.2020</t>
        </is>
      </c>
      <c r="H5" t="inlineStr">
        <is>
          <t>Publication Of Annual Report</t>
        </is>
      </c>
      <c r="J5" t="inlineStr">
        <is>
          <t>eigene Anteile</t>
        </is>
      </c>
      <c r="L5" t="inlineStr">
        <is>
          <t>5,00%</t>
        </is>
      </c>
    </row>
    <row r="6">
      <c r="A6" s="5" t="inlineStr">
        <is>
          <t>Gelistet Seit / Listed Since</t>
        </is>
      </c>
      <c r="B6" t="inlineStr">
        <is>
          <t>-</t>
        </is>
      </c>
      <c r="C6" s="5" t="inlineStr">
        <is>
          <t>Internet</t>
        </is>
      </c>
      <c r="D6" s="5" t="inlineStr"/>
      <c r="E6" t="inlineStr">
        <is>
          <t>http://www.swisslife.com/</t>
        </is>
      </c>
      <c r="G6" t="inlineStr">
        <is>
          <t>28.04.2020</t>
        </is>
      </c>
      <c r="H6" t="inlineStr">
        <is>
          <t>Annual General Meeting</t>
        </is>
      </c>
      <c r="J6" t="inlineStr">
        <is>
          <t>UBS Fund Management AG</t>
        </is>
      </c>
      <c r="L6" t="inlineStr">
        <is>
          <t>3,00%</t>
        </is>
      </c>
    </row>
    <row r="7">
      <c r="A7" s="5" t="inlineStr">
        <is>
          <t>Nominalwert / Nominal Value</t>
        </is>
      </c>
      <c r="B7" t="inlineStr">
        <is>
          <t>5,10</t>
        </is>
      </c>
      <c r="C7" s="5" t="inlineStr">
        <is>
          <t>E-Mail</t>
        </is>
      </c>
      <c r="D7" s="5" t="inlineStr"/>
      <c r="E7" t="inlineStr">
        <is>
          <t>info.com@swisslife.ch</t>
        </is>
      </c>
      <c r="G7" t="inlineStr">
        <is>
          <t>30.04.2020</t>
        </is>
      </c>
      <c r="H7" t="inlineStr">
        <is>
          <t>Ex Dividend</t>
        </is>
      </c>
      <c r="J7" t="inlineStr">
        <is>
          <t>Freefloat</t>
        </is>
      </c>
      <c r="L7" t="inlineStr">
        <is>
          <t>87,00%</t>
        </is>
      </c>
    </row>
    <row r="8">
      <c r="A8" s="5" t="inlineStr">
        <is>
          <t>Land / Country</t>
        </is>
      </c>
      <c r="B8" t="inlineStr">
        <is>
          <t>Schweiz</t>
        </is>
      </c>
      <c r="C8" s="5" t="inlineStr">
        <is>
          <t>Inv. Relations Telefon / Phone</t>
        </is>
      </c>
      <c r="D8" s="5" t="inlineStr"/>
      <c r="E8" t="inlineStr">
        <is>
          <t>+41-43-284-5276</t>
        </is>
      </c>
      <c r="G8" t="inlineStr">
        <is>
          <t>05.05.2020</t>
        </is>
      </c>
      <c r="H8" t="inlineStr">
        <is>
          <t>Dividend Payout</t>
        </is>
      </c>
    </row>
    <row r="9">
      <c r="A9" s="5" t="inlineStr">
        <is>
          <t>Währung / Currency</t>
        </is>
      </c>
      <c r="B9" t="inlineStr">
        <is>
          <t>CHF</t>
        </is>
      </c>
      <c r="C9" s="5" t="inlineStr">
        <is>
          <t>Inv. Relations E-Mail</t>
        </is>
      </c>
      <c r="D9" s="5" t="inlineStr"/>
      <c r="E9" t="inlineStr">
        <is>
          <t>heidi.hinterhuber@swisslife.ch</t>
        </is>
      </c>
      <c r="G9" t="inlineStr">
        <is>
          <t>12.05.2020</t>
        </is>
      </c>
      <c r="H9" t="inlineStr">
        <is>
          <t>Result Q1</t>
        </is>
      </c>
    </row>
    <row r="10">
      <c r="A10" s="5" t="inlineStr">
        <is>
          <t>Branche / Industry</t>
        </is>
      </c>
      <c r="B10" t="inlineStr">
        <is>
          <t>Insurance</t>
        </is>
      </c>
      <c r="C10" s="5" t="inlineStr">
        <is>
          <t>Kontaktperson / Contact Person</t>
        </is>
      </c>
      <c r="D10" s="5" t="inlineStr"/>
      <c r="E10" t="inlineStr">
        <is>
          <t>Heidi Hinterhuber</t>
        </is>
      </c>
      <c r="G10" t="inlineStr">
        <is>
          <t>13.08.2020</t>
        </is>
      </c>
      <c r="H10" t="inlineStr">
        <is>
          <t>Score Half Year</t>
        </is>
      </c>
    </row>
    <row r="11">
      <c r="A11" s="5" t="inlineStr">
        <is>
          <t>Sektor / Sector</t>
        </is>
      </c>
      <c r="B11" t="inlineStr">
        <is>
          <t>Financial Sector</t>
        </is>
      </c>
      <c r="C11" t="inlineStr">
        <is>
          <t>04.11.2020</t>
        </is>
      </c>
      <c r="D11" t="inlineStr">
        <is>
          <t>Q3 Earnings</t>
        </is>
      </c>
    </row>
    <row r="12">
      <c r="A12" s="5" t="inlineStr">
        <is>
          <t>Typ / Genre</t>
        </is>
      </c>
      <c r="B12" t="inlineStr">
        <is>
          <t>Namensaktie</t>
        </is>
      </c>
    </row>
    <row r="13">
      <c r="A13" s="5" t="inlineStr">
        <is>
          <t>Adresse / Address</t>
        </is>
      </c>
      <c r="B13" t="inlineStr">
        <is>
          <t>Swiss Life Holding AGGeneral Guisan-Quai 40  CH-8022 Zürich</t>
        </is>
      </c>
    </row>
    <row r="14">
      <c r="A14" s="5" t="inlineStr">
        <is>
          <t>Management</t>
        </is>
      </c>
      <c r="B14" t="inlineStr">
        <is>
          <t>Patrick Frost, Matthias Aellig, Stefan Mächler, Markus Leibundgut, Charles Relecom, Jörg Arnold, Nils Frowein</t>
        </is>
      </c>
    </row>
    <row r="15">
      <c r="A15" s="5" t="inlineStr">
        <is>
          <t>Aufsichtsrat / Board</t>
        </is>
      </c>
      <c r="B15" t="inlineStr">
        <is>
          <t>Rolf Dörig, Frank Schnewlin, Henry Peter, Franziska Tschudi Sauber, Damir Filipovic, Ueli Dietiker, Frank W. Keuper, Klaus Tschütscher, Adrienne Corboud Fumagalli, Stefan Loacker, Martin Schmid, Thomas Buess</t>
        </is>
      </c>
    </row>
    <row r="16">
      <c r="A16" s="5" t="inlineStr">
        <is>
          <t>Beschreibung</t>
        </is>
      </c>
      <c r="B16" t="inlineStr">
        <is>
          <t>Die Swiss Life-Gruppe ist ein führender europäischer Anbieter von Vorsorge- und Finanzlösungen. In den Kernmärkten Schweiz, Frankreich und Deutschland bietet Swiss Life ihren Privat- und Firmenkunden neben Lebensversicherungen auch allgemeine Versicherungs- und Vorsorgeprodukte oder Finanzdienstleistungen an. Dazu gehören z.B. Renten-, Kranken-, Kfz- sowie Feuer- und Sachversicherungen oder betriebliche Personenvorsorge, Investmentmanagement und das Private Banking, das die Betreuung wohlhabender Privatkunden, Finanz-, Steuer-, Anlage- und Vorsorgeberatungsdienstleistungen beinhaltet. Die Rentenanstalt/Swiss Life ist Marktführer in der Schweiz und eine der führenden Lebensversicherungsgesellschaften in Europa. Copyright 2014 FINANCE BASE AG</t>
        </is>
      </c>
    </row>
    <row r="17">
      <c r="A17" s="5" t="inlineStr">
        <is>
          <t>Profile</t>
        </is>
      </c>
      <c r="B17" t="inlineStr">
        <is>
          <t>The Swiss Life Group is a leading European provider of retirement and financial solutions. In the core markets of Switzerland, France and Germany, Swiss Life offers its private and corporate customers in addition to life insurance, general insurance and pension products or financial services. These include, for example, Pension, health, automobile and fire and property insurance company or persons pension, investment management and private banking, which includes the support of wealthy private clients, financial, tax, investment and pension advisory services. Rentenanstalt / Swiss Life is the market leader in Switzerland and one of the leading life insurance companies in Europe.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24320</v>
      </c>
      <c r="D20" t="n">
        <v>20062</v>
      </c>
      <c r="E20" t="n">
        <v>18769</v>
      </c>
      <c r="F20" t="n">
        <v>19707</v>
      </c>
      <c r="G20" t="n">
        <v>20555</v>
      </c>
      <c r="H20" t="n">
        <v>20474</v>
      </c>
      <c r="I20" t="n">
        <v>19462</v>
      </c>
      <c r="J20" t="n">
        <v>19075</v>
      </c>
      <c r="K20" t="n">
        <v>17291</v>
      </c>
      <c r="L20" t="n">
        <v>17844</v>
      </c>
      <c r="M20" t="n">
        <v>17816</v>
      </c>
      <c r="N20" t="n">
        <v>15356</v>
      </c>
      <c r="O20" t="n">
        <v>18971</v>
      </c>
      <c r="P20" t="n">
        <v>21531</v>
      </c>
      <c r="Q20" t="n">
        <v>21542</v>
      </c>
      <c r="R20" t="n">
        <v>22342</v>
      </c>
      <c r="S20" t="n">
        <v>21088</v>
      </c>
      <c r="T20" t="n">
        <v>20656</v>
      </c>
      <c r="U20" t="n">
        <v>22404</v>
      </c>
      <c r="V20" t="n">
        <v>25461</v>
      </c>
      <c r="W20" t="n">
        <v>21827</v>
      </c>
    </row>
    <row r="21">
      <c r="A21" s="5" t="inlineStr">
        <is>
          <t>Operatives Ergebnis (EBIT)</t>
        </is>
      </c>
      <c r="B21" s="5" t="inlineStr">
        <is>
          <t>EBIT Earning Before Interest &amp; Tax</t>
        </is>
      </c>
      <c r="C21" t="n">
        <v>1651</v>
      </c>
      <c r="D21" t="n">
        <v>1534</v>
      </c>
      <c r="E21" t="n">
        <v>1476</v>
      </c>
      <c r="F21" t="n">
        <v>1393</v>
      </c>
      <c r="G21" t="n">
        <v>1329</v>
      </c>
      <c r="H21" t="n">
        <v>1169</v>
      </c>
      <c r="I21" t="n">
        <v>1149</v>
      </c>
      <c r="J21" t="n">
        <v>346</v>
      </c>
      <c r="K21" t="n">
        <v>699</v>
      </c>
      <c r="L21" t="n">
        <v>694</v>
      </c>
      <c r="M21" t="n">
        <v>562</v>
      </c>
      <c r="N21" t="n">
        <v>-842</v>
      </c>
      <c r="O21" t="n">
        <v>1013</v>
      </c>
      <c r="P21" t="n">
        <v>1258</v>
      </c>
      <c r="Q21" t="n">
        <v>853</v>
      </c>
      <c r="R21" t="n">
        <v>1009</v>
      </c>
      <c r="S21" t="n">
        <v>477</v>
      </c>
      <c r="T21" t="n">
        <v>-1847</v>
      </c>
      <c r="U21" t="n">
        <v>213</v>
      </c>
      <c r="V21" t="n">
        <v>1308</v>
      </c>
      <c r="W21" t="n">
        <v>821</v>
      </c>
    </row>
    <row r="22">
      <c r="A22" s="5" t="inlineStr">
        <is>
          <t>Finanzergebnis</t>
        </is>
      </c>
      <c r="B22" s="5" t="inlineStr">
        <is>
          <t>Financial Result</t>
        </is>
      </c>
      <c r="C22" t="n">
        <v>-123</v>
      </c>
      <c r="D22" t="n">
        <v>-137</v>
      </c>
      <c r="E22" t="n">
        <v>-156</v>
      </c>
      <c r="F22" t="n">
        <v>-178</v>
      </c>
      <c r="G22" t="n">
        <v>-161</v>
      </c>
      <c r="H22" t="n">
        <v>-157</v>
      </c>
      <c r="I22" t="n">
        <v>-147</v>
      </c>
      <c r="J22" t="n">
        <v>-117</v>
      </c>
      <c r="K22" t="n">
        <v>-114</v>
      </c>
      <c r="L22" t="n">
        <v>-98</v>
      </c>
      <c r="M22" t="n">
        <v>-135</v>
      </c>
      <c r="N22" t="n">
        <v>-330</v>
      </c>
      <c r="O22" t="n">
        <v>-165</v>
      </c>
      <c r="P22" t="n">
        <v>-176</v>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1528</v>
      </c>
      <c r="D23" t="n">
        <v>1397</v>
      </c>
      <c r="E23" t="n">
        <v>1320</v>
      </c>
      <c r="F23" t="n">
        <v>1215</v>
      </c>
      <c r="G23" t="n">
        <v>1168</v>
      </c>
      <c r="H23" t="n">
        <v>1012</v>
      </c>
      <c r="I23" t="n">
        <v>1002</v>
      </c>
      <c r="J23" t="n">
        <v>229</v>
      </c>
      <c r="K23" t="n">
        <v>585</v>
      </c>
      <c r="L23" t="n">
        <v>596</v>
      </c>
      <c r="M23" t="n">
        <v>427</v>
      </c>
      <c r="N23" t="n">
        <v>-1172</v>
      </c>
      <c r="O23" t="n">
        <v>848</v>
      </c>
      <c r="P23" t="n">
        <v>1082</v>
      </c>
      <c r="Q23" t="n">
        <v>853</v>
      </c>
      <c r="R23" t="n">
        <v>1009</v>
      </c>
      <c r="S23" t="n">
        <v>477</v>
      </c>
      <c r="T23" t="n">
        <v>-1847</v>
      </c>
      <c r="U23" t="n">
        <v>213</v>
      </c>
      <c r="V23" t="n">
        <v>1308</v>
      </c>
      <c r="W23" t="n">
        <v>821</v>
      </c>
    </row>
    <row r="24">
      <c r="A24" s="5" t="inlineStr">
        <is>
          <t>Steuern auf Einkommen und Ertrag</t>
        </is>
      </c>
      <c r="B24" s="5" t="inlineStr">
        <is>
          <t>Taxes on income and earnings</t>
        </is>
      </c>
      <c r="C24" t="n">
        <v>324</v>
      </c>
      <c r="D24" t="n">
        <v>318</v>
      </c>
      <c r="E24" t="n">
        <v>308</v>
      </c>
      <c r="F24" t="n">
        <v>289</v>
      </c>
      <c r="G24" t="n">
        <v>290</v>
      </c>
      <c r="H24" t="n">
        <v>194</v>
      </c>
      <c r="I24" t="n">
        <v>218</v>
      </c>
      <c r="J24" t="n">
        <v>137</v>
      </c>
      <c r="K24" t="n">
        <v>-21</v>
      </c>
      <c r="L24" t="n">
        <v>36</v>
      </c>
      <c r="M24" t="n">
        <v>103</v>
      </c>
      <c r="N24" t="n">
        <v>-29</v>
      </c>
      <c r="O24" t="n">
        <v>122</v>
      </c>
      <c r="P24" t="n">
        <v>128</v>
      </c>
      <c r="Q24" t="n">
        <v>-21</v>
      </c>
      <c r="R24" t="n">
        <v>358</v>
      </c>
      <c r="S24" t="n">
        <v>202</v>
      </c>
      <c r="T24" t="n">
        <v>-92</v>
      </c>
      <c r="U24" t="n">
        <v>57</v>
      </c>
      <c r="V24" t="n">
        <v>343</v>
      </c>
      <c r="W24" t="n">
        <v>360</v>
      </c>
    </row>
    <row r="25">
      <c r="A25" s="5" t="inlineStr">
        <is>
          <t>Ergebnis nach Steuer</t>
        </is>
      </c>
      <c r="B25" s="5" t="inlineStr">
        <is>
          <t>Earnings after tax</t>
        </is>
      </c>
      <c r="C25" t="n">
        <v>1205</v>
      </c>
      <c r="D25" t="n">
        <v>1080</v>
      </c>
      <c r="E25" t="n">
        <v>1013</v>
      </c>
      <c r="F25" t="n">
        <v>926</v>
      </c>
      <c r="G25" t="n">
        <v>878</v>
      </c>
      <c r="H25" t="n">
        <v>818</v>
      </c>
      <c r="I25" t="n">
        <v>784</v>
      </c>
      <c r="J25" t="n">
        <v>93</v>
      </c>
      <c r="K25" t="n">
        <v>606</v>
      </c>
      <c r="L25" t="n">
        <v>560</v>
      </c>
      <c r="M25" t="n">
        <v>324</v>
      </c>
      <c r="N25" t="n">
        <v>-1143</v>
      </c>
      <c r="O25" t="n">
        <v>726</v>
      </c>
      <c r="P25" t="n">
        <v>954</v>
      </c>
      <c r="Q25" t="n">
        <v>874</v>
      </c>
      <c r="R25" t="n">
        <v>651</v>
      </c>
      <c r="S25" t="n">
        <v>275</v>
      </c>
      <c r="T25" t="n">
        <v>-1755</v>
      </c>
      <c r="U25" t="n">
        <v>156</v>
      </c>
      <c r="V25" t="n">
        <v>965</v>
      </c>
      <c r="W25" t="n">
        <v>461</v>
      </c>
    </row>
    <row r="26">
      <c r="A26" s="5" t="inlineStr">
        <is>
          <t>Minderheitenanteil</t>
        </is>
      </c>
      <c r="B26" s="5" t="inlineStr">
        <is>
          <t>Minority Share</t>
        </is>
      </c>
      <c r="C26" t="n">
        <v>-6</v>
      </c>
      <c r="D26" t="n">
        <v>-4</v>
      </c>
      <c r="E26" t="n">
        <v>-6</v>
      </c>
      <c r="F26" t="n">
        <v>-4</v>
      </c>
      <c r="G26" t="n">
        <v>-6</v>
      </c>
      <c r="H26" t="n">
        <v>-4</v>
      </c>
      <c r="I26" t="n">
        <v>-3</v>
      </c>
      <c r="J26" t="n">
        <v>-1</v>
      </c>
      <c r="K26" t="n">
        <v>-1</v>
      </c>
      <c r="L26" t="n">
        <v>-3</v>
      </c>
      <c r="M26" t="n">
        <v>1</v>
      </c>
      <c r="N26" t="n">
        <v>5</v>
      </c>
      <c r="O26" t="n">
        <v>-23</v>
      </c>
      <c r="P26" t="n">
        <v>-21</v>
      </c>
      <c r="Q26" t="n">
        <v>-14</v>
      </c>
      <c r="R26" t="n">
        <v>-27</v>
      </c>
      <c r="S26" t="n">
        <v>-42</v>
      </c>
      <c r="T26" t="n">
        <v>61</v>
      </c>
      <c r="U26" t="n">
        <v>-32</v>
      </c>
      <c r="V26" t="n">
        <v>-41</v>
      </c>
      <c r="W26" t="n">
        <v>-14</v>
      </c>
    </row>
    <row r="27">
      <c r="A27" s="5" t="inlineStr">
        <is>
          <t>Jahresüberschuss/-fehlbetrag</t>
        </is>
      </c>
      <c r="B27" s="5" t="inlineStr">
        <is>
          <t>Net Profit</t>
        </is>
      </c>
      <c r="C27" t="n">
        <v>1199</v>
      </c>
      <c r="D27" t="n">
        <v>1076</v>
      </c>
      <c r="E27" t="n">
        <v>1007</v>
      </c>
      <c r="F27" t="n">
        <v>922</v>
      </c>
      <c r="G27" t="n">
        <v>872</v>
      </c>
      <c r="H27" t="n">
        <v>814</v>
      </c>
      <c r="I27" t="n">
        <v>781</v>
      </c>
      <c r="J27" t="n">
        <v>92</v>
      </c>
      <c r="K27" t="n">
        <v>605</v>
      </c>
      <c r="L27" t="n">
        <v>557</v>
      </c>
      <c r="M27" t="n">
        <v>278</v>
      </c>
      <c r="N27" t="n">
        <v>350</v>
      </c>
      <c r="O27" t="n">
        <v>1345</v>
      </c>
      <c r="P27" t="n">
        <v>933</v>
      </c>
      <c r="Q27" t="n">
        <v>860</v>
      </c>
      <c r="R27" t="n">
        <v>624</v>
      </c>
      <c r="S27" t="n">
        <v>233</v>
      </c>
      <c r="T27" t="n">
        <v>-1694</v>
      </c>
      <c r="U27" t="n">
        <v>124</v>
      </c>
      <c r="V27" t="n">
        <v>924</v>
      </c>
      <c r="W27" t="n">
        <v>447</v>
      </c>
    </row>
    <row r="28">
      <c r="A28" s="5" t="inlineStr">
        <is>
          <t>Summe Aktiva</t>
        </is>
      </c>
      <c r="B28" s="5" t="inlineStr">
        <is>
          <t>Total Assets</t>
        </is>
      </c>
      <c r="C28" t="n">
        <v>228094</v>
      </c>
      <c r="D28" t="n">
        <v>212982</v>
      </c>
      <c r="E28" t="n">
        <v>212800</v>
      </c>
      <c r="F28" t="n">
        <v>199731</v>
      </c>
      <c r="G28" t="n">
        <v>189252</v>
      </c>
      <c r="H28" t="n">
        <v>192854</v>
      </c>
      <c r="I28" t="n">
        <v>170530</v>
      </c>
      <c r="J28" t="n">
        <v>163400</v>
      </c>
      <c r="K28" t="n">
        <v>151875</v>
      </c>
      <c r="L28" t="n">
        <v>147203</v>
      </c>
      <c r="M28" t="n">
        <v>143948</v>
      </c>
      <c r="N28" t="n">
        <v>134791</v>
      </c>
      <c r="O28" t="n">
        <v>179757</v>
      </c>
      <c r="P28" t="n">
        <v>186950</v>
      </c>
      <c r="Q28" t="n">
        <v>177597</v>
      </c>
      <c r="R28" t="n">
        <v>165613</v>
      </c>
      <c r="S28" t="n">
        <v>162478</v>
      </c>
      <c r="T28" t="n">
        <v>159566</v>
      </c>
      <c r="U28" t="n">
        <v>163279</v>
      </c>
      <c r="V28" t="n">
        <v>166057</v>
      </c>
      <c r="W28" t="n">
        <v>159297</v>
      </c>
    </row>
    <row r="29">
      <c r="A29" s="5" t="inlineStr">
        <is>
          <t>Summe Fremdkapital</t>
        </is>
      </c>
      <c r="B29" s="5" t="inlineStr">
        <is>
          <t>Total Liabilities</t>
        </is>
      </c>
      <c r="C29" t="n">
        <v>211659</v>
      </c>
      <c r="D29" t="n">
        <v>197949</v>
      </c>
      <c r="E29" t="n">
        <v>197218</v>
      </c>
      <c r="F29" t="n">
        <v>185992</v>
      </c>
      <c r="G29" t="n">
        <v>176994</v>
      </c>
      <c r="H29" t="n">
        <v>180023</v>
      </c>
      <c r="I29" t="n">
        <v>161511</v>
      </c>
      <c r="J29" t="n">
        <v>153114</v>
      </c>
      <c r="K29" t="n">
        <v>142713</v>
      </c>
      <c r="L29" t="n">
        <v>139766</v>
      </c>
      <c r="M29" t="n">
        <v>136703</v>
      </c>
      <c r="N29" t="n">
        <v>128139</v>
      </c>
      <c r="O29" t="n">
        <v>172423</v>
      </c>
      <c r="P29" t="n">
        <v>179099</v>
      </c>
      <c r="Q29" t="n">
        <v>169644</v>
      </c>
      <c r="R29" t="n">
        <v>158705</v>
      </c>
      <c r="S29" t="n">
        <v>157299</v>
      </c>
      <c r="T29" t="n">
        <v>154891</v>
      </c>
      <c r="U29" t="n">
        <v>158084</v>
      </c>
      <c r="V29" t="n">
        <v>158209</v>
      </c>
      <c r="W29" t="n">
        <v>150978</v>
      </c>
    </row>
    <row r="30">
      <c r="A30" s="5" t="inlineStr">
        <is>
          <t>Minderheitenanteil</t>
        </is>
      </c>
      <c r="B30" s="5" t="inlineStr">
        <is>
          <t>Minority Share</t>
        </is>
      </c>
      <c r="C30" t="n">
        <v>89</v>
      </c>
      <c r="D30" t="n">
        <v>86</v>
      </c>
      <c r="E30" t="n">
        <v>88</v>
      </c>
      <c r="F30" t="n">
        <v>82</v>
      </c>
      <c r="G30" t="n">
        <v>81</v>
      </c>
      <c r="H30" t="n">
        <v>76</v>
      </c>
      <c r="I30" t="n">
        <v>74</v>
      </c>
      <c r="J30" t="n">
        <v>33</v>
      </c>
      <c r="K30" t="n">
        <v>35</v>
      </c>
      <c r="L30" t="n">
        <v>33</v>
      </c>
      <c r="M30" t="n">
        <v>37</v>
      </c>
      <c r="N30" t="n">
        <v>43</v>
      </c>
      <c r="O30" t="n">
        <v>57</v>
      </c>
      <c r="P30" t="n">
        <v>272</v>
      </c>
      <c r="Q30" t="n">
        <v>298</v>
      </c>
      <c r="R30" t="n">
        <v>211</v>
      </c>
      <c r="S30" t="n">
        <v>215</v>
      </c>
      <c r="T30" t="n">
        <v>505</v>
      </c>
      <c r="U30" t="n">
        <v>213</v>
      </c>
      <c r="V30" t="n">
        <v>183</v>
      </c>
      <c r="W30" t="n">
        <v>158</v>
      </c>
    </row>
    <row r="31">
      <c r="A31" s="5" t="inlineStr">
        <is>
          <t>Summe Eigenkapital</t>
        </is>
      </c>
      <c r="B31" s="5" t="inlineStr">
        <is>
          <t>Equity</t>
        </is>
      </c>
      <c r="C31" t="n">
        <v>16346</v>
      </c>
      <c r="D31" t="n">
        <v>14947</v>
      </c>
      <c r="E31" t="n">
        <v>15495</v>
      </c>
      <c r="F31" t="n">
        <v>13657</v>
      </c>
      <c r="G31" t="n">
        <v>12177</v>
      </c>
      <c r="H31" t="n">
        <v>12755</v>
      </c>
      <c r="I31" t="n">
        <v>8945</v>
      </c>
      <c r="J31" t="n">
        <v>10253</v>
      </c>
      <c r="K31" t="n">
        <v>9127</v>
      </c>
      <c r="L31" t="n">
        <v>7404</v>
      </c>
      <c r="M31" t="n">
        <v>7208</v>
      </c>
      <c r="N31" t="n">
        <v>6609</v>
      </c>
      <c r="O31" t="n">
        <v>7277</v>
      </c>
      <c r="P31" t="n">
        <v>7579</v>
      </c>
      <c r="Q31" t="n">
        <v>7655</v>
      </c>
      <c r="R31" t="n">
        <v>6697</v>
      </c>
      <c r="S31" t="n">
        <v>4964</v>
      </c>
      <c r="T31" t="n">
        <v>4170</v>
      </c>
      <c r="U31" t="n">
        <v>4982</v>
      </c>
      <c r="V31" t="n">
        <v>7665</v>
      </c>
      <c r="W31" t="n">
        <v>8161</v>
      </c>
    </row>
    <row r="32">
      <c r="A32" s="5" t="inlineStr">
        <is>
          <t>Summe Passiva</t>
        </is>
      </c>
      <c r="B32" s="5" t="inlineStr">
        <is>
          <t>Liabilities &amp; Shareholder Equity</t>
        </is>
      </c>
      <c r="C32" t="n">
        <v>228094</v>
      </c>
      <c r="D32" t="n">
        <v>212982</v>
      </c>
      <c r="E32" t="n">
        <v>212800</v>
      </c>
      <c r="F32" t="n">
        <v>199731</v>
      </c>
      <c r="G32" t="n">
        <v>189252</v>
      </c>
      <c r="H32" t="n">
        <v>192854</v>
      </c>
      <c r="I32" t="n">
        <v>170530</v>
      </c>
      <c r="J32" t="n">
        <v>163400</v>
      </c>
      <c r="K32" t="n">
        <v>151875</v>
      </c>
      <c r="L32" t="n">
        <v>147203</v>
      </c>
      <c r="M32" t="n">
        <v>143948</v>
      </c>
      <c r="N32" t="n">
        <v>134791</v>
      </c>
      <c r="O32" t="n">
        <v>179757</v>
      </c>
      <c r="P32" t="n">
        <v>186950</v>
      </c>
      <c r="Q32" t="n">
        <v>177597</v>
      </c>
      <c r="R32" t="n">
        <v>165613</v>
      </c>
      <c r="S32" t="n">
        <v>162478</v>
      </c>
      <c r="T32" t="n">
        <v>159566</v>
      </c>
      <c r="U32" t="n">
        <v>163279</v>
      </c>
      <c r="V32" t="n">
        <v>166057</v>
      </c>
      <c r="W32" t="n">
        <v>159297</v>
      </c>
    </row>
    <row r="33">
      <c r="A33" s="5" t="inlineStr">
        <is>
          <t>Mio.Aktien im Umlauf</t>
        </is>
      </c>
      <c r="B33" s="5" t="inlineStr">
        <is>
          <t>Million shares outstanding</t>
        </is>
      </c>
      <c r="C33" t="n">
        <v>33.6</v>
      </c>
      <c r="D33" t="n">
        <v>34.22</v>
      </c>
      <c r="E33" t="n">
        <v>34.22</v>
      </c>
      <c r="F33" t="n">
        <v>32.08</v>
      </c>
      <c r="G33" t="n">
        <v>32.08</v>
      </c>
      <c r="H33" t="n">
        <v>32.08</v>
      </c>
      <c r="I33" t="n">
        <v>32.08</v>
      </c>
      <c r="J33" t="n">
        <v>32.08</v>
      </c>
      <c r="K33" t="n">
        <v>32.08</v>
      </c>
      <c r="L33" t="n">
        <v>32.08</v>
      </c>
      <c r="M33" t="n">
        <v>32.08</v>
      </c>
      <c r="N33" t="n">
        <v>35.08</v>
      </c>
      <c r="O33" t="n">
        <v>35</v>
      </c>
      <c r="P33" t="n">
        <v>33.8</v>
      </c>
      <c r="Q33" t="n">
        <v>33.8</v>
      </c>
      <c r="R33" t="n">
        <v>33.8</v>
      </c>
      <c r="S33" t="n">
        <v>25</v>
      </c>
      <c r="T33" t="n">
        <v>23.4</v>
      </c>
      <c r="U33" t="n">
        <v>11.7</v>
      </c>
      <c r="V33" t="n">
        <v>11.7</v>
      </c>
      <c r="W33" t="inlineStr">
        <is>
          <t>-</t>
        </is>
      </c>
    </row>
    <row r="34">
      <c r="A34" s="5" t="inlineStr">
        <is>
          <t>Ergebnis je Aktie (brutto)</t>
        </is>
      </c>
      <c r="B34" s="5" t="inlineStr">
        <is>
          <t>Earnings per share</t>
        </is>
      </c>
      <c r="C34" t="n">
        <v>45.48</v>
      </c>
      <c r="D34" t="n">
        <v>40.82</v>
      </c>
      <c r="E34" t="n">
        <v>38.57</v>
      </c>
      <c r="F34" t="n">
        <v>37.87</v>
      </c>
      <c r="G34" t="n">
        <v>36.41</v>
      </c>
      <c r="H34" t="n">
        <v>31.55</v>
      </c>
      <c r="I34" t="n">
        <v>31.23</v>
      </c>
      <c r="J34" t="n">
        <v>7.14</v>
      </c>
      <c r="K34" t="n">
        <v>18.24</v>
      </c>
      <c r="L34" t="n">
        <v>18.58</v>
      </c>
      <c r="M34" t="n">
        <v>13.31</v>
      </c>
      <c r="N34" t="n">
        <v>-33.41</v>
      </c>
      <c r="O34" t="n">
        <v>24.23</v>
      </c>
      <c r="P34" t="n">
        <v>32.01</v>
      </c>
      <c r="Q34" t="n">
        <v>25.24</v>
      </c>
      <c r="R34" t="n">
        <v>29.85</v>
      </c>
      <c r="S34" t="n">
        <v>19.08</v>
      </c>
      <c r="T34" t="n">
        <v>-78.93000000000001</v>
      </c>
      <c r="U34" t="n">
        <v>18.21</v>
      </c>
      <c r="V34" t="n">
        <v>111.79</v>
      </c>
      <c r="W34" t="inlineStr">
        <is>
          <t>-</t>
        </is>
      </c>
    </row>
    <row r="35">
      <c r="A35" s="5" t="inlineStr">
        <is>
          <t>Ergebnis je Aktie (unverwässert)</t>
        </is>
      </c>
      <c r="B35" s="5" t="inlineStr">
        <is>
          <t>Basic Earnings per share</t>
        </is>
      </c>
      <c r="C35" t="n">
        <v>36.59</v>
      </c>
      <c r="D35" t="n">
        <v>31.58</v>
      </c>
      <c r="E35" t="n">
        <v>30.98</v>
      </c>
      <c r="F35" t="n">
        <v>28.92</v>
      </c>
      <c r="G35" t="n">
        <v>27.41</v>
      </c>
      <c r="H35" t="n">
        <v>25.52</v>
      </c>
      <c r="I35" t="n">
        <v>24.45</v>
      </c>
      <c r="J35" t="n">
        <v>2.88</v>
      </c>
      <c r="K35" t="n">
        <v>18.97</v>
      </c>
      <c r="L35" t="n">
        <v>17.46</v>
      </c>
      <c r="M35" t="n">
        <v>8.859999999999999</v>
      </c>
      <c r="N35" t="n">
        <v>10.88</v>
      </c>
      <c r="O35" t="n">
        <v>40.76</v>
      </c>
      <c r="P35" t="n">
        <v>27.87</v>
      </c>
      <c r="Q35" t="n">
        <v>25.67</v>
      </c>
      <c r="R35" t="n">
        <v>22.73</v>
      </c>
      <c r="S35" t="n">
        <v>10.8</v>
      </c>
      <c r="T35" t="n">
        <v>-104.6</v>
      </c>
      <c r="U35" t="n">
        <v>11</v>
      </c>
      <c r="V35" t="n">
        <v>81.5</v>
      </c>
      <c r="W35" t="n">
        <v>39</v>
      </c>
    </row>
    <row r="36">
      <c r="A36" s="5" t="inlineStr">
        <is>
          <t>Ergebnis je Aktie (verwässert)</t>
        </is>
      </c>
      <c r="B36" s="5" t="inlineStr">
        <is>
          <t>Diluted Earnings per share</t>
        </is>
      </c>
      <c r="C36" t="n">
        <v>36.48</v>
      </c>
      <c r="D36" t="n">
        <v>31.49</v>
      </c>
      <c r="E36" t="n">
        <v>29.63</v>
      </c>
      <c r="F36" t="n">
        <v>27.27</v>
      </c>
      <c r="G36" t="n">
        <v>25.85</v>
      </c>
      <c r="H36" t="n">
        <v>24.11</v>
      </c>
      <c r="I36" t="n">
        <v>24.22</v>
      </c>
      <c r="J36" t="n">
        <v>2.86</v>
      </c>
      <c r="K36" t="n">
        <v>18.87</v>
      </c>
      <c r="L36" t="n">
        <v>17.37</v>
      </c>
      <c r="M36" t="n">
        <v>8.83</v>
      </c>
      <c r="N36" t="n">
        <v>10.88</v>
      </c>
      <c r="O36" t="n">
        <v>39.6</v>
      </c>
      <c r="P36" t="n">
        <v>26.92</v>
      </c>
      <c r="Q36" t="n">
        <v>24.82</v>
      </c>
      <c r="R36" t="n">
        <v>20.5</v>
      </c>
      <c r="S36" t="n">
        <v>10.8</v>
      </c>
      <c r="T36" t="n">
        <v>-104.6</v>
      </c>
      <c r="U36" t="n">
        <v>11</v>
      </c>
      <c r="V36" t="n">
        <v>81.5</v>
      </c>
      <c r="W36" t="n">
        <v>38.9</v>
      </c>
    </row>
    <row r="37">
      <c r="A37" s="5" t="inlineStr">
        <is>
          <t>Dividende je Aktie</t>
        </is>
      </c>
      <c r="B37" s="5" t="inlineStr">
        <is>
          <t>Dividend per share</t>
        </is>
      </c>
      <c r="C37" t="n">
        <v>20</v>
      </c>
      <c r="D37" t="n">
        <v>16.5</v>
      </c>
      <c r="E37" t="n">
        <v>13.5</v>
      </c>
      <c r="F37" t="n">
        <v>11</v>
      </c>
      <c r="G37" t="n">
        <v>8.5</v>
      </c>
      <c r="H37" t="n">
        <v>6.5</v>
      </c>
      <c r="I37" t="n">
        <v>5.5</v>
      </c>
      <c r="J37" t="n">
        <v>4.5</v>
      </c>
      <c r="K37" t="n">
        <v>4.5</v>
      </c>
      <c r="L37" t="n">
        <v>4.5</v>
      </c>
      <c r="M37" t="n">
        <v>2.4</v>
      </c>
      <c r="N37" t="n">
        <v>5</v>
      </c>
      <c r="O37" t="n">
        <v>17</v>
      </c>
      <c r="P37" t="n">
        <v>7</v>
      </c>
      <c r="Q37" t="n">
        <v>5</v>
      </c>
      <c r="R37" t="n">
        <v>4</v>
      </c>
      <c r="S37" t="inlineStr">
        <is>
          <t>-</t>
        </is>
      </c>
      <c r="T37" t="inlineStr">
        <is>
          <t>-</t>
        </is>
      </c>
      <c r="U37" t="inlineStr">
        <is>
          <t>-</t>
        </is>
      </c>
      <c r="V37" t="n">
        <v>18</v>
      </c>
      <c r="W37" t="inlineStr">
        <is>
          <t>-</t>
        </is>
      </c>
    </row>
    <row r="38">
      <c r="A38" s="5" t="inlineStr">
        <is>
          <t>Dividendenausschüttung in Mio</t>
        </is>
      </c>
      <c r="B38" s="5" t="inlineStr">
        <is>
          <t>Dividend Payment in M</t>
        </is>
      </c>
      <c r="C38" t="inlineStr">
        <is>
          <t>-</t>
        </is>
      </c>
      <c r="D38" t="inlineStr">
        <is>
          <t>-</t>
        </is>
      </c>
      <c r="E38" t="n">
        <v>461</v>
      </c>
      <c r="F38" t="n">
        <v>359</v>
      </c>
      <c r="G38" t="n">
        <v>349</v>
      </c>
      <c r="H38" t="n">
        <v>207</v>
      </c>
      <c r="I38" t="n">
        <v>176</v>
      </c>
      <c r="J38" t="n">
        <v>144</v>
      </c>
      <c r="K38" t="n">
        <v>144</v>
      </c>
      <c r="L38" t="n">
        <v>144</v>
      </c>
      <c r="M38" t="n">
        <v>77</v>
      </c>
      <c r="N38" t="n">
        <v>160</v>
      </c>
      <c r="O38" t="n">
        <v>596</v>
      </c>
      <c r="P38" t="inlineStr">
        <is>
          <t>-</t>
        </is>
      </c>
      <c r="Q38" t="inlineStr">
        <is>
          <t>-</t>
        </is>
      </c>
      <c r="R38" t="inlineStr">
        <is>
          <t>-</t>
        </is>
      </c>
      <c r="S38" t="inlineStr">
        <is>
          <t>-</t>
        </is>
      </c>
      <c r="T38" t="inlineStr">
        <is>
          <t>-</t>
        </is>
      </c>
      <c r="U38" t="inlineStr">
        <is>
          <t>-</t>
        </is>
      </c>
      <c r="V38" t="inlineStr">
        <is>
          <t>-</t>
        </is>
      </c>
      <c r="W38" t="inlineStr">
        <is>
          <t>-</t>
        </is>
      </c>
    </row>
    <row r="39">
      <c r="A39" s="5" t="inlineStr">
        <is>
          <t>Ertrag</t>
        </is>
      </c>
      <c r="B39" s="5" t="inlineStr">
        <is>
          <t>Income</t>
        </is>
      </c>
      <c r="C39" t="n">
        <v>723.92</v>
      </c>
      <c r="D39" t="n">
        <v>586.21</v>
      </c>
      <c r="E39" t="n">
        <v>548.4299999999999</v>
      </c>
      <c r="F39" t="n">
        <v>614.29</v>
      </c>
      <c r="G39" t="n">
        <v>640.72</v>
      </c>
      <c r="H39" t="n">
        <v>638.2</v>
      </c>
      <c r="I39" t="n">
        <v>606.65</v>
      </c>
      <c r="J39" t="n">
        <v>594.59</v>
      </c>
      <c r="K39" t="n">
        <v>538.98</v>
      </c>
      <c r="L39" t="n">
        <v>556.22</v>
      </c>
      <c r="M39" t="n">
        <v>555.34</v>
      </c>
      <c r="N39" t="n">
        <v>437.69</v>
      </c>
      <c r="O39" t="n">
        <v>542.03</v>
      </c>
      <c r="P39" t="n">
        <v>637.01</v>
      </c>
      <c r="Q39" t="n">
        <v>637.34</v>
      </c>
      <c r="R39" t="n">
        <v>661.01</v>
      </c>
      <c r="S39" t="n">
        <v>843.52</v>
      </c>
      <c r="T39" t="n">
        <v>882.74</v>
      </c>
      <c r="U39" t="n">
        <v>1915</v>
      </c>
      <c r="V39" t="n">
        <v>2176</v>
      </c>
      <c r="W39" t="inlineStr">
        <is>
          <t>-</t>
        </is>
      </c>
    </row>
    <row r="40">
      <c r="A40" s="5" t="inlineStr">
        <is>
          <t>Buchwert je Aktie</t>
        </is>
      </c>
      <c r="B40" s="5" t="inlineStr">
        <is>
          <t>Book value per share</t>
        </is>
      </c>
      <c r="C40" t="n">
        <v>486.56</v>
      </c>
      <c r="D40" t="n">
        <v>436.75</v>
      </c>
      <c r="E40" t="n">
        <v>452.77</v>
      </c>
      <c r="F40" t="n">
        <v>425.7</v>
      </c>
      <c r="G40" t="n">
        <v>379.57</v>
      </c>
      <c r="H40" t="n">
        <v>397.59</v>
      </c>
      <c r="I40" t="n">
        <v>278.83</v>
      </c>
      <c r="J40" t="n">
        <v>319.6</v>
      </c>
      <c r="K40" t="n">
        <v>284.5</v>
      </c>
      <c r="L40" t="n">
        <v>230.79</v>
      </c>
      <c r="M40" t="n">
        <v>224.68</v>
      </c>
      <c r="N40" t="n">
        <v>188.38</v>
      </c>
      <c r="O40" t="n">
        <v>207.91</v>
      </c>
      <c r="P40" t="n">
        <v>224.23</v>
      </c>
      <c r="Q40" t="n">
        <v>226.48</v>
      </c>
      <c r="R40" t="n">
        <v>198.14</v>
      </c>
      <c r="S40" t="n">
        <v>198.56</v>
      </c>
      <c r="T40" t="n">
        <v>178.21</v>
      </c>
      <c r="U40" t="n">
        <v>425.81</v>
      </c>
      <c r="V40" t="n">
        <v>655.13</v>
      </c>
      <c r="W40" t="inlineStr">
        <is>
          <t>-</t>
        </is>
      </c>
    </row>
    <row r="41">
      <c r="A41" s="5" t="inlineStr">
        <is>
          <t>Cashflow je Aktie</t>
        </is>
      </c>
      <c r="B41" s="5" t="inlineStr">
        <is>
          <t>Cashflow per share</t>
        </is>
      </c>
      <c r="C41" t="n">
        <v>64.33</v>
      </c>
      <c r="D41" t="n">
        <v>78.69</v>
      </c>
      <c r="E41" t="n">
        <v>7.13</v>
      </c>
      <c r="F41" t="n">
        <v>63.03</v>
      </c>
      <c r="G41" t="n">
        <v>-22.22</v>
      </c>
      <c r="H41" t="n">
        <v>20.26</v>
      </c>
      <c r="I41" t="n">
        <v>-26.9</v>
      </c>
      <c r="J41" t="n">
        <v>48.07</v>
      </c>
      <c r="K41" t="n">
        <v>-65.12</v>
      </c>
      <c r="L41" t="n">
        <v>-24.5</v>
      </c>
      <c r="M41" t="n">
        <v>-6.55</v>
      </c>
      <c r="N41" t="n">
        <v>124.27</v>
      </c>
      <c r="O41" t="n">
        <v>10.31</v>
      </c>
      <c r="P41" t="n">
        <v>217.1</v>
      </c>
      <c r="Q41" t="n">
        <v>212.9</v>
      </c>
      <c r="R41" t="n">
        <v>57.28</v>
      </c>
      <c r="S41" t="n">
        <v>93.68000000000001</v>
      </c>
      <c r="T41" t="n">
        <v>121.28</v>
      </c>
      <c r="U41" t="n">
        <v>379.57</v>
      </c>
      <c r="V41" t="n">
        <v>339.23</v>
      </c>
      <c r="W41" t="inlineStr">
        <is>
          <t>-</t>
        </is>
      </c>
    </row>
    <row r="42">
      <c r="A42" s="5" t="inlineStr">
        <is>
          <t>Bilanzsumme je Aktie</t>
        </is>
      </c>
      <c r="B42" s="5" t="inlineStr">
        <is>
          <t>Total assets per share</t>
        </is>
      </c>
      <c r="C42" t="n">
        <v>6790</v>
      </c>
      <c r="D42" t="n">
        <v>6223</v>
      </c>
      <c r="E42" t="n">
        <v>6218</v>
      </c>
      <c r="F42" t="n">
        <v>6226</v>
      </c>
      <c r="G42" t="n">
        <v>5899</v>
      </c>
      <c r="H42" t="n">
        <v>6011</v>
      </c>
      <c r="I42" t="n">
        <v>5316</v>
      </c>
      <c r="J42" t="n">
        <v>5093</v>
      </c>
      <c r="K42" t="n">
        <v>4734</v>
      </c>
      <c r="L42" t="n">
        <v>4588</v>
      </c>
      <c r="M42" t="n">
        <v>4487</v>
      </c>
      <c r="N42" t="n">
        <v>3842</v>
      </c>
      <c r="O42" t="n">
        <v>5136</v>
      </c>
      <c r="P42" t="n">
        <v>5531</v>
      </c>
      <c r="Q42" t="n">
        <v>5254</v>
      </c>
      <c r="R42" t="n">
        <v>4900</v>
      </c>
      <c r="S42" t="n">
        <v>6499</v>
      </c>
      <c r="T42" t="n">
        <v>6819</v>
      </c>
      <c r="U42" t="n">
        <v>13955</v>
      </c>
      <c r="V42" t="n">
        <v>14193</v>
      </c>
      <c r="W42" t="inlineStr">
        <is>
          <t>-</t>
        </is>
      </c>
    </row>
    <row r="43">
      <c r="A43" s="5" t="inlineStr">
        <is>
          <t>Personal am Ende des Jahres</t>
        </is>
      </c>
      <c r="B43" s="5" t="inlineStr">
        <is>
          <t>Staff at the end of year</t>
        </is>
      </c>
      <c r="C43" t="n">
        <v>10219</v>
      </c>
      <c r="D43" t="n">
        <v>9298</v>
      </c>
      <c r="E43" t="n">
        <v>8457</v>
      </c>
      <c r="F43" t="n">
        <v>7801</v>
      </c>
      <c r="G43" t="n">
        <v>7595</v>
      </c>
      <c r="H43" t="n">
        <v>7492</v>
      </c>
      <c r="I43" t="n">
        <v>6992</v>
      </c>
      <c r="J43" t="n">
        <v>7046</v>
      </c>
      <c r="K43" t="n">
        <v>7168</v>
      </c>
      <c r="L43" t="n">
        <v>7483</v>
      </c>
      <c r="M43" t="n">
        <v>7820</v>
      </c>
      <c r="N43" t="n">
        <v>8184</v>
      </c>
      <c r="O43" t="n">
        <v>8556</v>
      </c>
      <c r="P43" t="n">
        <v>8693</v>
      </c>
      <c r="Q43" t="n">
        <v>8979</v>
      </c>
      <c r="R43" t="n">
        <v>9419</v>
      </c>
      <c r="S43" t="n">
        <v>10015</v>
      </c>
      <c r="T43" t="n">
        <v>11541</v>
      </c>
      <c r="U43" t="n">
        <v>12784</v>
      </c>
      <c r="V43" t="n">
        <v>12481</v>
      </c>
      <c r="W43" t="inlineStr">
        <is>
          <t>-</t>
        </is>
      </c>
    </row>
    <row r="44">
      <c r="A44" s="5" t="inlineStr">
        <is>
          <t>Personalaufwand in Mio. CHF</t>
        </is>
      </c>
      <c r="B44" s="5" t="inlineStr"/>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c r="W44" t="inlineStr">
        <is>
          <t>-</t>
        </is>
      </c>
    </row>
    <row r="45">
      <c r="A45" s="5" t="inlineStr">
        <is>
          <t>Aufwand je Mitarbeiter in CHF</t>
        </is>
      </c>
      <c r="B45" s="5" t="inlineStr"/>
      <c r="C45" t="inlineStr">
        <is>
          <t>-</t>
        </is>
      </c>
      <c r="D45" t="inlineStr">
        <is>
          <t>-</t>
        </is>
      </c>
      <c r="E45" t="inlineStr">
        <is>
          <t>-</t>
        </is>
      </c>
      <c r="F45" t="inlineStr">
        <is>
          <t>-</t>
        </is>
      </c>
      <c r="G45" t="inlineStr">
        <is>
          <t>-</t>
        </is>
      </c>
      <c r="H45" t="inlineStr">
        <is>
          <t>-</t>
        </is>
      </c>
      <c r="I45" t="inlineStr">
        <is>
          <t>-</t>
        </is>
      </c>
      <c r="J45" t="inlineStr">
        <is>
          <t>-</t>
        </is>
      </c>
      <c r="K45" t="inlineStr">
        <is>
          <t>-</t>
        </is>
      </c>
      <c r="L45" t="inlineStr">
        <is>
          <t>-</t>
        </is>
      </c>
      <c r="M45" t="inlineStr">
        <is>
          <t>-</t>
        </is>
      </c>
      <c r="N45" t="inlineStr">
        <is>
          <t>-</t>
        </is>
      </c>
      <c r="O45" t="inlineStr">
        <is>
          <t>-</t>
        </is>
      </c>
      <c r="P45" t="inlineStr">
        <is>
          <t>-</t>
        </is>
      </c>
      <c r="Q45" t="inlineStr">
        <is>
          <t>-</t>
        </is>
      </c>
      <c r="R45" t="inlineStr">
        <is>
          <t>-</t>
        </is>
      </c>
      <c r="S45" t="inlineStr">
        <is>
          <t>-</t>
        </is>
      </c>
      <c r="T45" t="inlineStr">
        <is>
          <t>-</t>
        </is>
      </c>
      <c r="U45" t="inlineStr">
        <is>
          <t>-</t>
        </is>
      </c>
      <c r="V45" t="inlineStr">
        <is>
          <t>-</t>
        </is>
      </c>
      <c r="W45" t="inlineStr">
        <is>
          <t>-</t>
        </is>
      </c>
    </row>
    <row r="46">
      <c r="A46" s="5" t="inlineStr">
        <is>
          <t>Ertrag je Mitarbeiter in CHF</t>
        </is>
      </c>
      <c r="B46" s="5" t="inlineStr"/>
      <c r="C46" t="n">
        <v>2380000</v>
      </c>
      <c r="D46" t="n">
        <v>2160000</v>
      </c>
      <c r="E46" t="n">
        <v>2220000</v>
      </c>
      <c r="F46" t="n">
        <v>2530000</v>
      </c>
      <c r="G46" t="n">
        <v>2710000</v>
      </c>
      <c r="H46" t="n">
        <v>2730000</v>
      </c>
      <c r="I46" t="n">
        <v>2780000</v>
      </c>
      <c r="J46" t="n">
        <v>2710000</v>
      </c>
      <c r="K46" t="n">
        <v>2410000</v>
      </c>
      <c r="L46" t="n">
        <v>2380000</v>
      </c>
      <c r="M46" t="n">
        <v>2280000</v>
      </c>
      <c r="N46" t="n">
        <v>1880000</v>
      </c>
      <c r="O46" t="n">
        <v>2220000</v>
      </c>
      <c r="P46" t="n">
        <v>2480000</v>
      </c>
      <c r="Q46" t="n">
        <v>2400000</v>
      </c>
      <c r="R46" t="n">
        <v>2370000</v>
      </c>
      <c r="S46" t="n">
        <v>2110000</v>
      </c>
      <c r="T46" t="n">
        <v>1790000</v>
      </c>
      <c r="U46" t="n">
        <v>1750000</v>
      </c>
      <c r="V46" t="n">
        <v>2040000</v>
      </c>
      <c r="W46" t="inlineStr">
        <is>
          <t>-</t>
        </is>
      </c>
    </row>
    <row r="47">
      <c r="A47" s="5" t="inlineStr">
        <is>
          <t>Bruttoergebnis je Mitarbeiter in CHF</t>
        </is>
      </c>
      <c r="B47" s="5" t="inlineStr"/>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CHF</t>
        </is>
      </c>
      <c r="B48" s="5" t="inlineStr"/>
      <c r="C48" t="n">
        <v>117330</v>
      </c>
      <c r="D48" t="n">
        <v>115724</v>
      </c>
      <c r="E48" t="n">
        <v>119073</v>
      </c>
      <c r="F48" t="n">
        <v>118190</v>
      </c>
      <c r="G48" t="n">
        <v>114812</v>
      </c>
      <c r="H48" t="n">
        <v>108649</v>
      </c>
      <c r="I48" t="n">
        <v>111699</v>
      </c>
      <c r="J48" t="n">
        <v>13057</v>
      </c>
      <c r="K48" t="n">
        <v>84403</v>
      </c>
      <c r="L48" t="n">
        <v>74435</v>
      </c>
      <c r="M48" t="n">
        <v>35550</v>
      </c>
      <c r="N48" t="n">
        <v>42766</v>
      </c>
      <c r="O48" t="n">
        <v>157200</v>
      </c>
      <c r="P48" t="n">
        <v>107328</v>
      </c>
      <c r="Q48" t="n">
        <v>95779</v>
      </c>
      <c r="R48" t="n">
        <v>66249</v>
      </c>
      <c r="S48" t="n">
        <v>23265</v>
      </c>
      <c r="T48" t="n">
        <v>-146781</v>
      </c>
      <c r="U48" t="n">
        <v>9700</v>
      </c>
      <c r="V48" t="n">
        <v>74033</v>
      </c>
      <c r="W48" t="inlineStr">
        <is>
          <t>-</t>
        </is>
      </c>
    </row>
    <row r="49">
      <c r="A49" s="5" t="inlineStr">
        <is>
          <t>KGV (Kurs/Gewinn)</t>
        </is>
      </c>
      <c r="B49" s="5" t="inlineStr">
        <is>
          <t>PE (price/earnings)</t>
        </is>
      </c>
      <c r="C49" t="n">
        <v>13.5</v>
      </c>
      <c r="D49" t="n">
        <v>12</v>
      </c>
      <c r="E49" t="n">
        <v>11.1</v>
      </c>
      <c r="F49" t="n">
        <v>9.800000000000001</v>
      </c>
      <c r="G49" t="n">
        <v>9.9</v>
      </c>
      <c r="H49" t="n">
        <v>9.300000000000001</v>
      </c>
      <c r="I49" t="n">
        <v>7.6</v>
      </c>
      <c r="J49" t="n">
        <v>42.2</v>
      </c>
      <c r="K49" t="n">
        <v>4.6</v>
      </c>
      <c r="L49" t="n">
        <v>6.3</v>
      </c>
      <c r="M49" t="n">
        <v>14.9</v>
      </c>
      <c r="N49" t="n">
        <v>6.7</v>
      </c>
      <c r="O49" t="n">
        <v>6.9</v>
      </c>
      <c r="P49" t="n">
        <v>11</v>
      </c>
      <c r="Q49" t="n">
        <v>9.300000000000001</v>
      </c>
      <c r="R49" t="n">
        <v>7.3</v>
      </c>
      <c r="S49" t="n">
        <v>21</v>
      </c>
      <c r="T49" t="inlineStr">
        <is>
          <t>-</t>
        </is>
      </c>
      <c r="U49" t="n">
        <v>65</v>
      </c>
      <c r="V49" t="n">
        <v>16.6</v>
      </c>
      <c r="W49" t="n">
        <v>23.7</v>
      </c>
    </row>
    <row r="50">
      <c r="A50" s="5" t="inlineStr">
        <is>
          <t>KUV (Kurs/Umsatz)</t>
        </is>
      </c>
      <c r="B50" s="5" t="inlineStr">
        <is>
          <t>PS (price/sales)</t>
        </is>
      </c>
      <c r="C50" t="n">
        <v>0.68</v>
      </c>
      <c r="D50" t="n">
        <v>0.65</v>
      </c>
      <c r="E50" t="n">
        <v>0.63</v>
      </c>
      <c r="F50" t="n">
        <v>0.46</v>
      </c>
      <c r="G50" t="n">
        <v>0.42</v>
      </c>
      <c r="H50" t="n">
        <v>0.37</v>
      </c>
      <c r="I50" t="n">
        <v>0.3</v>
      </c>
      <c r="J50" t="n">
        <v>0.2</v>
      </c>
      <c r="K50" t="n">
        <v>0.16</v>
      </c>
      <c r="L50" t="n">
        <v>0.2</v>
      </c>
      <c r="M50" t="n">
        <v>0.24</v>
      </c>
      <c r="N50" t="n">
        <v>0.17</v>
      </c>
      <c r="O50" t="n">
        <v>0.52</v>
      </c>
      <c r="P50" t="n">
        <v>0.48</v>
      </c>
      <c r="Q50" t="n">
        <v>0.37</v>
      </c>
      <c r="R50" t="n">
        <v>0.25</v>
      </c>
      <c r="S50" t="n">
        <v>0.27</v>
      </c>
      <c r="T50" t="n">
        <v>0.12</v>
      </c>
      <c r="U50" t="n">
        <v>0.37</v>
      </c>
      <c r="V50" t="n">
        <v>0.62</v>
      </c>
      <c r="W50" t="inlineStr">
        <is>
          <t>-</t>
        </is>
      </c>
    </row>
    <row r="51">
      <c r="A51" s="5" t="inlineStr">
        <is>
          <t>KBV (Kurs/Buchwert)</t>
        </is>
      </c>
      <c r="B51" s="5" t="inlineStr">
        <is>
          <t>PB (price/book value)</t>
        </is>
      </c>
      <c r="C51" t="n">
        <v>1.02</v>
      </c>
      <c r="D51" t="n">
        <v>0.87</v>
      </c>
      <c r="E51" t="n">
        <v>0.76</v>
      </c>
      <c r="F51" t="n">
        <v>0.67</v>
      </c>
      <c r="G51" t="n">
        <v>0.71</v>
      </c>
      <c r="H51" t="n">
        <v>0.6</v>
      </c>
      <c r="I51" t="n">
        <v>0.66</v>
      </c>
      <c r="J51" t="n">
        <v>0.38</v>
      </c>
      <c r="K51" t="n">
        <v>0.3</v>
      </c>
      <c r="L51" t="n">
        <v>0.47</v>
      </c>
      <c r="M51" t="n">
        <v>0.59</v>
      </c>
      <c r="N51" t="n">
        <v>0.38</v>
      </c>
      <c r="O51" t="n">
        <v>1.36</v>
      </c>
      <c r="P51" t="n">
        <v>1.36</v>
      </c>
      <c r="Q51" t="n">
        <v>1.05</v>
      </c>
      <c r="R51" t="n">
        <v>0.84</v>
      </c>
      <c r="S51" t="n">
        <v>1.14</v>
      </c>
      <c r="T51" t="n">
        <v>0.6</v>
      </c>
      <c r="U51" t="n">
        <v>1.68</v>
      </c>
      <c r="V51" t="n">
        <v>2.06</v>
      </c>
      <c r="W51" t="inlineStr">
        <is>
          <t>-</t>
        </is>
      </c>
    </row>
    <row r="52">
      <c r="A52" s="5" t="inlineStr">
        <is>
          <t>KCV (Kurs/Cashflow)</t>
        </is>
      </c>
      <c r="B52" s="5" t="inlineStr">
        <is>
          <t>PC (price/cashflow)</t>
        </is>
      </c>
      <c r="C52" t="n">
        <v>7.69</v>
      </c>
      <c r="D52" t="n">
        <v>4.81</v>
      </c>
      <c r="E52" t="n">
        <v>48.39</v>
      </c>
      <c r="F52" t="n">
        <v>4.51</v>
      </c>
      <c r="G52" t="n">
        <v>-12.19</v>
      </c>
      <c r="H52" t="n">
        <v>11.68</v>
      </c>
      <c r="I52" t="n">
        <v>-6.88</v>
      </c>
      <c r="J52" t="n">
        <v>2.53</v>
      </c>
      <c r="K52" t="n">
        <v>-1.33</v>
      </c>
      <c r="L52" t="n">
        <v>-4.46</v>
      </c>
      <c r="M52" t="n">
        <v>-20.17</v>
      </c>
      <c r="N52" t="n">
        <v>0.58</v>
      </c>
      <c r="O52" t="n">
        <v>27.44</v>
      </c>
      <c r="P52" t="n">
        <v>1.41</v>
      </c>
      <c r="Q52" t="n">
        <v>1.12</v>
      </c>
      <c r="R52" t="n">
        <v>2.9</v>
      </c>
      <c r="S52" t="n">
        <v>2.42</v>
      </c>
      <c r="T52" t="n">
        <v>0.89</v>
      </c>
      <c r="U52" t="n">
        <v>1.88</v>
      </c>
      <c r="V52" t="n">
        <v>3.99</v>
      </c>
      <c r="W52" t="inlineStr">
        <is>
          <t>-</t>
        </is>
      </c>
    </row>
    <row r="53">
      <c r="A53" s="5" t="inlineStr">
        <is>
          <t>Dividendenrendite in %</t>
        </is>
      </c>
      <c r="B53" s="5" t="inlineStr">
        <is>
          <t>Dividend Yield in %</t>
        </is>
      </c>
      <c r="C53" t="n">
        <v>4.04</v>
      </c>
      <c r="D53" t="n">
        <v>4.36</v>
      </c>
      <c r="E53" t="n">
        <v>3.91</v>
      </c>
      <c r="F53" t="n">
        <v>3.87</v>
      </c>
      <c r="G53" t="n">
        <v>3.14</v>
      </c>
      <c r="H53" t="n">
        <v>2.75</v>
      </c>
      <c r="I53" t="n">
        <v>2.97</v>
      </c>
      <c r="J53" t="n">
        <v>3.71</v>
      </c>
      <c r="K53" t="n">
        <v>5.21</v>
      </c>
      <c r="L53" t="n">
        <v>4.12</v>
      </c>
      <c r="M53" t="n">
        <v>1.82</v>
      </c>
      <c r="N53" t="n">
        <v>6.91</v>
      </c>
      <c r="O53" t="n">
        <v>6.01</v>
      </c>
      <c r="P53" t="n">
        <v>2.29</v>
      </c>
      <c r="Q53" t="n">
        <v>2.1</v>
      </c>
      <c r="R53" t="n">
        <v>2.41</v>
      </c>
      <c r="S53" t="inlineStr">
        <is>
          <t>-</t>
        </is>
      </c>
      <c r="T53" t="inlineStr">
        <is>
          <t>-</t>
        </is>
      </c>
      <c r="U53" t="inlineStr">
        <is>
          <t>-</t>
        </is>
      </c>
      <c r="V53" t="n">
        <v>1.33</v>
      </c>
      <c r="W53" t="inlineStr">
        <is>
          <t>-</t>
        </is>
      </c>
    </row>
    <row r="54">
      <c r="A54" s="5" t="inlineStr">
        <is>
          <t>Gewinnrendite in %</t>
        </is>
      </c>
      <c r="B54" s="5" t="inlineStr">
        <is>
          <t>Return on profit in %</t>
        </is>
      </c>
      <c r="C54" t="n">
        <v>7.4</v>
      </c>
      <c r="D54" t="n">
        <v>8.300000000000001</v>
      </c>
      <c r="E54" t="n">
        <v>9</v>
      </c>
      <c r="F54" t="n">
        <v>10.2</v>
      </c>
      <c r="G54" t="n">
        <v>10.1</v>
      </c>
      <c r="H54" t="n">
        <v>10.8</v>
      </c>
      <c r="I54" t="n">
        <v>13.2</v>
      </c>
      <c r="J54" t="n">
        <v>2.4</v>
      </c>
      <c r="K54" t="n">
        <v>22</v>
      </c>
      <c r="L54" t="n">
        <v>16</v>
      </c>
      <c r="M54" t="n">
        <v>6.7</v>
      </c>
      <c r="N54" t="n">
        <v>15</v>
      </c>
      <c r="O54" t="n">
        <v>14.4</v>
      </c>
      <c r="P54" t="n">
        <v>9.1</v>
      </c>
      <c r="Q54" t="n">
        <v>10.8</v>
      </c>
      <c r="R54" t="n">
        <v>13.7</v>
      </c>
      <c r="S54" t="n">
        <v>4.8</v>
      </c>
      <c r="T54" t="n">
        <v>-97</v>
      </c>
      <c r="U54" t="n">
        <v>1.5</v>
      </c>
      <c r="V54" t="n">
        <v>6</v>
      </c>
      <c r="W54" t="n">
        <v>4.2</v>
      </c>
    </row>
    <row r="55">
      <c r="A55" s="5" t="inlineStr">
        <is>
          <t>Eigenkapitalrendite in %</t>
        </is>
      </c>
      <c r="B55" s="5" t="inlineStr">
        <is>
          <t>Return on Equity in %</t>
        </is>
      </c>
      <c r="C55" t="n">
        <v>7.34</v>
      </c>
      <c r="D55" t="n">
        <v>7.2</v>
      </c>
      <c r="E55" t="n">
        <v>6.5</v>
      </c>
      <c r="F55" t="n">
        <v>6.75</v>
      </c>
      <c r="G55" t="n">
        <v>7.16</v>
      </c>
      <c r="H55" t="n">
        <v>6.38</v>
      </c>
      <c r="I55" t="n">
        <v>8.73</v>
      </c>
      <c r="J55" t="n">
        <v>0.9</v>
      </c>
      <c r="K55" t="n">
        <v>6.63</v>
      </c>
      <c r="L55" t="n">
        <v>7.52</v>
      </c>
      <c r="M55" t="n">
        <v>3.86</v>
      </c>
      <c r="N55" t="n">
        <v>5.3</v>
      </c>
      <c r="O55" t="n">
        <v>18.48</v>
      </c>
      <c r="P55" t="n">
        <v>12.31</v>
      </c>
      <c r="Q55" t="n">
        <v>11.23</v>
      </c>
      <c r="R55" t="n">
        <v>9.32</v>
      </c>
      <c r="S55" t="n">
        <v>4.69</v>
      </c>
      <c r="T55" t="n">
        <v>-40.62</v>
      </c>
      <c r="U55" t="n">
        <v>2.49</v>
      </c>
      <c r="V55" t="n">
        <v>12.05</v>
      </c>
      <c r="W55" t="n">
        <v>5.48</v>
      </c>
    </row>
    <row r="56">
      <c r="A56" s="5" t="inlineStr">
        <is>
          <t>Gesamtkapitalrendite in %</t>
        </is>
      </c>
      <c r="B56" s="5" t="inlineStr">
        <is>
          <t>Total Return on Investment in %</t>
        </is>
      </c>
      <c r="C56" t="n">
        <v>0.53</v>
      </c>
      <c r="D56" t="n">
        <v>0.51</v>
      </c>
      <c r="E56" t="n">
        <v>0.47</v>
      </c>
      <c r="F56" t="n">
        <v>0.46</v>
      </c>
      <c r="G56" t="n">
        <v>0.46</v>
      </c>
      <c r="H56" t="n">
        <v>0.42</v>
      </c>
      <c r="I56" t="n">
        <v>0.46</v>
      </c>
      <c r="J56" t="n">
        <v>0.06</v>
      </c>
      <c r="K56" t="n">
        <v>0.4</v>
      </c>
      <c r="L56" t="n">
        <v>0.38</v>
      </c>
      <c r="M56" t="n">
        <v>0.19</v>
      </c>
      <c r="N56" t="n">
        <v>0.26</v>
      </c>
      <c r="O56" t="n">
        <v>0.75</v>
      </c>
      <c r="P56" t="n">
        <v>0.5</v>
      </c>
      <c r="Q56" t="n">
        <v>0.48</v>
      </c>
      <c r="R56" t="n">
        <v>0.38</v>
      </c>
      <c r="S56" t="n">
        <v>0.14</v>
      </c>
      <c r="T56" t="n">
        <v>-1.06</v>
      </c>
      <c r="U56" t="n">
        <v>0.08</v>
      </c>
      <c r="V56" t="n">
        <v>0.5600000000000001</v>
      </c>
      <c r="W56" t="n">
        <v>0.28</v>
      </c>
    </row>
    <row r="57">
      <c r="A57" s="5" t="inlineStr">
        <is>
          <t>Eigenkapitalquote in %</t>
        </is>
      </c>
      <c r="B57" s="5" t="inlineStr">
        <is>
          <t>Equity Ratio in %</t>
        </is>
      </c>
      <c r="C57" t="n">
        <v>7.17</v>
      </c>
      <c r="D57" t="n">
        <v>7.02</v>
      </c>
      <c r="E57" t="n">
        <v>7.28</v>
      </c>
      <c r="F57" t="n">
        <v>6.84</v>
      </c>
      <c r="G57" t="n">
        <v>6.43</v>
      </c>
      <c r="H57" t="n">
        <v>6.61</v>
      </c>
      <c r="I57" t="n">
        <v>5.25</v>
      </c>
      <c r="J57" t="n">
        <v>6.27</v>
      </c>
      <c r="K57" t="n">
        <v>6.01</v>
      </c>
      <c r="L57" t="n">
        <v>5.03</v>
      </c>
      <c r="M57" t="n">
        <v>5.01</v>
      </c>
      <c r="N57" t="n">
        <v>4.9</v>
      </c>
      <c r="O57" t="n">
        <v>4.05</v>
      </c>
      <c r="P57" t="n">
        <v>4.05</v>
      </c>
      <c r="Q57" t="n">
        <v>4.31</v>
      </c>
      <c r="R57" t="n">
        <v>4.04</v>
      </c>
      <c r="S57" t="n">
        <v>3.06</v>
      </c>
      <c r="T57" t="n">
        <v>2.61</v>
      </c>
      <c r="U57" t="n">
        <v>3.05</v>
      </c>
      <c r="V57" t="n">
        <v>4.62</v>
      </c>
      <c r="W57" t="n">
        <v>5.12</v>
      </c>
    </row>
    <row r="58">
      <c r="A58" s="5" t="inlineStr">
        <is>
          <t>Fremdkapitalquote in %</t>
        </is>
      </c>
      <c r="B58" s="5" t="inlineStr">
        <is>
          <t>Debt Ratio in %</t>
        </is>
      </c>
      <c r="C58" t="n">
        <v>92.83</v>
      </c>
      <c r="D58" t="n">
        <v>92.98</v>
      </c>
      <c r="E58" t="n">
        <v>92.72</v>
      </c>
      <c r="F58" t="n">
        <v>93.16</v>
      </c>
      <c r="G58" t="n">
        <v>93.56999999999999</v>
      </c>
      <c r="H58" t="n">
        <v>93.39</v>
      </c>
      <c r="I58" t="n">
        <v>94.75</v>
      </c>
      <c r="J58" t="n">
        <v>93.73</v>
      </c>
      <c r="K58" t="n">
        <v>93.98999999999999</v>
      </c>
      <c r="L58" t="n">
        <v>94.97</v>
      </c>
      <c r="M58" t="n">
        <v>94.98999999999999</v>
      </c>
      <c r="N58" t="n">
        <v>95.09999999999999</v>
      </c>
      <c r="O58" t="n">
        <v>95.95</v>
      </c>
      <c r="P58" t="n">
        <v>95.95</v>
      </c>
      <c r="Q58" t="n">
        <v>95.69</v>
      </c>
      <c r="R58" t="n">
        <v>95.95999999999999</v>
      </c>
      <c r="S58" t="n">
        <v>96.94</v>
      </c>
      <c r="T58" t="n">
        <v>97.39</v>
      </c>
      <c r="U58" t="n">
        <v>96.95</v>
      </c>
      <c r="V58" t="n">
        <v>95.38</v>
      </c>
      <c r="W58" t="n">
        <v>94.88</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0.53</v>
      </c>
      <c r="D65" t="n">
        <v>0.51</v>
      </c>
      <c r="E65" t="n">
        <v>0.47</v>
      </c>
      <c r="F65" t="n">
        <v>0.46</v>
      </c>
      <c r="G65" t="n">
        <v>0.46</v>
      </c>
      <c r="H65" t="n">
        <v>0.42</v>
      </c>
      <c r="I65" t="n">
        <v>0.46</v>
      </c>
      <c r="J65" t="n">
        <v>0.06</v>
      </c>
      <c r="K65" t="n">
        <v>0.4</v>
      </c>
      <c r="L65" t="n">
        <v>0.38</v>
      </c>
      <c r="M65" t="n">
        <v>0.19</v>
      </c>
      <c r="N65" t="n">
        <v>0.26</v>
      </c>
      <c r="O65" t="n">
        <v>0.75</v>
      </c>
      <c r="P65" t="n">
        <v>0.5</v>
      </c>
      <c r="Q65" t="n">
        <v>0.48</v>
      </c>
      <c r="R65" t="n">
        <v>0.38</v>
      </c>
      <c r="S65" t="n">
        <v>0.14</v>
      </c>
      <c r="T65" t="n">
        <v>-1.06</v>
      </c>
      <c r="U65" t="n">
        <v>0.08</v>
      </c>
      <c r="V65" t="n">
        <v>0.5600000000000001</v>
      </c>
    </row>
    <row r="66">
      <c r="A66" s="5" t="inlineStr">
        <is>
          <t>Ertrag des eingesetzten Kapitals</t>
        </is>
      </c>
      <c r="B66" s="5" t="inlineStr">
        <is>
          <t>ROCE Return on Cap. Empl. in %</t>
        </is>
      </c>
      <c r="C66" t="n">
        <v>0.73</v>
      </c>
      <c r="D66" t="n">
        <v>0.73</v>
      </c>
      <c r="E66" t="n">
        <v>0.7</v>
      </c>
      <c r="F66" t="n">
        <v>0.7</v>
      </c>
      <c r="G66" t="n">
        <v>0.71</v>
      </c>
      <c r="H66" t="n">
        <v>0.61</v>
      </c>
      <c r="I66" t="n">
        <v>0.68</v>
      </c>
      <c r="J66" t="n">
        <v>0.21</v>
      </c>
      <c r="K66" t="n">
        <v>0.47</v>
      </c>
      <c r="L66" t="n">
        <v>0.48</v>
      </c>
      <c r="M66" t="n">
        <v>0.4</v>
      </c>
      <c r="N66" t="n">
        <v>-0.63</v>
      </c>
      <c r="O66" t="n">
        <v>0.57</v>
      </c>
      <c r="P66" t="n">
        <v>0.68</v>
      </c>
      <c r="Q66" t="n">
        <v>0.49</v>
      </c>
      <c r="R66" t="n">
        <v>0.62</v>
      </c>
      <c r="S66" t="n">
        <v>0.3</v>
      </c>
      <c r="T66" t="n">
        <v>-1.17</v>
      </c>
      <c r="U66" t="n">
        <v>0.13</v>
      </c>
      <c r="V66" t="n">
        <v>0.8</v>
      </c>
    </row>
    <row r="67">
      <c r="A67" s="5" t="inlineStr"/>
      <c r="B67" s="5" t="inlineStr"/>
    </row>
    <row r="68">
      <c r="A68" s="5" t="inlineStr"/>
      <c r="B68" s="5" t="inlineStr"/>
    </row>
    <row r="69">
      <c r="A69" s="5" t="inlineStr">
        <is>
          <t>Operativer Cashflow</t>
        </is>
      </c>
      <c r="B69" s="5" t="inlineStr">
        <is>
          <t>Operating Cashflow in M</t>
        </is>
      </c>
      <c r="C69" t="n">
        <v>258.384</v>
      </c>
      <c r="D69" t="n">
        <v>164.5982</v>
      </c>
      <c r="E69" t="n">
        <v>1655.9058</v>
      </c>
      <c r="F69" t="n">
        <v>144.6808</v>
      </c>
      <c r="G69" t="n">
        <v>-391.0552</v>
      </c>
      <c r="H69" t="n">
        <v>374.6944</v>
      </c>
      <c r="I69" t="n">
        <v>-220.7104</v>
      </c>
      <c r="J69" t="n">
        <v>81.16239999999999</v>
      </c>
      <c r="K69" t="n">
        <v>-42.6664</v>
      </c>
      <c r="L69" t="n">
        <v>-143.0768</v>
      </c>
      <c r="M69" t="n">
        <v>-647.0536000000001</v>
      </c>
      <c r="N69" t="n">
        <v>20.3464</v>
      </c>
      <c r="O69" t="n">
        <v>960.4000000000001</v>
      </c>
      <c r="P69" t="n">
        <v>47.65799999999999</v>
      </c>
      <c r="Q69" t="n">
        <v>37.856</v>
      </c>
      <c r="R69" t="n">
        <v>98.01999999999998</v>
      </c>
      <c r="S69" t="n">
        <v>60.5</v>
      </c>
      <c r="T69" t="n">
        <v>20.826</v>
      </c>
      <c r="U69" t="n">
        <v>21.996</v>
      </c>
      <c r="V69" t="n">
        <v>46.683</v>
      </c>
    </row>
    <row r="70">
      <c r="A70" s="5" t="inlineStr">
        <is>
          <t>Aktienrückkauf</t>
        </is>
      </c>
      <c r="B70" s="5" t="inlineStr">
        <is>
          <t>Share Buyback in M</t>
        </is>
      </c>
      <c r="C70" t="n">
        <v>0.6199999999999974</v>
      </c>
      <c r="D70" t="n">
        <v>0</v>
      </c>
      <c r="E70" t="n">
        <v>-2.140000000000001</v>
      </c>
      <c r="F70" t="n">
        <v>0</v>
      </c>
      <c r="G70" t="n">
        <v>0</v>
      </c>
      <c r="H70" t="n">
        <v>0</v>
      </c>
      <c r="I70" t="n">
        <v>0</v>
      </c>
      <c r="J70" t="n">
        <v>0</v>
      </c>
      <c r="K70" t="n">
        <v>0</v>
      </c>
      <c r="L70" t="n">
        <v>0</v>
      </c>
      <c r="M70" t="n">
        <v>3</v>
      </c>
      <c r="N70" t="n">
        <v>-0.07999999999999829</v>
      </c>
      <c r="O70" t="n">
        <v>-1.200000000000003</v>
      </c>
      <c r="P70" t="n">
        <v>0</v>
      </c>
      <c r="Q70" t="n">
        <v>0</v>
      </c>
      <c r="R70" t="n">
        <v>-8.799999999999997</v>
      </c>
      <c r="S70" t="n">
        <v>-1.600000000000001</v>
      </c>
      <c r="T70" t="n">
        <v>-11.7</v>
      </c>
      <c r="U70" t="n">
        <v>0</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11.43</v>
      </c>
      <c r="D75" t="n">
        <v>6.85</v>
      </c>
      <c r="E75" t="n">
        <v>9.220000000000001</v>
      </c>
      <c r="F75" t="n">
        <v>5.73</v>
      </c>
      <c r="G75" t="n">
        <v>7.13</v>
      </c>
      <c r="H75" t="n">
        <v>4.23</v>
      </c>
      <c r="I75" t="n">
        <v>748.91</v>
      </c>
      <c r="J75" t="n">
        <v>-84.79000000000001</v>
      </c>
      <c r="K75" t="n">
        <v>8.619999999999999</v>
      </c>
      <c r="L75" t="n">
        <v>100.36</v>
      </c>
      <c r="M75" t="n">
        <v>-20.57</v>
      </c>
      <c r="N75" t="n">
        <v>-73.98</v>
      </c>
      <c r="O75" t="n">
        <v>44.16</v>
      </c>
      <c r="P75" t="n">
        <v>8.49</v>
      </c>
      <c r="Q75" t="n">
        <v>37.82</v>
      </c>
      <c r="R75" t="n">
        <v>167.81</v>
      </c>
      <c r="S75" t="n">
        <v>-113.75</v>
      </c>
      <c r="T75" t="n">
        <v>-1466.13</v>
      </c>
      <c r="U75" t="n">
        <v>-86.58</v>
      </c>
      <c r="V75" t="n">
        <v>106.71</v>
      </c>
    </row>
    <row r="76">
      <c r="A76" s="5" t="inlineStr">
        <is>
          <t>Gewinnwachstum 3J in %</t>
        </is>
      </c>
      <c r="B76" s="5" t="inlineStr">
        <is>
          <t>Earnings Growth 3Y in %</t>
        </is>
      </c>
      <c r="C76" t="n">
        <v>9.17</v>
      </c>
      <c r="D76" t="n">
        <v>7.27</v>
      </c>
      <c r="E76" t="n">
        <v>7.36</v>
      </c>
      <c r="F76" t="n">
        <v>5.7</v>
      </c>
      <c r="G76" t="n">
        <v>253.42</v>
      </c>
      <c r="H76" t="n">
        <v>222.78</v>
      </c>
      <c r="I76" t="n">
        <v>224.25</v>
      </c>
      <c r="J76" t="n">
        <v>8.06</v>
      </c>
      <c r="K76" t="n">
        <v>29.47</v>
      </c>
      <c r="L76" t="n">
        <v>1.94</v>
      </c>
      <c r="M76" t="n">
        <v>-16.8</v>
      </c>
      <c r="N76" t="n">
        <v>-7.11</v>
      </c>
      <c r="O76" t="n">
        <v>30.16</v>
      </c>
      <c r="P76" t="n">
        <v>71.37</v>
      </c>
      <c r="Q76" t="n">
        <v>30.63</v>
      </c>
      <c r="R76" t="n">
        <v>-470.69</v>
      </c>
      <c r="S76" t="n">
        <v>-555.49</v>
      </c>
      <c r="T76" t="n">
        <v>-482</v>
      </c>
      <c r="U76" t="inlineStr">
        <is>
          <t>-</t>
        </is>
      </c>
      <c r="V76" t="inlineStr">
        <is>
          <t>-</t>
        </is>
      </c>
    </row>
    <row r="77">
      <c r="A77" s="5" t="inlineStr">
        <is>
          <t>Gewinnwachstum 5J in %</t>
        </is>
      </c>
      <c r="B77" s="5" t="inlineStr">
        <is>
          <t>Earnings Growth 5Y in %</t>
        </is>
      </c>
      <c r="C77" t="n">
        <v>8.07</v>
      </c>
      <c r="D77" t="n">
        <v>6.63</v>
      </c>
      <c r="E77" t="n">
        <v>155.04</v>
      </c>
      <c r="F77" t="n">
        <v>136.24</v>
      </c>
      <c r="G77" t="n">
        <v>136.82</v>
      </c>
      <c r="H77" t="n">
        <v>155.47</v>
      </c>
      <c r="I77" t="n">
        <v>150.51</v>
      </c>
      <c r="J77" t="n">
        <v>-14.07</v>
      </c>
      <c r="K77" t="n">
        <v>11.72</v>
      </c>
      <c r="L77" t="n">
        <v>11.69</v>
      </c>
      <c r="M77" t="n">
        <v>-0.82</v>
      </c>
      <c r="N77" t="n">
        <v>36.86</v>
      </c>
      <c r="O77" t="n">
        <v>28.91</v>
      </c>
      <c r="P77" t="n">
        <v>-273.15</v>
      </c>
      <c r="Q77" t="n">
        <v>-292.17</v>
      </c>
      <c r="R77" t="n">
        <v>-278.39</v>
      </c>
      <c r="S77" t="inlineStr">
        <is>
          <t>-</t>
        </is>
      </c>
      <c r="T77" t="inlineStr">
        <is>
          <t>-</t>
        </is>
      </c>
      <c r="U77" t="inlineStr">
        <is>
          <t>-</t>
        </is>
      </c>
      <c r="V77" t="inlineStr">
        <is>
          <t>-</t>
        </is>
      </c>
    </row>
    <row r="78">
      <c r="A78" s="5" t="inlineStr">
        <is>
          <t>Gewinnwachstum 10J in %</t>
        </is>
      </c>
      <c r="B78" s="5" t="inlineStr">
        <is>
          <t>Earnings Growth 10Y in %</t>
        </is>
      </c>
      <c r="C78" t="n">
        <v>81.77</v>
      </c>
      <c r="D78" t="n">
        <v>78.56999999999999</v>
      </c>
      <c r="E78" t="n">
        <v>70.48999999999999</v>
      </c>
      <c r="F78" t="n">
        <v>73.98</v>
      </c>
      <c r="G78" t="n">
        <v>74.26000000000001</v>
      </c>
      <c r="H78" t="n">
        <v>77.33</v>
      </c>
      <c r="I78" t="n">
        <v>93.68000000000001</v>
      </c>
      <c r="J78" t="n">
        <v>7.42</v>
      </c>
      <c r="K78" t="n">
        <v>-130.72</v>
      </c>
      <c r="L78" t="n">
        <v>-140.24</v>
      </c>
      <c r="M78" t="n">
        <v>-139.6</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1.67</v>
      </c>
      <c r="D79" t="n">
        <v>1.81</v>
      </c>
      <c r="E79" t="n">
        <v>0.07000000000000001</v>
      </c>
      <c r="F79" t="n">
        <v>0.07000000000000001</v>
      </c>
      <c r="G79" t="n">
        <v>0.07000000000000001</v>
      </c>
      <c r="H79" t="n">
        <v>0.06</v>
      </c>
      <c r="I79" t="n">
        <v>0.05</v>
      </c>
      <c r="J79" t="n">
        <v>-3</v>
      </c>
      <c r="K79" t="n">
        <v>0.39</v>
      </c>
      <c r="L79" t="n">
        <v>0.54</v>
      </c>
      <c r="M79" t="n">
        <v>-18.17</v>
      </c>
      <c r="N79" t="n">
        <v>0.18</v>
      </c>
      <c r="O79" t="n">
        <v>0.24</v>
      </c>
      <c r="P79" t="n">
        <v>-0.04</v>
      </c>
      <c r="Q79" t="n">
        <v>-0.03</v>
      </c>
      <c r="R79" t="n">
        <v>-0.03</v>
      </c>
      <c r="S79" t="inlineStr">
        <is>
          <t>-</t>
        </is>
      </c>
      <c r="T79" t="inlineStr">
        <is>
          <t>-</t>
        </is>
      </c>
      <c r="U79" t="inlineStr">
        <is>
          <t>-</t>
        </is>
      </c>
      <c r="V79" t="inlineStr">
        <is>
          <t>-</t>
        </is>
      </c>
    </row>
    <row r="80">
      <c r="A80" s="5" t="inlineStr">
        <is>
          <t>EBIT-Wachstum 1J in %</t>
        </is>
      </c>
      <c r="B80" s="5" t="inlineStr">
        <is>
          <t>EBIT Growth 1Y in %</t>
        </is>
      </c>
      <c r="C80" t="n">
        <v>7.63</v>
      </c>
      <c r="D80" t="n">
        <v>3.93</v>
      </c>
      <c r="E80" t="n">
        <v>5.96</v>
      </c>
      <c r="F80" t="n">
        <v>4.82</v>
      </c>
      <c r="G80" t="n">
        <v>13.69</v>
      </c>
      <c r="H80" t="n">
        <v>1.74</v>
      </c>
      <c r="I80" t="n">
        <v>232.08</v>
      </c>
      <c r="J80" t="n">
        <v>-50.5</v>
      </c>
      <c r="K80" t="n">
        <v>0.72</v>
      </c>
      <c r="L80" t="n">
        <v>23.49</v>
      </c>
      <c r="M80" t="n">
        <v>-166.75</v>
      </c>
      <c r="N80" t="n">
        <v>-183.12</v>
      </c>
      <c r="O80" t="n">
        <v>-19.48</v>
      </c>
      <c r="P80" t="n">
        <v>47.48</v>
      </c>
      <c r="Q80" t="n">
        <v>-15.46</v>
      </c>
      <c r="R80" t="n">
        <v>111.53</v>
      </c>
      <c r="S80" t="n">
        <v>-125.83</v>
      </c>
      <c r="T80" t="n">
        <v>-967.14</v>
      </c>
      <c r="U80" t="n">
        <v>-83.72</v>
      </c>
      <c r="V80" t="n">
        <v>59.32</v>
      </c>
    </row>
    <row r="81">
      <c r="A81" s="5" t="inlineStr">
        <is>
          <t>EBIT-Wachstum 3J in %</t>
        </is>
      </c>
      <c r="B81" s="5" t="inlineStr">
        <is>
          <t>EBIT Growth 3Y in %</t>
        </is>
      </c>
      <c r="C81" t="n">
        <v>5.84</v>
      </c>
      <c r="D81" t="n">
        <v>4.9</v>
      </c>
      <c r="E81" t="n">
        <v>8.16</v>
      </c>
      <c r="F81" t="n">
        <v>6.75</v>
      </c>
      <c r="G81" t="n">
        <v>82.5</v>
      </c>
      <c r="H81" t="n">
        <v>61.11</v>
      </c>
      <c r="I81" t="n">
        <v>60.77</v>
      </c>
      <c r="J81" t="n">
        <v>-8.76</v>
      </c>
      <c r="K81" t="n">
        <v>-47.51</v>
      </c>
      <c r="L81" t="n">
        <v>-108.79</v>
      </c>
      <c r="M81" t="n">
        <v>-123.12</v>
      </c>
      <c r="N81" t="n">
        <v>-51.71</v>
      </c>
      <c r="O81" t="n">
        <v>4.18</v>
      </c>
      <c r="P81" t="n">
        <v>47.85</v>
      </c>
      <c r="Q81" t="n">
        <v>-9.92</v>
      </c>
      <c r="R81" t="n">
        <v>-327.15</v>
      </c>
      <c r="S81" t="n">
        <v>-392.23</v>
      </c>
      <c r="T81" t="n">
        <v>-330.51</v>
      </c>
      <c r="U81" t="inlineStr">
        <is>
          <t>-</t>
        </is>
      </c>
      <c r="V81" t="inlineStr">
        <is>
          <t>-</t>
        </is>
      </c>
    </row>
    <row r="82">
      <c r="A82" s="5" t="inlineStr">
        <is>
          <t>EBIT-Wachstum 5J in %</t>
        </is>
      </c>
      <c r="B82" s="5" t="inlineStr">
        <is>
          <t>EBIT Growth 5Y in %</t>
        </is>
      </c>
      <c r="C82" t="n">
        <v>7.21</v>
      </c>
      <c r="D82" t="n">
        <v>6.03</v>
      </c>
      <c r="E82" t="n">
        <v>51.66</v>
      </c>
      <c r="F82" t="n">
        <v>40.37</v>
      </c>
      <c r="G82" t="n">
        <v>39.55</v>
      </c>
      <c r="H82" t="n">
        <v>41.51</v>
      </c>
      <c r="I82" t="n">
        <v>7.81</v>
      </c>
      <c r="J82" t="n">
        <v>-75.23</v>
      </c>
      <c r="K82" t="n">
        <v>-69.03</v>
      </c>
      <c r="L82" t="n">
        <v>-59.68</v>
      </c>
      <c r="M82" t="n">
        <v>-67.47</v>
      </c>
      <c r="N82" t="n">
        <v>-11.81</v>
      </c>
      <c r="O82" t="n">
        <v>-0.35</v>
      </c>
      <c r="P82" t="n">
        <v>-189.88</v>
      </c>
      <c r="Q82" t="n">
        <v>-216.12</v>
      </c>
      <c r="R82" t="n">
        <v>-201.17</v>
      </c>
      <c r="S82" t="inlineStr">
        <is>
          <t>-</t>
        </is>
      </c>
      <c r="T82" t="inlineStr">
        <is>
          <t>-</t>
        </is>
      </c>
      <c r="U82" t="inlineStr">
        <is>
          <t>-</t>
        </is>
      </c>
      <c r="V82" t="inlineStr">
        <is>
          <t>-</t>
        </is>
      </c>
    </row>
    <row r="83">
      <c r="A83" s="5" t="inlineStr">
        <is>
          <t>EBIT-Wachstum 10J in %</t>
        </is>
      </c>
      <c r="B83" s="5" t="inlineStr">
        <is>
          <t>EBIT Growth 10Y in %</t>
        </is>
      </c>
      <c r="C83" t="n">
        <v>24.36</v>
      </c>
      <c r="D83" t="n">
        <v>6.92</v>
      </c>
      <c r="E83" t="n">
        <v>-11.79</v>
      </c>
      <c r="F83" t="n">
        <v>-14.33</v>
      </c>
      <c r="G83" t="n">
        <v>-10.06</v>
      </c>
      <c r="H83" t="n">
        <v>-12.98</v>
      </c>
      <c r="I83" t="n">
        <v>-2</v>
      </c>
      <c r="J83" t="n">
        <v>-37.79</v>
      </c>
      <c r="K83" t="n">
        <v>-129.46</v>
      </c>
      <c r="L83" t="n">
        <v>-137.9</v>
      </c>
      <c r="M83" t="n">
        <v>-134.32</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59.88</v>
      </c>
      <c r="D84" t="n">
        <v>-90.06</v>
      </c>
      <c r="E84" t="n">
        <v>972.95</v>
      </c>
      <c r="F84" t="n">
        <v>-137</v>
      </c>
      <c r="G84" t="n">
        <v>-204.37</v>
      </c>
      <c r="H84" t="n">
        <v>-269.77</v>
      </c>
      <c r="I84" t="n">
        <v>-371.94</v>
      </c>
      <c r="J84" t="n">
        <v>-290.23</v>
      </c>
      <c r="K84" t="n">
        <v>-70.18000000000001</v>
      </c>
      <c r="L84" t="n">
        <v>-77.89</v>
      </c>
      <c r="M84" t="n">
        <v>-3577.59</v>
      </c>
      <c r="N84" t="n">
        <v>-97.89</v>
      </c>
      <c r="O84" t="n">
        <v>1846.1</v>
      </c>
      <c r="P84" t="n">
        <v>25.89</v>
      </c>
      <c r="Q84" t="n">
        <v>-61.38</v>
      </c>
      <c r="R84" t="n">
        <v>19.83</v>
      </c>
      <c r="S84" t="n">
        <v>171.91</v>
      </c>
      <c r="T84" t="n">
        <v>-52.66</v>
      </c>
      <c r="U84" t="n">
        <v>-52.88</v>
      </c>
      <c r="V84" t="inlineStr">
        <is>
          <t>-</t>
        </is>
      </c>
    </row>
    <row r="85">
      <c r="A85" s="5" t="inlineStr">
        <is>
          <t>Op.Cashflow Wachstum 3J in %</t>
        </is>
      </c>
      <c r="B85" s="5" t="inlineStr">
        <is>
          <t>Op.Cashflow Wachstum 3Y in %</t>
        </is>
      </c>
      <c r="C85" t="n">
        <v>314.26</v>
      </c>
      <c r="D85" t="n">
        <v>248.63</v>
      </c>
      <c r="E85" t="n">
        <v>210.53</v>
      </c>
      <c r="F85" t="n">
        <v>-203.71</v>
      </c>
      <c r="G85" t="n">
        <v>-282.03</v>
      </c>
      <c r="H85" t="n">
        <v>-310.65</v>
      </c>
      <c r="I85" t="n">
        <v>-244.12</v>
      </c>
      <c r="J85" t="n">
        <v>-146.1</v>
      </c>
      <c r="K85" t="n">
        <v>-1241.89</v>
      </c>
      <c r="L85" t="n">
        <v>-1251.12</v>
      </c>
      <c r="M85" t="n">
        <v>-609.79</v>
      </c>
      <c r="N85" t="n">
        <v>591.37</v>
      </c>
      <c r="O85" t="n">
        <v>603.54</v>
      </c>
      <c r="P85" t="n">
        <v>-5.22</v>
      </c>
      <c r="Q85" t="n">
        <v>43.45</v>
      </c>
      <c r="R85" t="n">
        <v>46.36</v>
      </c>
      <c r="S85" t="n">
        <v>22.12</v>
      </c>
      <c r="T85" t="inlineStr">
        <is>
          <t>-</t>
        </is>
      </c>
      <c r="U85" t="inlineStr">
        <is>
          <t>-</t>
        </is>
      </c>
      <c r="V85" t="inlineStr">
        <is>
          <t>-</t>
        </is>
      </c>
    </row>
    <row r="86">
      <c r="A86" s="5" t="inlineStr">
        <is>
          <t>Op.Cashflow Wachstum 5J in %</t>
        </is>
      </c>
      <c r="B86" s="5" t="inlineStr">
        <is>
          <t>Op.Cashflow Wachstum 5Y in %</t>
        </is>
      </c>
      <c r="C86" t="n">
        <v>120.28</v>
      </c>
      <c r="D86" t="n">
        <v>54.35</v>
      </c>
      <c r="E86" t="n">
        <v>-2.03</v>
      </c>
      <c r="F86" t="n">
        <v>-254.66</v>
      </c>
      <c r="G86" t="n">
        <v>-241.3</v>
      </c>
      <c r="H86" t="n">
        <v>-216</v>
      </c>
      <c r="I86" t="n">
        <v>-877.5700000000001</v>
      </c>
      <c r="J86" t="n">
        <v>-822.76</v>
      </c>
      <c r="K86" t="n">
        <v>-395.49</v>
      </c>
      <c r="L86" t="n">
        <v>-376.28</v>
      </c>
      <c r="M86" t="n">
        <v>-372.97</v>
      </c>
      <c r="N86" t="n">
        <v>346.51</v>
      </c>
      <c r="O86" t="n">
        <v>400.47</v>
      </c>
      <c r="P86" t="n">
        <v>20.72</v>
      </c>
      <c r="Q86" t="n">
        <v>4.96</v>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-47.86</v>
      </c>
      <c r="D87" t="n">
        <v>-411.61</v>
      </c>
      <c r="E87" t="n">
        <v>-412.39</v>
      </c>
      <c r="F87" t="n">
        <v>-325.08</v>
      </c>
      <c r="G87" t="n">
        <v>-308.79</v>
      </c>
      <c r="H87" t="n">
        <v>-294.49</v>
      </c>
      <c r="I87" t="n">
        <v>-265.53</v>
      </c>
      <c r="J87" t="n">
        <v>-211.14</v>
      </c>
      <c r="K87" t="n">
        <v>-187.39</v>
      </c>
      <c r="L87" t="n">
        <v>-185.66</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1295</v>
      </c>
      <c r="D88" t="n">
        <v>1325</v>
      </c>
      <c r="E88" t="n">
        <v>1273</v>
      </c>
      <c r="F88" t="n">
        <v>1362</v>
      </c>
      <c r="G88" t="n">
        <v>1454</v>
      </c>
      <c r="H88" t="n">
        <v>1412</v>
      </c>
      <c r="I88" t="n">
        <v>1806</v>
      </c>
      <c r="J88" t="n">
        <v>1494</v>
      </c>
      <c r="K88" t="n">
        <v>1564</v>
      </c>
      <c r="L88" t="n">
        <v>1888</v>
      </c>
      <c r="M88" t="n">
        <v>1897</v>
      </c>
      <c r="N88" t="n">
        <v>1940</v>
      </c>
      <c r="O88" t="n">
        <v>2370</v>
      </c>
      <c r="P88" t="n">
        <v>2367</v>
      </c>
      <c r="Q88" t="n">
        <v>2220</v>
      </c>
      <c r="R88" t="n">
        <v>2373</v>
      </c>
      <c r="S88" t="n">
        <v>3173</v>
      </c>
      <c r="T88" t="n">
        <v>3727</v>
      </c>
      <c r="U88" t="n">
        <v>3177</v>
      </c>
      <c r="V88" t="n">
        <v>2066</v>
      </c>
      <c r="W88" t="n">
        <v>1852</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W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19"/>
    <col customWidth="1" max="15" min="15" width="11"/>
    <col customWidth="1" max="16" min="16" width="21"/>
    <col customWidth="1" max="17" min="17" width="11"/>
    <col customWidth="1" max="18" min="18" width="11"/>
    <col customWidth="1" max="19" min="19" width="11"/>
    <col customWidth="1" max="20" min="20" width="22"/>
    <col customWidth="1" max="21" min="21" width="20"/>
    <col customWidth="1" max="22" min="22" width="19"/>
    <col customWidth="1" max="23" min="23" width="10"/>
  </cols>
  <sheetData>
    <row r="1">
      <c r="A1" s="1" t="inlineStr">
        <is>
          <t xml:space="preserve">SWISS RE </t>
        </is>
      </c>
      <c r="B1" s="2" t="inlineStr">
        <is>
          <t>WKN: A1H81M  ISIN: CH0126881561  US-Symbol:SSREF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1863</t>
        </is>
      </c>
      <c r="C4" s="5" t="inlineStr">
        <is>
          <t>Telefon / Phone</t>
        </is>
      </c>
      <c r="D4" s="5" t="inlineStr"/>
      <c r="E4" t="inlineStr">
        <is>
          <t>+41-43-285-2121</t>
        </is>
      </c>
      <c r="G4" t="inlineStr">
        <is>
          <t>20.02.2020</t>
        </is>
      </c>
      <c r="H4" t="inlineStr">
        <is>
          <t>Q4 Result</t>
        </is>
      </c>
      <c r="J4" t="inlineStr">
        <is>
          <t>BlackRock Inc.</t>
        </is>
      </c>
      <c r="L4" t="inlineStr">
        <is>
          <t>5,05%</t>
        </is>
      </c>
    </row>
    <row r="5">
      <c r="A5" s="5" t="inlineStr">
        <is>
          <t>Ticker</t>
        </is>
      </c>
      <c r="B5" t="inlineStr">
        <is>
          <t>SR9</t>
        </is>
      </c>
      <c r="C5" s="5" t="inlineStr">
        <is>
          <t>Fax</t>
        </is>
      </c>
      <c r="D5" s="5" t="inlineStr"/>
      <c r="E5" t="inlineStr">
        <is>
          <t>-</t>
        </is>
      </c>
      <c r="G5" t="inlineStr">
        <is>
          <t>19.03.2020</t>
        </is>
      </c>
      <c r="H5" t="inlineStr">
        <is>
          <t>Publication Of Annual Report</t>
        </is>
      </c>
      <c r="J5" t="inlineStr">
        <is>
          <t>Freefloat</t>
        </is>
      </c>
      <c r="L5" t="inlineStr">
        <is>
          <t>94,95%</t>
        </is>
      </c>
    </row>
    <row r="6">
      <c r="A6" s="5" t="inlineStr">
        <is>
          <t>Gelistet Seit / Listed Since</t>
        </is>
      </c>
      <c r="B6" t="inlineStr">
        <is>
          <t>14.07.1869</t>
        </is>
      </c>
      <c r="C6" s="5" t="inlineStr">
        <is>
          <t>Internet</t>
        </is>
      </c>
      <c r="D6" s="5" t="inlineStr"/>
      <c r="E6" t="inlineStr">
        <is>
          <t>http://www.swissre.com</t>
        </is>
      </c>
      <c r="G6" t="inlineStr">
        <is>
          <t>17.04.2020</t>
        </is>
      </c>
      <c r="H6" t="inlineStr">
        <is>
          <t>Annual General Meeting</t>
        </is>
      </c>
    </row>
    <row r="7">
      <c r="A7" s="5" t="inlineStr">
        <is>
          <t>Nominalwert / Nominal Value</t>
        </is>
      </c>
      <c r="B7" t="inlineStr">
        <is>
          <t>0,10</t>
        </is>
      </c>
      <c r="C7" s="5" t="inlineStr">
        <is>
          <t>Inv. Relations Telefon / Phone</t>
        </is>
      </c>
      <c r="D7" s="5" t="inlineStr"/>
      <c r="E7" t="inlineStr">
        <is>
          <t>+41-43-285-7212</t>
        </is>
      </c>
      <c r="G7" t="inlineStr">
        <is>
          <t>21.04.2020</t>
        </is>
      </c>
      <c r="H7" t="inlineStr">
        <is>
          <t>Ex Dividend</t>
        </is>
      </c>
    </row>
    <row r="8">
      <c r="A8" s="5" t="inlineStr">
        <is>
          <t>Land / Country</t>
        </is>
      </c>
      <c r="B8" t="inlineStr">
        <is>
          <t>Schweiz</t>
        </is>
      </c>
      <c r="C8" s="5" t="inlineStr">
        <is>
          <t>Inv. Relations E-Mail</t>
        </is>
      </c>
      <c r="D8" s="5" t="inlineStr"/>
      <c r="E8" t="inlineStr">
        <is>
          <t>Investor_Relations@swissre.com</t>
        </is>
      </c>
      <c r="G8" t="inlineStr">
        <is>
          <t>23.04.2020</t>
        </is>
      </c>
      <c r="H8" t="inlineStr">
        <is>
          <t>Dividend Payout</t>
        </is>
      </c>
    </row>
    <row r="9">
      <c r="A9" s="5" t="inlineStr">
        <is>
          <t>Währung / Currency</t>
        </is>
      </c>
      <c r="B9" t="inlineStr">
        <is>
          <t>USD</t>
        </is>
      </c>
      <c r="C9" s="5" t="inlineStr">
        <is>
          <t>Kontaktperson / Contact Person</t>
        </is>
      </c>
      <c r="D9" s="5" t="inlineStr"/>
      <c r="E9" t="inlineStr">
        <is>
          <t>Philippe Brahin</t>
        </is>
      </c>
      <c r="G9" t="inlineStr">
        <is>
          <t>30.04.2020</t>
        </is>
      </c>
      <c r="H9" t="inlineStr">
        <is>
          <t>Result Q1</t>
        </is>
      </c>
    </row>
    <row r="10">
      <c r="A10" s="5" t="inlineStr">
        <is>
          <t>Branche / Industry</t>
        </is>
      </c>
      <c r="B10" t="inlineStr">
        <is>
          <t>Insurance</t>
        </is>
      </c>
      <c r="C10" s="5" t="inlineStr">
        <is>
          <t>31.07.2020</t>
        </is>
      </c>
      <c r="D10" s="5" t="inlineStr">
        <is>
          <t>Score Half Year</t>
        </is>
      </c>
    </row>
    <row r="11">
      <c r="A11" s="5" t="inlineStr">
        <is>
          <t>Sektor / Sector</t>
        </is>
      </c>
      <c r="B11" t="inlineStr">
        <is>
          <t>Financial Sector</t>
        </is>
      </c>
      <c r="C11" t="inlineStr">
        <is>
          <t>30.10.2020</t>
        </is>
      </c>
      <c r="D11" t="inlineStr">
        <is>
          <t>Q3 Earnings</t>
        </is>
      </c>
    </row>
    <row r="12">
      <c r="A12" s="5" t="inlineStr">
        <is>
          <t>Typ / Genre</t>
        </is>
      </c>
      <c r="B12" t="inlineStr">
        <is>
          <t>Namensaktie</t>
        </is>
      </c>
    </row>
    <row r="13">
      <c r="A13" s="5" t="inlineStr">
        <is>
          <t>Adresse / Address</t>
        </is>
      </c>
      <c r="B13" t="inlineStr">
        <is>
          <t>Swiss Re AGMythenquai 50/60  Ch-8022 Zurich</t>
        </is>
      </c>
    </row>
    <row r="14">
      <c r="A14" s="5" t="inlineStr">
        <is>
          <t>Management</t>
        </is>
      </c>
      <c r="B14" t="inlineStr">
        <is>
          <t>Christian Mumenthaler, Urs Baertschi, Andreas Berger, Anette Bronder, John R. Dacey, Nigel Fretwell, Guido Fürer, Hermann Geiger, Russell Higginbotham, Thierry Léger, Moses Ojeisekhoba, Patrick Raaflaub, Edouard Schmid, J. Eric Smith</t>
        </is>
      </c>
    </row>
    <row r="15">
      <c r="A15" s="5" t="inlineStr">
        <is>
          <t>Aufsichtsrat / Board</t>
        </is>
      </c>
      <c r="B15" t="inlineStr">
        <is>
          <t>Walter B. Kielholz, Renato Fassbind, Raymond K. F. Ch’ien, Karen Gavan, Trevor Manuel, Jay Ralph, Joerg Reinhardt, Eileen Rominger, Philip K. Ryan, Sir Paul Tucker, Jacques de Vaucleroy, Susan L. Wagner, Larry Zimpleman</t>
        </is>
      </c>
    </row>
    <row r="16">
      <c r="A16" s="5" t="inlineStr">
        <is>
          <t>Beschreibung</t>
        </is>
      </c>
      <c r="B16" t="inlineStr">
        <is>
          <t>Die Swiss Re ist ein international tätiges Rückversicherungsunternehmen und europaweit der zweitgrößte Rückversicherer. Sie bietet ihrem globalen Kundenstamm Risikotransfer, Risikofinanzierung und Asset Management. Die Aufgabe des Rückversicherers besteht darin, den Anteil von großen Risiken zu übernehmen, den die Erstversicherungsgesellschaften - vor allem solche, die auf nationaler oder regionaler Ebene tätig sind - nicht allein tragen können. Der Rückversicherer stellt das Gleichgewicht wieder her, indem er die Risiken weltweit über lange Zeiträume streut. Swiss Re bietet eine breite Produktpalette für das Management von Risiko und Kapital an: traditionelle Rückversicherung, Lösungen für die Unternehmensfinanzierung auf der Basis von Versicherungsinstrumenten sowie ergänzende Dienstleistungen für ein umfassendes Risikomanagement. Copyright 2014 FINANCE BASE AG</t>
        </is>
      </c>
    </row>
    <row r="17">
      <c r="A17" s="5" t="inlineStr">
        <is>
          <t>Profile</t>
        </is>
      </c>
      <c r="B17" t="inlineStr">
        <is>
          <t>Swiss Re is a global reinsurance company and Europe's second-largest reinsurer. It provides its global customer base risk transfer, risk financing and asset management. The task of the reinsurer is to take over the share of large risks, the direct insurance companies - can not bear alone - especially those which are active at national or regional level. The reinsurer is Restore balance by spreading the risks around the world for long periods. Swiss Re offers a wide range of products for the management of risk and capital: traditional reinsurance solutions for the corporate finance on the basis of insurance instruments and supplementary services for comprehensive risk management.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49314</v>
      </c>
      <c r="D20" t="n">
        <v>37047</v>
      </c>
      <c r="E20" t="n">
        <v>42487</v>
      </c>
      <c r="F20" t="n">
        <v>43786</v>
      </c>
      <c r="G20" t="n">
        <v>35714</v>
      </c>
      <c r="H20" t="n">
        <v>37347</v>
      </c>
      <c r="I20" t="n">
        <v>36902</v>
      </c>
      <c r="J20" t="n">
        <v>33624</v>
      </c>
      <c r="K20" t="n">
        <v>28083</v>
      </c>
      <c r="L20" t="n">
        <v>28835</v>
      </c>
      <c r="M20" t="n">
        <v>36615</v>
      </c>
      <c r="N20" t="n">
        <v>27396</v>
      </c>
      <c r="O20" t="n">
        <v>47024</v>
      </c>
      <c r="P20" t="n">
        <v>44164</v>
      </c>
      <c r="Q20" t="n">
        <v>38398</v>
      </c>
      <c r="R20" t="n">
        <v>39587</v>
      </c>
      <c r="S20" t="n">
        <v>39956</v>
      </c>
      <c r="T20" t="n">
        <v>37746</v>
      </c>
      <c r="U20" t="n">
        <v>37405</v>
      </c>
      <c r="V20" t="n">
        <v>34607</v>
      </c>
      <c r="W20" t="n">
        <v>28222</v>
      </c>
    </row>
    <row r="21">
      <c r="A21" s="5" t="inlineStr">
        <is>
          <t>Operatives Ergebnis (EBIT)</t>
        </is>
      </c>
      <c r="B21" s="5" t="inlineStr">
        <is>
          <t>EBIT Earning Before Interest &amp; Tax</t>
        </is>
      </c>
      <c r="C21" t="n">
        <v>909</v>
      </c>
      <c r="D21" t="n">
        <v>550</v>
      </c>
      <c r="E21" t="n">
        <v>525</v>
      </c>
      <c r="F21" t="n">
        <v>4372</v>
      </c>
      <c r="G21" t="n">
        <v>5319</v>
      </c>
      <c r="H21" t="n">
        <v>4227</v>
      </c>
      <c r="I21" t="n">
        <v>4825</v>
      </c>
      <c r="J21" t="n">
        <v>5523</v>
      </c>
      <c r="K21" t="n">
        <v>2875</v>
      </c>
      <c r="L21" t="n">
        <v>2675</v>
      </c>
      <c r="M21" t="n">
        <v>1046</v>
      </c>
      <c r="N21" t="n">
        <v>-1481</v>
      </c>
      <c r="O21" t="n">
        <v>5689</v>
      </c>
      <c r="P21" t="n">
        <v>6423</v>
      </c>
      <c r="Q21" t="n">
        <v>2164</v>
      </c>
      <c r="R21" t="n">
        <v>3693</v>
      </c>
      <c r="S21" t="n">
        <v>2562</v>
      </c>
      <c r="T21" t="n">
        <v>39.5</v>
      </c>
      <c r="U21" t="n">
        <v>-114.1</v>
      </c>
      <c r="V21" t="n">
        <v>4009</v>
      </c>
      <c r="W21" t="n">
        <v>3542</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909</v>
      </c>
      <c r="D23" t="n">
        <v>550</v>
      </c>
      <c r="E23" t="n">
        <v>525</v>
      </c>
      <c r="F23" t="n">
        <v>4372</v>
      </c>
      <c r="G23" t="n">
        <v>5319</v>
      </c>
      <c r="H23" t="n">
        <v>4227</v>
      </c>
      <c r="I23" t="n">
        <v>4825</v>
      </c>
      <c r="J23" t="n">
        <v>5523</v>
      </c>
      <c r="K23" t="n">
        <v>2875</v>
      </c>
      <c r="L23" t="n">
        <v>2675</v>
      </c>
      <c r="M23" t="n">
        <v>1046</v>
      </c>
      <c r="N23" t="n">
        <v>-1481</v>
      </c>
      <c r="O23" t="n">
        <v>5689</v>
      </c>
      <c r="P23" t="n">
        <v>6423</v>
      </c>
      <c r="Q23" t="n">
        <v>2164</v>
      </c>
      <c r="R23" t="n">
        <v>3693</v>
      </c>
      <c r="S23" t="n">
        <v>2562</v>
      </c>
      <c r="T23" t="n">
        <v>39.5</v>
      </c>
      <c r="U23" t="n">
        <v>-114.1</v>
      </c>
      <c r="V23" t="n">
        <v>4009</v>
      </c>
      <c r="W23" t="n">
        <v>3542</v>
      </c>
    </row>
    <row r="24">
      <c r="A24" s="5" t="inlineStr">
        <is>
          <t>Steuern auf Einkommen und Ertrag</t>
        </is>
      </c>
      <c r="B24" s="5" t="inlineStr">
        <is>
          <t>Taxes on income and earnings</t>
        </is>
      </c>
      <c r="C24" t="n">
        <v>140</v>
      </c>
      <c r="D24" t="n">
        <v>69</v>
      </c>
      <c r="E24" t="n">
        <v>132</v>
      </c>
      <c r="F24" t="n">
        <v>749</v>
      </c>
      <c r="G24" t="n">
        <v>651</v>
      </c>
      <c r="H24" t="n">
        <v>658</v>
      </c>
      <c r="I24" t="n">
        <v>312</v>
      </c>
      <c r="J24" t="n">
        <v>1125</v>
      </c>
      <c r="K24" t="n">
        <v>77</v>
      </c>
      <c r="L24" t="n">
        <v>541</v>
      </c>
      <c r="M24" t="n">
        <v>253.4</v>
      </c>
      <c r="N24" t="n">
        <v>-533</v>
      </c>
      <c r="O24" t="n">
        <v>1124</v>
      </c>
      <c r="P24" t="n">
        <v>1422</v>
      </c>
      <c r="Q24" t="n">
        <v>572.5</v>
      </c>
      <c r="R24" t="n">
        <v>978.3</v>
      </c>
      <c r="S24" t="n">
        <v>695.4</v>
      </c>
      <c r="T24" t="n">
        <v>139.3</v>
      </c>
      <c r="U24" t="n">
        <v>66.90000000000001</v>
      </c>
      <c r="V24" t="n">
        <v>755.7</v>
      </c>
      <c r="W24" t="n">
        <v>858.8</v>
      </c>
    </row>
    <row r="25">
      <c r="A25" s="5" t="inlineStr">
        <is>
          <t>Ergebnis nach Steuer</t>
        </is>
      </c>
      <c r="B25" s="5" t="inlineStr">
        <is>
          <t>Earnings after tax</t>
        </is>
      </c>
      <c r="C25" t="n">
        <v>769</v>
      </c>
      <c r="D25" t="n">
        <v>481</v>
      </c>
      <c r="E25" t="n">
        <v>393</v>
      </c>
      <c r="F25" t="n">
        <v>3623</v>
      </c>
      <c r="G25" t="n">
        <v>4668</v>
      </c>
      <c r="H25" t="n">
        <v>3569</v>
      </c>
      <c r="I25" t="n">
        <v>4513</v>
      </c>
      <c r="J25" t="n">
        <v>4398</v>
      </c>
      <c r="K25" t="n">
        <v>2798</v>
      </c>
      <c r="L25" t="n">
        <v>2134</v>
      </c>
      <c r="M25" t="n">
        <v>793</v>
      </c>
      <c r="N25" t="n">
        <v>-947.6</v>
      </c>
      <c r="O25" t="n">
        <v>4565</v>
      </c>
      <c r="P25" t="n">
        <v>5001</v>
      </c>
      <c r="Q25" t="n">
        <v>1592</v>
      </c>
      <c r="R25" t="n">
        <v>2715</v>
      </c>
      <c r="S25" t="n">
        <v>1867</v>
      </c>
      <c r="T25" t="n">
        <v>-99.8</v>
      </c>
      <c r="U25" t="n">
        <v>-181</v>
      </c>
      <c r="V25" t="n">
        <v>3253</v>
      </c>
      <c r="W25" t="n">
        <v>2683</v>
      </c>
    </row>
    <row r="26">
      <c r="A26" s="5" t="inlineStr">
        <is>
          <t>Minderheitenanteil</t>
        </is>
      </c>
      <c r="B26" s="5" t="inlineStr">
        <is>
          <t>Minority Share</t>
        </is>
      </c>
      <c r="C26" t="n">
        <v>-42</v>
      </c>
      <c r="D26" t="n">
        <v>-19</v>
      </c>
      <c r="E26" t="n">
        <v>5</v>
      </c>
      <c r="F26" t="n">
        <v>3</v>
      </c>
      <c r="G26" t="n">
        <v>-3</v>
      </c>
      <c r="H26" t="inlineStr">
        <is>
          <t>-</t>
        </is>
      </c>
      <c r="I26" t="n">
        <v>-2</v>
      </c>
      <c r="J26" t="n">
        <v>-141</v>
      </c>
      <c r="K26" t="n">
        <v>-172</v>
      </c>
      <c r="L26" t="n">
        <v>-154</v>
      </c>
      <c r="M26" t="inlineStr">
        <is>
          <t>-</t>
        </is>
      </c>
      <c r="N26" t="inlineStr">
        <is>
          <t>-</t>
        </is>
      </c>
      <c r="O26" t="inlineStr">
        <is>
          <t>-</t>
        </is>
      </c>
      <c r="P26" t="inlineStr">
        <is>
          <t>-</t>
        </is>
      </c>
      <c r="Q26" t="inlineStr">
        <is>
          <t>-</t>
        </is>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727</v>
      </c>
      <c r="D27" t="n">
        <v>462</v>
      </c>
      <c r="E27" t="n">
        <v>398</v>
      </c>
      <c r="F27" t="n">
        <v>3626</v>
      </c>
      <c r="G27" t="n">
        <v>4665</v>
      </c>
      <c r="H27" t="n">
        <v>3569</v>
      </c>
      <c r="I27" t="n">
        <v>4511</v>
      </c>
      <c r="J27" t="n">
        <v>4257</v>
      </c>
      <c r="K27" t="n">
        <v>2626</v>
      </c>
      <c r="L27" t="n">
        <v>863</v>
      </c>
      <c r="M27" t="n">
        <v>793</v>
      </c>
      <c r="N27" t="n">
        <v>-947.6</v>
      </c>
      <c r="O27" t="n">
        <v>4565</v>
      </c>
      <c r="P27" t="n">
        <v>5001</v>
      </c>
      <c r="Q27" t="n">
        <v>1592</v>
      </c>
      <c r="R27" t="n">
        <v>2715</v>
      </c>
      <c r="S27" t="n">
        <v>1867</v>
      </c>
      <c r="T27" t="n">
        <v>-99.8</v>
      </c>
      <c r="U27" t="n">
        <v>-181</v>
      </c>
      <c r="V27" t="n">
        <v>3253</v>
      </c>
      <c r="W27" t="n">
        <v>2683</v>
      </c>
    </row>
    <row r="28">
      <c r="A28" s="5" t="inlineStr">
        <is>
          <t>Summe Aktiva</t>
        </is>
      </c>
      <c r="B28" s="5" t="inlineStr">
        <is>
          <t>Total Assets</t>
        </is>
      </c>
      <c r="C28" t="n">
        <v>238567</v>
      </c>
      <c r="D28" t="n">
        <v>207570</v>
      </c>
      <c r="E28" t="n">
        <v>222526</v>
      </c>
      <c r="F28" t="n">
        <v>215065</v>
      </c>
      <c r="G28" t="n">
        <v>196135</v>
      </c>
      <c r="H28" t="n">
        <v>204461</v>
      </c>
      <c r="I28" t="n">
        <v>213520</v>
      </c>
      <c r="J28" t="n">
        <v>215785</v>
      </c>
      <c r="K28" t="n">
        <v>225899</v>
      </c>
      <c r="L28" t="n">
        <v>228403</v>
      </c>
      <c r="M28" t="n">
        <v>263895</v>
      </c>
      <c r="N28" t="n">
        <v>263097</v>
      </c>
      <c r="O28" t="n">
        <v>337032</v>
      </c>
      <c r="P28" t="n">
        <v>319498</v>
      </c>
      <c r="Q28" t="n">
        <v>240360</v>
      </c>
      <c r="R28" t="n">
        <v>202351</v>
      </c>
      <c r="S28" t="n">
        <v>186125</v>
      </c>
      <c r="T28" t="n">
        <v>177525</v>
      </c>
      <c r="U28" t="n">
        <v>186708</v>
      </c>
      <c r="V28" t="n">
        <v>156448</v>
      </c>
      <c r="W28" t="n">
        <v>142803</v>
      </c>
    </row>
    <row r="29">
      <c r="A29" s="5" t="inlineStr">
        <is>
          <t>Summe Fremdkapital</t>
        </is>
      </c>
      <c r="B29" s="5" t="inlineStr">
        <is>
          <t>Total Liabilities</t>
        </is>
      </c>
      <c r="C29" t="n">
        <v>207530</v>
      </c>
      <c r="D29" t="n">
        <v>178843</v>
      </c>
      <c r="E29" t="n">
        <v>188232</v>
      </c>
      <c r="F29" t="n">
        <v>179349</v>
      </c>
      <c r="G29" t="n">
        <v>162529</v>
      </c>
      <c r="H29" t="n">
        <v>168420</v>
      </c>
      <c r="I29" t="n">
        <v>180543</v>
      </c>
      <c r="J29" t="n">
        <v>181759</v>
      </c>
      <c r="K29" t="n">
        <v>194612</v>
      </c>
      <c r="L29" t="n">
        <v>201497</v>
      </c>
      <c r="M29" t="n">
        <v>235157</v>
      </c>
      <c r="N29" t="n">
        <v>240664</v>
      </c>
      <c r="O29" t="n">
        <v>302081</v>
      </c>
      <c r="P29" t="n">
        <v>285624</v>
      </c>
      <c r="Q29" t="n">
        <v>215212</v>
      </c>
      <c r="R29" t="n">
        <v>181318</v>
      </c>
      <c r="S29" t="n">
        <v>165822</v>
      </c>
      <c r="T29" t="n">
        <v>159224</v>
      </c>
      <c r="U29" t="n">
        <v>161923</v>
      </c>
      <c r="V29" t="n">
        <v>131455</v>
      </c>
      <c r="W29" t="n">
        <v>115568</v>
      </c>
    </row>
    <row r="30">
      <c r="A30" s="5" t="inlineStr">
        <is>
          <t>Minderheitenanteil</t>
        </is>
      </c>
      <c r="B30" s="5" t="inlineStr">
        <is>
          <t>Minority Share</t>
        </is>
      </c>
      <c r="C30" t="n">
        <v>1786</v>
      </c>
      <c r="D30" t="n">
        <v>797</v>
      </c>
      <c r="E30" t="n">
        <v>170</v>
      </c>
      <c r="F30" t="n">
        <v>82</v>
      </c>
      <c r="G30" t="n">
        <v>89</v>
      </c>
      <c r="H30" t="n">
        <v>111</v>
      </c>
      <c r="I30" t="n">
        <v>25</v>
      </c>
      <c r="J30" t="n">
        <v>24</v>
      </c>
      <c r="K30" t="n">
        <v>1697</v>
      </c>
      <c r="L30" t="n">
        <v>1564</v>
      </c>
      <c r="M30" t="inlineStr">
        <is>
          <t>-</t>
        </is>
      </c>
      <c r="N30" t="inlineStr">
        <is>
          <t>-</t>
        </is>
      </c>
      <c r="O30" t="inlineStr">
        <is>
          <t>-</t>
        </is>
      </c>
      <c r="P30" t="inlineStr">
        <is>
          <t>-</t>
        </is>
      </c>
      <c r="Q30" t="inlineStr">
        <is>
          <t>-</t>
        </is>
      </c>
      <c r="R30" t="inlineStr">
        <is>
          <t>-</t>
        </is>
      </c>
      <c r="S30" t="inlineStr">
        <is>
          <t>-</t>
        </is>
      </c>
      <c r="T30" t="inlineStr">
        <is>
          <t>-</t>
        </is>
      </c>
      <c r="U30" t="inlineStr">
        <is>
          <t>-</t>
        </is>
      </c>
      <c r="V30" t="inlineStr">
        <is>
          <t>-</t>
        </is>
      </c>
      <c r="W30" t="inlineStr">
        <is>
          <t>-</t>
        </is>
      </c>
    </row>
    <row r="31">
      <c r="A31" s="5" t="inlineStr">
        <is>
          <t>Summe Eigenkapital</t>
        </is>
      </c>
      <c r="B31" s="5" t="inlineStr">
        <is>
          <t>Equity</t>
        </is>
      </c>
      <c r="C31" t="n">
        <v>29251</v>
      </c>
      <c r="D31" t="n">
        <v>27930</v>
      </c>
      <c r="E31" t="n">
        <v>34124</v>
      </c>
      <c r="F31" t="n">
        <v>35634</v>
      </c>
      <c r="G31" t="n">
        <v>33517</v>
      </c>
      <c r="H31" t="n">
        <v>35930</v>
      </c>
      <c r="I31" t="n">
        <v>32952</v>
      </c>
      <c r="J31" t="n">
        <v>34002</v>
      </c>
      <c r="K31" t="n">
        <v>29590</v>
      </c>
      <c r="L31" t="n">
        <v>25342</v>
      </c>
      <c r="M31" t="n">
        <v>28737</v>
      </c>
      <c r="N31" t="n">
        <v>22433</v>
      </c>
      <c r="O31" t="n">
        <v>34952</v>
      </c>
      <c r="P31" t="n">
        <v>33874</v>
      </c>
      <c r="Q31" t="n">
        <v>25149</v>
      </c>
      <c r="R31" t="n">
        <v>21033</v>
      </c>
      <c r="S31" t="n">
        <v>20303</v>
      </c>
      <c r="T31" t="n">
        <v>18301</v>
      </c>
      <c r="U31" t="n">
        <v>24786</v>
      </c>
      <c r="V31" t="n">
        <v>24993</v>
      </c>
      <c r="W31" t="n">
        <v>27236</v>
      </c>
    </row>
    <row r="32">
      <c r="A32" s="5" t="inlineStr">
        <is>
          <t>Summe Passiva</t>
        </is>
      </c>
      <c r="B32" s="5" t="inlineStr">
        <is>
          <t>Liabilities &amp; Shareholder Equity</t>
        </is>
      </c>
      <c r="C32" t="n">
        <v>238567</v>
      </c>
      <c r="D32" t="n">
        <v>207570</v>
      </c>
      <c r="E32" t="n">
        <v>222526</v>
      </c>
      <c r="F32" t="n">
        <v>215065</v>
      </c>
      <c r="G32" t="n">
        <v>196135</v>
      </c>
      <c r="H32" t="n">
        <v>204461</v>
      </c>
      <c r="I32" t="n">
        <v>213520</v>
      </c>
      <c r="J32" t="n">
        <v>215785</v>
      </c>
      <c r="K32" t="n">
        <v>225899</v>
      </c>
      <c r="L32" t="n">
        <v>228403</v>
      </c>
      <c r="M32" t="n">
        <v>263895</v>
      </c>
      <c r="N32" t="n">
        <v>263097</v>
      </c>
      <c r="O32" t="n">
        <v>337032</v>
      </c>
      <c r="P32" t="n">
        <v>319498</v>
      </c>
      <c r="Q32" t="n">
        <v>240360</v>
      </c>
      <c r="R32" t="n">
        <v>202351</v>
      </c>
      <c r="S32" t="n">
        <v>186125</v>
      </c>
      <c r="T32" t="n">
        <v>177525</v>
      </c>
      <c r="U32" t="n">
        <v>186708</v>
      </c>
      <c r="V32" t="n">
        <v>156448</v>
      </c>
      <c r="W32" t="n">
        <v>142803</v>
      </c>
    </row>
    <row r="33">
      <c r="A33" s="5" t="inlineStr">
        <is>
          <t>Mio.Aktien im Umlauf</t>
        </is>
      </c>
      <c r="B33" s="5" t="inlineStr">
        <is>
          <t>Million shares outstanding</t>
        </is>
      </c>
      <c r="C33" t="n">
        <v>327.4</v>
      </c>
      <c r="D33" t="n">
        <v>338.62</v>
      </c>
      <c r="E33" t="n">
        <v>349.45</v>
      </c>
      <c r="F33" t="n">
        <v>360.07</v>
      </c>
      <c r="G33" t="n">
        <v>370.71</v>
      </c>
      <c r="H33" t="n">
        <v>370.71</v>
      </c>
      <c r="I33" t="n">
        <v>370.71</v>
      </c>
      <c r="J33" t="n">
        <v>370.71</v>
      </c>
      <c r="K33" t="n">
        <v>370.71</v>
      </c>
      <c r="L33" t="n">
        <v>370.7</v>
      </c>
      <c r="M33" t="n">
        <v>370.7</v>
      </c>
      <c r="N33" t="n">
        <v>363.5</v>
      </c>
      <c r="O33" t="n">
        <v>370.4</v>
      </c>
      <c r="P33" t="n">
        <v>374.4</v>
      </c>
      <c r="Q33" t="n">
        <v>322.1</v>
      </c>
      <c r="R33" t="n">
        <v>322.1</v>
      </c>
      <c r="S33" t="n">
        <v>322.1</v>
      </c>
      <c r="T33" t="n">
        <v>322.1</v>
      </c>
      <c r="U33" t="n">
        <v>321.9</v>
      </c>
      <c r="V33" t="n">
        <v>293.2</v>
      </c>
      <c r="W33" t="n">
        <v>294.6</v>
      </c>
    </row>
    <row r="34">
      <c r="A34" s="5" t="inlineStr">
        <is>
          <t>Ergebnis je Aktie (brutto)</t>
        </is>
      </c>
      <c r="B34" s="5" t="inlineStr">
        <is>
          <t>Earnings per share</t>
        </is>
      </c>
      <c r="C34" t="n">
        <v>2.78</v>
      </c>
      <c r="D34" t="n">
        <v>1.62</v>
      </c>
      <c r="E34" t="n">
        <v>1.5</v>
      </c>
      <c r="F34" t="n">
        <v>12.14</v>
      </c>
      <c r="G34" t="n">
        <v>14.35</v>
      </c>
      <c r="H34" t="n">
        <v>11.4</v>
      </c>
      <c r="I34" t="n">
        <v>13.02</v>
      </c>
      <c r="J34" t="n">
        <v>14.9</v>
      </c>
      <c r="K34" t="n">
        <v>7.76</v>
      </c>
      <c r="L34" t="n">
        <v>7.22</v>
      </c>
      <c r="M34" t="n">
        <v>2.82</v>
      </c>
      <c r="N34" t="n">
        <v>-4.07</v>
      </c>
      <c r="O34" t="n">
        <v>15.36</v>
      </c>
      <c r="P34" t="n">
        <v>17.16</v>
      </c>
      <c r="Q34" t="n">
        <v>6.72</v>
      </c>
      <c r="R34" t="n">
        <v>11.47</v>
      </c>
      <c r="S34" t="n">
        <v>7.95</v>
      </c>
      <c r="T34" t="n">
        <v>0.12</v>
      </c>
      <c r="U34" t="n">
        <v>-0.35</v>
      </c>
      <c r="V34" t="n">
        <v>13.67</v>
      </c>
      <c r="W34" t="n">
        <v>12.02</v>
      </c>
    </row>
    <row r="35">
      <c r="A35" s="5" t="inlineStr">
        <is>
          <t>Ergebnis je Aktie (unverwässert)</t>
        </is>
      </c>
      <c r="B35" s="5" t="inlineStr">
        <is>
          <t>Basic Earnings per share</t>
        </is>
      </c>
      <c r="C35" t="n">
        <v>2.46</v>
      </c>
      <c r="D35" t="n">
        <v>1.37</v>
      </c>
      <c r="E35" t="n">
        <v>1.03</v>
      </c>
      <c r="F35" t="n">
        <v>10.72</v>
      </c>
      <c r="G35" t="n">
        <v>13.44</v>
      </c>
      <c r="H35" t="n">
        <v>10.23</v>
      </c>
      <c r="I35" t="n">
        <v>12.97</v>
      </c>
      <c r="J35" t="n">
        <v>11.85</v>
      </c>
      <c r="K35" t="n">
        <v>7.68</v>
      </c>
      <c r="L35" t="n">
        <v>2.9</v>
      </c>
      <c r="M35" t="n">
        <v>1.63</v>
      </c>
      <c r="N35" t="n">
        <v>-2.86</v>
      </c>
      <c r="O35" t="n">
        <v>13.11</v>
      </c>
      <c r="P35" t="n">
        <v>14.8</v>
      </c>
      <c r="Q35" t="n">
        <v>5.13</v>
      </c>
      <c r="R35" t="n">
        <v>8.77</v>
      </c>
      <c r="S35" t="n">
        <v>6.01</v>
      </c>
      <c r="T35" t="n">
        <v>-0.32</v>
      </c>
      <c r="U35" t="n">
        <v>-0.63</v>
      </c>
      <c r="V35" t="n">
        <v>11.4</v>
      </c>
      <c r="W35" t="n">
        <v>9.380000000000001</v>
      </c>
    </row>
    <row r="36">
      <c r="A36" s="5" t="inlineStr">
        <is>
          <t>Ergebnis je Aktie (verwässert)</t>
        </is>
      </c>
      <c r="B36" s="5" t="inlineStr">
        <is>
          <t>Diluted Earnings per share</t>
        </is>
      </c>
      <c r="C36" t="n">
        <v>2.4</v>
      </c>
      <c r="D36" t="n">
        <v>1.37</v>
      </c>
      <c r="E36" t="n">
        <v>1.03</v>
      </c>
      <c r="F36" t="n">
        <v>9.82</v>
      </c>
      <c r="G36" t="n">
        <v>12.28</v>
      </c>
      <c r="H36" t="n">
        <v>9.390000000000001</v>
      </c>
      <c r="I36" t="n">
        <v>11.89</v>
      </c>
      <c r="J36" t="n">
        <v>11.06</v>
      </c>
      <c r="K36" t="n">
        <v>7.49</v>
      </c>
      <c r="L36" t="n">
        <v>2.79</v>
      </c>
      <c r="M36" t="n">
        <v>1.62</v>
      </c>
      <c r="N36" t="n">
        <v>-2.86</v>
      </c>
      <c r="O36" t="n">
        <v>12.32</v>
      </c>
      <c r="P36" t="n">
        <v>13.74</v>
      </c>
      <c r="Q36" t="n">
        <v>5.02</v>
      </c>
      <c r="R36" t="n">
        <v>8.52</v>
      </c>
      <c r="S36" t="n">
        <v>6.01</v>
      </c>
      <c r="T36" t="n">
        <v>-0.32</v>
      </c>
      <c r="U36" t="n">
        <v>-0.63</v>
      </c>
      <c r="V36" t="n">
        <v>11.37</v>
      </c>
      <c r="W36" t="n">
        <v>9.380000000000001</v>
      </c>
    </row>
    <row r="37">
      <c r="A37" s="5" t="inlineStr">
        <is>
          <t>Dividende je Aktie</t>
        </is>
      </c>
      <c r="B37" s="5" t="inlineStr">
        <is>
          <t>Dividend per share</t>
        </is>
      </c>
      <c r="C37" t="n">
        <v>6</v>
      </c>
      <c r="D37" t="n">
        <v>5.7</v>
      </c>
      <c r="E37" t="n">
        <v>4.98</v>
      </c>
      <c r="F37" t="n">
        <v>4.77</v>
      </c>
      <c r="G37" t="n">
        <v>4.3</v>
      </c>
      <c r="H37" t="n">
        <v>3.89</v>
      </c>
      <c r="I37" t="n">
        <v>4.34</v>
      </c>
      <c r="J37" t="n">
        <v>3.84</v>
      </c>
      <c r="K37" t="n">
        <v>3.29</v>
      </c>
      <c r="L37" t="n">
        <v>3.02</v>
      </c>
      <c r="M37" t="n">
        <v>1.1</v>
      </c>
      <c r="N37" t="n">
        <v>4.39</v>
      </c>
      <c r="O37" t="n">
        <v>3.73</v>
      </c>
      <c r="P37" t="n">
        <v>2.74</v>
      </c>
      <c r="Q37" t="n">
        <v>1.75</v>
      </c>
      <c r="R37" t="n">
        <v>1.21</v>
      </c>
      <c r="S37" t="n">
        <v>1.1</v>
      </c>
      <c r="T37" t="n">
        <v>2.74</v>
      </c>
      <c r="U37" t="n">
        <v>2.74</v>
      </c>
      <c r="V37" t="n">
        <v>2.74</v>
      </c>
      <c r="W37" t="n">
        <v>2.63</v>
      </c>
    </row>
    <row r="38">
      <c r="A38" s="5" t="inlineStr">
        <is>
          <t>Sonderdividende je Aktie</t>
        </is>
      </c>
      <c r="B38" s="5" t="inlineStr">
        <is>
          <t>Special Dividend per share</t>
        </is>
      </c>
      <c r="C38" t="inlineStr">
        <is>
          <t>-</t>
        </is>
      </c>
      <c r="D38" t="inlineStr">
        <is>
          <t>-</t>
        </is>
      </c>
      <c r="E38" t="inlineStr">
        <is>
          <t>-</t>
        </is>
      </c>
      <c r="F38" t="inlineStr">
        <is>
          <t>-</t>
        </is>
      </c>
      <c r="G38" t="n">
        <v>3.04</v>
      </c>
      <c r="H38" t="n">
        <v>4.2</v>
      </c>
      <c r="I38" t="n">
        <v>4.68</v>
      </c>
      <c r="J38" t="n">
        <v>4.38</v>
      </c>
      <c r="K38" t="inlineStr">
        <is>
          <t>-</t>
        </is>
      </c>
      <c r="L38" t="inlineStr">
        <is>
          <t>-</t>
        </is>
      </c>
      <c r="M38" t="inlineStr">
        <is>
          <t>-</t>
        </is>
      </c>
      <c r="N38" t="inlineStr">
        <is>
          <t>-</t>
        </is>
      </c>
      <c r="O38" t="inlineStr">
        <is>
          <t>-</t>
        </is>
      </c>
      <c r="P38" t="inlineStr">
        <is>
          <t>-</t>
        </is>
      </c>
      <c r="Q38" t="inlineStr">
        <is>
          <t>-</t>
        </is>
      </c>
      <c r="R38" t="inlineStr">
        <is>
          <t>-</t>
        </is>
      </c>
      <c r="S38" t="inlineStr">
        <is>
          <t>-</t>
        </is>
      </c>
      <c r="T38" t="inlineStr">
        <is>
          <t>-</t>
        </is>
      </c>
      <c r="U38" t="inlineStr">
        <is>
          <t>-</t>
        </is>
      </c>
      <c r="V38" t="inlineStr">
        <is>
          <t>-</t>
        </is>
      </c>
      <c r="W38" t="inlineStr">
        <is>
          <t>-</t>
        </is>
      </c>
    </row>
    <row r="39">
      <c r="A39" s="5" t="inlineStr">
        <is>
          <t>Dividendenausschüttung in Mio</t>
        </is>
      </c>
      <c r="B39" s="5" t="inlineStr">
        <is>
          <t>Dividend Payment in M</t>
        </is>
      </c>
      <c r="C39" t="inlineStr">
        <is>
          <t>-</t>
        </is>
      </c>
      <c r="D39" t="inlineStr">
        <is>
          <t>-</t>
        </is>
      </c>
      <c r="E39" t="inlineStr">
        <is>
          <t>-</t>
        </is>
      </c>
      <c r="F39" t="inlineStr">
        <is>
          <t>-</t>
        </is>
      </c>
      <c r="G39" t="inlineStr">
        <is>
          <t>-</t>
        </is>
      </c>
      <c r="H39" t="inlineStr">
        <is>
          <t>-</t>
        </is>
      </c>
      <c r="I39" t="inlineStr">
        <is>
          <t>-</t>
        </is>
      </c>
      <c r="J39" t="inlineStr">
        <is>
          <t>-</t>
        </is>
      </c>
      <c r="K39" t="inlineStr">
        <is>
          <t>-</t>
        </is>
      </c>
      <c r="L39" t="inlineStr">
        <is>
          <t>-</t>
        </is>
      </c>
      <c r="M39" t="inlineStr">
        <is>
          <t>-</t>
        </is>
      </c>
      <c r="N39" t="inlineStr">
        <is>
          <t>-</t>
        </is>
      </c>
      <c r="O39" t="inlineStr">
        <is>
          <t>-</t>
        </is>
      </c>
      <c r="P39" t="inlineStr">
        <is>
          <t>-</t>
        </is>
      </c>
      <c r="Q39" t="inlineStr">
        <is>
          <t>-</t>
        </is>
      </c>
      <c r="R39" t="inlineStr">
        <is>
          <t>-</t>
        </is>
      </c>
      <c r="S39" t="inlineStr">
        <is>
          <t>-</t>
        </is>
      </c>
      <c r="T39" t="inlineStr">
        <is>
          <t>-</t>
        </is>
      </c>
      <c r="U39" t="inlineStr">
        <is>
          <t>-</t>
        </is>
      </c>
      <c r="V39" t="inlineStr">
        <is>
          <t>-</t>
        </is>
      </c>
      <c r="W39" t="inlineStr">
        <is>
          <t>-</t>
        </is>
      </c>
    </row>
    <row r="40">
      <c r="A40" s="5" t="inlineStr">
        <is>
          <t>Ertrag</t>
        </is>
      </c>
      <c r="B40" s="5" t="inlineStr">
        <is>
          <t>Income</t>
        </is>
      </c>
      <c r="C40" t="n">
        <v>150.62</v>
      </c>
      <c r="D40" t="n">
        <v>109.41</v>
      </c>
      <c r="E40" t="n">
        <v>121.58</v>
      </c>
      <c r="F40" t="n">
        <v>121.6</v>
      </c>
      <c r="G40" t="n">
        <v>96.34</v>
      </c>
      <c r="H40" t="n">
        <v>100.75</v>
      </c>
      <c r="I40" t="n">
        <v>99.54000000000001</v>
      </c>
      <c r="J40" t="n">
        <v>90.7</v>
      </c>
      <c r="K40" t="n">
        <v>75.76000000000001</v>
      </c>
      <c r="L40" t="n">
        <v>77.79000000000001</v>
      </c>
      <c r="M40" t="n">
        <v>98.77</v>
      </c>
      <c r="N40" t="n">
        <v>75.37</v>
      </c>
      <c r="O40" t="n">
        <v>126.96</v>
      </c>
      <c r="P40" t="n">
        <v>117.96</v>
      </c>
      <c r="Q40" t="n">
        <v>119.21</v>
      </c>
      <c r="R40" t="n">
        <v>122.9</v>
      </c>
      <c r="S40" t="n">
        <v>124.05</v>
      </c>
      <c r="T40" t="n">
        <v>117.19</v>
      </c>
      <c r="U40" t="n">
        <v>116.2</v>
      </c>
      <c r="V40" t="n">
        <v>118.03</v>
      </c>
      <c r="W40" t="n">
        <v>95.8</v>
      </c>
    </row>
    <row r="41">
      <c r="A41" s="5" t="inlineStr">
        <is>
          <t>Buchwert je Aktie</t>
        </is>
      </c>
      <c r="B41" s="5" t="inlineStr">
        <is>
          <t>Book value per share</t>
        </is>
      </c>
      <c r="C41" t="n">
        <v>89.34</v>
      </c>
      <c r="D41" t="n">
        <v>82.48</v>
      </c>
      <c r="E41" t="n">
        <v>97.65000000000001</v>
      </c>
      <c r="F41" t="n">
        <v>98.95999999999999</v>
      </c>
      <c r="G41" t="n">
        <v>90.41</v>
      </c>
      <c r="H41" t="n">
        <v>96.92</v>
      </c>
      <c r="I41" t="n">
        <v>88.89</v>
      </c>
      <c r="J41" t="n">
        <v>91.72</v>
      </c>
      <c r="K41" t="n">
        <v>79.81999999999999</v>
      </c>
      <c r="L41" t="n">
        <v>68.36</v>
      </c>
      <c r="M41" t="n">
        <v>77.52</v>
      </c>
      <c r="N41" t="n">
        <v>61.71</v>
      </c>
      <c r="O41" t="n">
        <v>94.36</v>
      </c>
      <c r="P41" t="n">
        <v>90.47</v>
      </c>
      <c r="Q41" t="n">
        <v>78.08</v>
      </c>
      <c r="R41" t="n">
        <v>65.3</v>
      </c>
      <c r="S41" t="n">
        <v>63.03</v>
      </c>
      <c r="T41" t="n">
        <v>56.82</v>
      </c>
      <c r="U41" t="n">
        <v>77</v>
      </c>
      <c r="V41" t="n">
        <v>85.23999999999999</v>
      </c>
      <c r="W41" t="n">
        <v>92.45</v>
      </c>
    </row>
    <row r="42">
      <c r="A42" s="5" t="inlineStr">
        <is>
          <t>Cashflow je Aktie</t>
        </is>
      </c>
      <c r="B42" s="5" t="inlineStr">
        <is>
          <t>Cashflow per share</t>
        </is>
      </c>
      <c r="C42" t="n">
        <v>13.43</v>
      </c>
      <c r="D42" t="n">
        <v>4.64</v>
      </c>
      <c r="E42" t="n">
        <v>3.73</v>
      </c>
      <c r="F42" t="n">
        <v>16.98</v>
      </c>
      <c r="G42" t="n">
        <v>14.6</v>
      </c>
      <c r="H42" t="n">
        <v>9.369999999999999</v>
      </c>
      <c r="I42" t="n">
        <v>6.16</v>
      </c>
      <c r="J42" t="n">
        <v>12.15</v>
      </c>
      <c r="K42" t="n">
        <v>4.04</v>
      </c>
      <c r="L42" t="n">
        <v>-16.42</v>
      </c>
      <c r="M42" t="n">
        <v>-24.16</v>
      </c>
      <c r="N42" t="n">
        <v>-18.37</v>
      </c>
      <c r="O42" t="n">
        <v>-11.15</v>
      </c>
      <c r="P42" t="n">
        <v>4.55</v>
      </c>
      <c r="Q42" t="n">
        <v>15.45</v>
      </c>
      <c r="R42" t="n">
        <v>22.36</v>
      </c>
      <c r="S42" t="n">
        <v>16.38</v>
      </c>
      <c r="T42" t="n">
        <v>13.38</v>
      </c>
      <c r="U42" t="n">
        <v>10.3</v>
      </c>
      <c r="V42" t="n">
        <v>-2.78</v>
      </c>
      <c r="W42" t="n">
        <v>0.97</v>
      </c>
    </row>
    <row r="43">
      <c r="A43" s="5" t="inlineStr">
        <is>
          <t>Bilanzsumme je Aktie</t>
        </is>
      </c>
      <c r="B43" s="5" t="inlineStr">
        <is>
          <t>Total assets per share</t>
        </is>
      </c>
      <c r="C43" t="n">
        <v>728.66</v>
      </c>
      <c r="D43" t="n">
        <v>612.99</v>
      </c>
      <c r="E43" t="n">
        <v>636.79</v>
      </c>
      <c r="F43" t="n">
        <v>597.28</v>
      </c>
      <c r="G43" t="n">
        <v>529.08</v>
      </c>
      <c r="H43" t="n">
        <v>551.54</v>
      </c>
      <c r="I43" t="n">
        <v>575.98</v>
      </c>
      <c r="J43" t="n">
        <v>582.09</v>
      </c>
      <c r="K43" t="n">
        <v>609.37</v>
      </c>
      <c r="L43" t="n">
        <v>616.14</v>
      </c>
      <c r="M43" t="n">
        <v>711.88</v>
      </c>
      <c r="N43" t="n">
        <v>723.79</v>
      </c>
      <c r="O43" t="n">
        <v>909.91</v>
      </c>
      <c r="P43" t="n">
        <v>853.36</v>
      </c>
      <c r="Q43" t="n">
        <v>746.23</v>
      </c>
      <c r="R43" t="n">
        <v>628.22</v>
      </c>
      <c r="S43" t="n">
        <v>577.85</v>
      </c>
      <c r="T43" t="n">
        <v>551.15</v>
      </c>
      <c r="U43" t="n">
        <v>580.02</v>
      </c>
      <c r="V43" t="n">
        <v>533.59</v>
      </c>
      <c r="W43" t="inlineStr">
        <is>
          <t>-</t>
        </is>
      </c>
    </row>
    <row r="44">
      <c r="A44" s="5" t="inlineStr">
        <is>
          <t>Personal am Ende des Jahres</t>
        </is>
      </c>
      <c r="B44" s="5" t="inlineStr">
        <is>
          <t>Staff at the end of year</t>
        </is>
      </c>
      <c r="C44" t="n">
        <v>15401</v>
      </c>
      <c r="D44" t="n">
        <v>14943</v>
      </c>
      <c r="E44" t="n">
        <v>14485</v>
      </c>
      <c r="F44" t="n">
        <v>14053</v>
      </c>
      <c r="G44" t="n">
        <v>12767</v>
      </c>
      <c r="H44" t="n">
        <v>12224</v>
      </c>
      <c r="I44" t="n">
        <v>11574</v>
      </c>
      <c r="J44" t="n">
        <v>11193</v>
      </c>
      <c r="K44" t="n">
        <v>10788</v>
      </c>
      <c r="L44" t="n">
        <v>10362</v>
      </c>
      <c r="M44" t="n">
        <v>10552</v>
      </c>
      <c r="N44" t="n">
        <v>11560</v>
      </c>
      <c r="O44" t="n">
        <v>11702</v>
      </c>
      <c r="P44" t="n">
        <v>10891</v>
      </c>
      <c r="Q44" t="n">
        <v>8882</v>
      </c>
      <c r="R44" t="n">
        <v>8359</v>
      </c>
      <c r="S44" t="n">
        <v>7949</v>
      </c>
      <c r="T44" t="n">
        <v>8287</v>
      </c>
      <c r="U44" t="n">
        <v>8623</v>
      </c>
      <c r="V44" t="n">
        <v>9585</v>
      </c>
      <c r="W44" t="inlineStr">
        <is>
          <t>-</t>
        </is>
      </c>
    </row>
    <row r="45">
      <c r="A45" s="5" t="inlineStr">
        <is>
          <t>Personalaufwand in Mio. USD</t>
        </is>
      </c>
      <c r="B45" s="5" t="inlineStr">
        <is>
          <t>Personnel expenses in M</t>
        </is>
      </c>
      <c r="C45" t="n">
        <v>2310</v>
      </c>
      <c r="D45" t="n">
        <v>1351</v>
      </c>
      <c r="E45" t="n">
        <v>1330</v>
      </c>
      <c r="F45" t="n">
        <v>1312</v>
      </c>
      <c r="G45" t="n">
        <v>1228</v>
      </c>
      <c r="H45" t="n">
        <v>1169</v>
      </c>
      <c r="I45" t="n">
        <v>1122</v>
      </c>
      <c r="J45" t="n">
        <v>1082</v>
      </c>
      <c r="K45" t="n">
        <v>966</v>
      </c>
      <c r="L45" t="n">
        <v>949</v>
      </c>
      <c r="M45" t="n">
        <v>997</v>
      </c>
      <c r="N45" t="n">
        <v>978.3</v>
      </c>
      <c r="O45" t="n">
        <v>1107</v>
      </c>
      <c r="P45" t="n">
        <v>1302</v>
      </c>
      <c r="Q45" t="n">
        <v>2017</v>
      </c>
      <c r="R45" t="n">
        <v>1906</v>
      </c>
      <c r="S45" t="n">
        <v>1919</v>
      </c>
      <c r="T45" t="n">
        <v>1899</v>
      </c>
      <c r="U45" t="n">
        <v>2001</v>
      </c>
      <c r="V45" t="n">
        <v>1786</v>
      </c>
      <c r="W45" t="inlineStr">
        <is>
          <t>-</t>
        </is>
      </c>
    </row>
    <row r="46">
      <c r="A46" s="5" t="inlineStr">
        <is>
          <t>Aufwand je Mitarbeiter in USD</t>
        </is>
      </c>
      <c r="B46" s="5" t="inlineStr">
        <is>
          <t>Effort per employee</t>
        </is>
      </c>
      <c r="C46" t="n">
        <v>149990</v>
      </c>
      <c r="D46" t="n">
        <v>90410</v>
      </c>
      <c r="E46" t="n">
        <v>91819</v>
      </c>
      <c r="F46" t="n">
        <v>93361</v>
      </c>
      <c r="G46" t="n">
        <v>96185</v>
      </c>
      <c r="H46" t="n">
        <v>95632</v>
      </c>
      <c r="I46" t="n">
        <v>96941</v>
      </c>
      <c r="J46" t="n">
        <v>96668</v>
      </c>
      <c r="K46" t="n">
        <v>89544</v>
      </c>
      <c r="L46" t="n">
        <v>91585</v>
      </c>
      <c r="M46" t="n">
        <v>94484</v>
      </c>
      <c r="N46" t="n">
        <v>84628</v>
      </c>
      <c r="O46" t="n">
        <v>94574</v>
      </c>
      <c r="P46" t="n">
        <v>119539</v>
      </c>
      <c r="Q46" t="n">
        <v>227088</v>
      </c>
      <c r="R46" t="n">
        <v>228042</v>
      </c>
      <c r="S46" t="n">
        <v>241464</v>
      </c>
      <c r="T46" t="n">
        <v>229106</v>
      </c>
      <c r="U46" t="n">
        <v>232007</v>
      </c>
      <c r="V46" t="n">
        <v>186291</v>
      </c>
      <c r="W46" t="inlineStr">
        <is>
          <t>-</t>
        </is>
      </c>
    </row>
    <row r="47">
      <c r="A47" s="5" t="inlineStr">
        <is>
          <t>Ertrag je Mitarbeiter in USD</t>
        </is>
      </c>
      <c r="B47" s="5" t="inlineStr">
        <is>
          <t>Income per employee</t>
        </is>
      </c>
      <c r="C47" t="n">
        <v>3200000</v>
      </c>
      <c r="D47" t="n">
        <v>2480000</v>
      </c>
      <c r="E47" t="n">
        <v>2930000</v>
      </c>
      <c r="F47" t="n">
        <v>3120000</v>
      </c>
      <c r="G47" t="n">
        <v>2800000</v>
      </c>
      <c r="H47" t="n">
        <v>3060000</v>
      </c>
      <c r="I47" t="n">
        <v>3190000</v>
      </c>
      <c r="J47" t="n">
        <v>3000000</v>
      </c>
      <c r="K47" t="n">
        <v>2600000</v>
      </c>
      <c r="L47" t="n">
        <v>2780000</v>
      </c>
      <c r="M47" t="n">
        <v>3470000</v>
      </c>
      <c r="N47" t="n">
        <v>2370000</v>
      </c>
      <c r="O47" t="n">
        <v>4020000</v>
      </c>
      <c r="P47" t="n">
        <v>4060000</v>
      </c>
      <c r="Q47" t="n">
        <v>4320000</v>
      </c>
      <c r="R47" t="n">
        <v>4740000</v>
      </c>
      <c r="S47" t="n">
        <v>5030000</v>
      </c>
      <c r="T47" t="n">
        <v>4550000</v>
      </c>
      <c r="U47" t="n">
        <v>4340000</v>
      </c>
      <c r="V47" t="n">
        <v>2990000</v>
      </c>
      <c r="W47" t="inlineStr">
        <is>
          <t>-</t>
        </is>
      </c>
    </row>
    <row r="48">
      <c r="A48" s="5" t="inlineStr">
        <is>
          <t>Bruttoergebnis je Mitarbeiter in USD</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Gewinn je Mitarbeiter in USD</t>
        </is>
      </c>
      <c r="B49" s="5" t="inlineStr">
        <is>
          <t>Earnings per employee</t>
        </is>
      </c>
      <c r="C49" t="n">
        <v>47205</v>
      </c>
      <c r="D49" t="n">
        <v>30917</v>
      </c>
      <c r="E49" t="n">
        <v>27477</v>
      </c>
      <c r="F49" t="n">
        <v>258023</v>
      </c>
      <c r="G49" t="n">
        <v>365395</v>
      </c>
      <c r="H49" t="n">
        <v>291967</v>
      </c>
      <c r="I49" t="n">
        <v>389753</v>
      </c>
      <c r="J49" t="n">
        <v>380327</v>
      </c>
      <c r="K49" t="n">
        <v>243419</v>
      </c>
      <c r="L49" t="n">
        <v>83285</v>
      </c>
      <c r="M49" t="n">
        <v>75152</v>
      </c>
      <c r="N49" t="n">
        <v>-81972</v>
      </c>
      <c r="O49" t="n">
        <v>390096</v>
      </c>
      <c r="P49" t="n">
        <v>459223</v>
      </c>
      <c r="Q49" t="n">
        <v>179183</v>
      </c>
      <c r="R49" t="n">
        <v>324752</v>
      </c>
      <c r="S49" t="n">
        <v>234847</v>
      </c>
      <c r="T49" t="n">
        <v>-12043</v>
      </c>
      <c r="U49" t="n">
        <v>-20990</v>
      </c>
      <c r="V49" t="n">
        <v>339395</v>
      </c>
      <c r="W49" t="inlineStr">
        <is>
          <t>-</t>
        </is>
      </c>
    </row>
    <row r="50">
      <c r="A50" s="5" t="inlineStr">
        <is>
          <t>KGV (Kurs/Gewinn)</t>
        </is>
      </c>
      <c r="B50" s="5" t="inlineStr">
        <is>
          <t>PE (price/earnings)</t>
        </is>
      </c>
      <c r="C50" t="n">
        <v>44.2</v>
      </c>
      <c r="D50" t="n">
        <v>66.90000000000001</v>
      </c>
      <c r="E50" t="n">
        <v>90.90000000000001</v>
      </c>
      <c r="F50" t="n">
        <v>9</v>
      </c>
      <c r="G50" t="n">
        <v>7.3</v>
      </c>
      <c r="H50" t="n">
        <v>8.199999999999999</v>
      </c>
      <c r="I50" t="n">
        <v>7.1</v>
      </c>
      <c r="J50" t="n">
        <v>6.1</v>
      </c>
      <c r="K50" t="n">
        <v>6.9</v>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KUV (Kurs/Umsatz)</t>
        </is>
      </c>
      <c r="B51" s="5" t="inlineStr">
        <is>
          <t>PS (price/sales)</t>
        </is>
      </c>
      <c r="C51" t="n">
        <v>0.72</v>
      </c>
      <c r="D51" t="n">
        <v>0.84</v>
      </c>
      <c r="E51" t="n">
        <v>0.77</v>
      </c>
      <c r="F51" t="n">
        <v>0.79</v>
      </c>
      <c r="G51" t="n">
        <v>1.02</v>
      </c>
      <c r="H51" t="n">
        <v>0.83</v>
      </c>
      <c r="I51" t="n">
        <v>0.92</v>
      </c>
      <c r="J51" t="n">
        <v>0.8</v>
      </c>
      <c r="K51" t="n">
        <v>0.7</v>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KBV (Kurs/Buchwert)</t>
        </is>
      </c>
      <c r="B52" s="5" t="inlineStr">
        <is>
          <t>PB (price/book value)</t>
        </is>
      </c>
      <c r="C52" t="n">
        <v>1.22</v>
      </c>
      <c r="D52" t="n">
        <v>1.11</v>
      </c>
      <c r="E52" t="n">
        <v>0.96</v>
      </c>
      <c r="F52" t="n">
        <v>0.98</v>
      </c>
      <c r="G52" t="n">
        <v>1.09</v>
      </c>
      <c r="H52" t="n">
        <v>0.86</v>
      </c>
      <c r="I52" t="n">
        <v>1.03</v>
      </c>
      <c r="J52" t="n">
        <v>0.79</v>
      </c>
      <c r="K52" t="n">
        <v>0.67</v>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KCV (Kurs/Cashflow)</t>
        </is>
      </c>
      <c r="B53" s="5" t="inlineStr">
        <is>
          <t>PC (price/cashflow)</t>
        </is>
      </c>
      <c r="C53" t="n">
        <v>8.09</v>
      </c>
      <c r="D53" t="n">
        <v>19.75</v>
      </c>
      <c r="E53" t="n">
        <v>25.11</v>
      </c>
      <c r="F53" t="n">
        <v>5.68</v>
      </c>
      <c r="G53" t="n">
        <v>6.72</v>
      </c>
      <c r="H53" t="n">
        <v>8.93</v>
      </c>
      <c r="I53" t="n">
        <v>14.93</v>
      </c>
      <c r="J53" t="n">
        <v>5.94</v>
      </c>
      <c r="K53" t="n">
        <v>13.2</v>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c r="W53" t="inlineStr">
        <is>
          <t>-</t>
        </is>
      </c>
    </row>
    <row r="54">
      <c r="A54" s="5" t="inlineStr">
        <is>
          <t>Dividendenrendite in %</t>
        </is>
      </c>
      <c r="B54" s="5" t="inlineStr">
        <is>
          <t>Dividend Yield in %</t>
        </is>
      </c>
      <c r="C54" t="n">
        <v>5.52</v>
      </c>
      <c r="D54" t="n">
        <v>6.22</v>
      </c>
      <c r="E54" t="n">
        <v>5.32</v>
      </c>
      <c r="F54" t="n">
        <v>4.94</v>
      </c>
      <c r="G54" t="n">
        <v>4.38</v>
      </c>
      <c r="H54" t="n">
        <v>4.65</v>
      </c>
      <c r="I54" t="n">
        <v>4.72</v>
      </c>
      <c r="J54" t="n">
        <v>5.32</v>
      </c>
      <c r="K54" t="n">
        <v>6.17</v>
      </c>
      <c r="L54" t="inlineStr">
        <is>
          <t>-</t>
        </is>
      </c>
      <c r="M54" t="inlineStr">
        <is>
          <t>-</t>
        </is>
      </c>
      <c r="N54" t="inlineStr">
        <is>
          <t>-</t>
        </is>
      </c>
      <c r="O54" t="inlineStr">
        <is>
          <t>-</t>
        </is>
      </c>
      <c r="P54" t="inlineStr">
        <is>
          <t>-</t>
        </is>
      </c>
      <c r="Q54" t="inlineStr">
        <is>
          <t>-</t>
        </is>
      </c>
      <c r="R54" t="inlineStr">
        <is>
          <t>-</t>
        </is>
      </c>
      <c r="S54" t="inlineStr">
        <is>
          <t>-</t>
        </is>
      </c>
      <c r="T54" t="inlineStr">
        <is>
          <t>-</t>
        </is>
      </c>
      <c r="U54" t="inlineStr">
        <is>
          <t>-</t>
        </is>
      </c>
      <c r="V54" t="inlineStr">
        <is>
          <t>-</t>
        </is>
      </c>
      <c r="W54" t="inlineStr">
        <is>
          <t>-</t>
        </is>
      </c>
    </row>
    <row r="55">
      <c r="A55" s="5" t="inlineStr">
        <is>
          <t>Gewinnrendite in %</t>
        </is>
      </c>
      <c r="B55" s="5" t="inlineStr">
        <is>
          <t>Return on profit in %</t>
        </is>
      </c>
      <c r="C55" t="n">
        <v>2.3</v>
      </c>
      <c r="D55" t="n">
        <v>1.5</v>
      </c>
      <c r="E55" t="n">
        <v>1.1</v>
      </c>
      <c r="F55" t="n">
        <v>11.1</v>
      </c>
      <c r="G55" t="n">
        <v>13.7</v>
      </c>
      <c r="H55" t="n">
        <v>12.2</v>
      </c>
      <c r="I55" t="n">
        <v>14.1</v>
      </c>
      <c r="J55" t="n">
        <v>16.4</v>
      </c>
      <c r="K55" t="n">
        <v>14.4</v>
      </c>
      <c r="L55" t="inlineStr">
        <is>
          <t>-</t>
        </is>
      </c>
      <c r="M55" t="inlineStr">
        <is>
          <t>-</t>
        </is>
      </c>
      <c r="N55" t="inlineStr">
        <is>
          <t>-</t>
        </is>
      </c>
      <c r="O55" t="inlineStr">
        <is>
          <t>-</t>
        </is>
      </c>
      <c r="P55" t="inlineStr">
        <is>
          <t>-</t>
        </is>
      </c>
      <c r="Q55" t="inlineStr">
        <is>
          <t>-</t>
        </is>
      </c>
      <c r="R55" t="inlineStr">
        <is>
          <t>-</t>
        </is>
      </c>
      <c r="S55" t="inlineStr">
        <is>
          <t>-</t>
        </is>
      </c>
      <c r="T55" t="inlineStr">
        <is>
          <t>-</t>
        </is>
      </c>
      <c r="U55" t="inlineStr">
        <is>
          <t>-</t>
        </is>
      </c>
      <c r="V55" t="inlineStr">
        <is>
          <t>-</t>
        </is>
      </c>
      <c r="W55" t="inlineStr">
        <is>
          <t>-</t>
        </is>
      </c>
    </row>
    <row r="56">
      <c r="A56" s="5" t="inlineStr">
        <is>
          <t>Eigenkapitalrendite in %</t>
        </is>
      </c>
      <c r="B56" s="5" t="inlineStr">
        <is>
          <t>Return on Equity in %</t>
        </is>
      </c>
      <c r="C56" t="n">
        <v>2.49</v>
      </c>
      <c r="D56" t="n">
        <v>1.65</v>
      </c>
      <c r="E56" t="n">
        <v>1.17</v>
      </c>
      <c r="F56" t="n">
        <v>10.18</v>
      </c>
      <c r="G56" t="n">
        <v>13.92</v>
      </c>
      <c r="H56" t="n">
        <v>9.93</v>
      </c>
      <c r="I56" t="n">
        <v>13.69</v>
      </c>
      <c r="J56" t="n">
        <v>12.52</v>
      </c>
      <c r="K56" t="n">
        <v>8.869999999999999</v>
      </c>
      <c r="L56" t="n">
        <v>3.41</v>
      </c>
      <c r="M56" t="n">
        <v>2.76</v>
      </c>
      <c r="N56" t="n">
        <v>-4.22</v>
      </c>
      <c r="O56" t="n">
        <v>13.06</v>
      </c>
      <c r="P56" t="n">
        <v>14.76</v>
      </c>
      <c r="Q56" t="n">
        <v>6.33</v>
      </c>
      <c r="R56" t="n">
        <v>12.91</v>
      </c>
      <c r="S56" t="n">
        <v>9.19</v>
      </c>
      <c r="T56" t="n">
        <v>-0.55</v>
      </c>
      <c r="U56" t="n">
        <v>-0.73</v>
      </c>
      <c r="V56" t="n">
        <v>13.02</v>
      </c>
      <c r="W56" t="n">
        <v>9.85</v>
      </c>
    </row>
    <row r="57">
      <c r="A57" s="5" t="inlineStr">
        <is>
          <t>Gesamtkapitalrendite in %</t>
        </is>
      </c>
      <c r="B57" s="5" t="inlineStr">
        <is>
          <t>Total Return on Investment in %</t>
        </is>
      </c>
      <c r="C57" t="n">
        <v>0.3</v>
      </c>
      <c r="D57" t="n">
        <v>0.22</v>
      </c>
      <c r="E57" t="n">
        <v>0.18</v>
      </c>
      <c r="F57" t="n">
        <v>1.69</v>
      </c>
      <c r="G57" t="n">
        <v>2.38</v>
      </c>
      <c r="H57" t="n">
        <v>1.75</v>
      </c>
      <c r="I57" t="n">
        <v>2.11</v>
      </c>
      <c r="J57" t="n">
        <v>1.97</v>
      </c>
      <c r="K57" t="n">
        <v>1.16</v>
      </c>
      <c r="L57" t="n">
        <v>0.38</v>
      </c>
      <c r="M57" t="n">
        <v>0.3</v>
      </c>
      <c r="N57" t="n">
        <v>-0.36</v>
      </c>
      <c r="O57" t="n">
        <v>1.35</v>
      </c>
      <c r="P57" t="n">
        <v>1.57</v>
      </c>
      <c r="Q57" t="n">
        <v>0.66</v>
      </c>
      <c r="R57" t="n">
        <v>1.34</v>
      </c>
      <c r="S57" t="n">
        <v>1</v>
      </c>
      <c r="T57" t="n">
        <v>-0.06</v>
      </c>
      <c r="U57" t="n">
        <v>-0.1</v>
      </c>
      <c r="V57" t="n">
        <v>2.08</v>
      </c>
      <c r="W57" t="n">
        <v>1.88</v>
      </c>
    </row>
    <row r="58">
      <c r="A58" s="5" t="inlineStr">
        <is>
          <t>Eigenkapitalquote in %</t>
        </is>
      </c>
      <c r="B58" s="5" t="inlineStr">
        <is>
          <t>Equity Ratio in %</t>
        </is>
      </c>
      <c r="C58" t="n">
        <v>12.26</v>
      </c>
      <c r="D58" t="n">
        <v>13.46</v>
      </c>
      <c r="E58" t="n">
        <v>15.33</v>
      </c>
      <c r="F58" t="n">
        <v>16.57</v>
      </c>
      <c r="G58" t="n">
        <v>17.09</v>
      </c>
      <c r="H58" t="n">
        <v>17.57</v>
      </c>
      <c r="I58" t="n">
        <v>15.43</v>
      </c>
      <c r="J58" t="n">
        <v>15.76</v>
      </c>
      <c r="K58" t="n">
        <v>13.1</v>
      </c>
      <c r="L58" t="n">
        <v>11.1</v>
      </c>
      <c r="M58" t="n">
        <v>10.89</v>
      </c>
      <c r="N58" t="n">
        <v>8.529999999999999</v>
      </c>
      <c r="O58" t="n">
        <v>10.37</v>
      </c>
      <c r="P58" t="n">
        <v>10.6</v>
      </c>
      <c r="Q58" t="n">
        <v>10.46</v>
      </c>
      <c r="R58" t="n">
        <v>10.39</v>
      </c>
      <c r="S58" t="n">
        <v>10.91</v>
      </c>
      <c r="T58" t="n">
        <v>10.31</v>
      </c>
      <c r="U58" t="n">
        <v>13.27</v>
      </c>
      <c r="V58" t="n">
        <v>15.98</v>
      </c>
      <c r="W58" t="n">
        <v>19.07</v>
      </c>
    </row>
    <row r="59">
      <c r="A59" s="5" t="inlineStr">
        <is>
          <t>Fremdkapitalquote in %</t>
        </is>
      </c>
      <c r="B59" s="5" t="inlineStr">
        <is>
          <t>Debt Ratio in %</t>
        </is>
      </c>
      <c r="C59" t="n">
        <v>87.73999999999999</v>
      </c>
      <c r="D59" t="n">
        <v>86.54000000000001</v>
      </c>
      <c r="E59" t="n">
        <v>84.67</v>
      </c>
      <c r="F59" t="n">
        <v>83.43000000000001</v>
      </c>
      <c r="G59" t="n">
        <v>82.91</v>
      </c>
      <c r="H59" t="n">
        <v>82.43000000000001</v>
      </c>
      <c r="I59" t="n">
        <v>84.56999999999999</v>
      </c>
      <c r="J59" t="n">
        <v>84.23999999999999</v>
      </c>
      <c r="K59" t="n">
        <v>86.90000000000001</v>
      </c>
      <c r="L59" t="n">
        <v>88.90000000000001</v>
      </c>
      <c r="M59" t="n">
        <v>89.11</v>
      </c>
      <c r="N59" t="n">
        <v>91.47</v>
      </c>
      <c r="O59" t="n">
        <v>89.63</v>
      </c>
      <c r="P59" t="n">
        <v>89.40000000000001</v>
      </c>
      <c r="Q59" t="n">
        <v>89.54000000000001</v>
      </c>
      <c r="R59" t="n">
        <v>89.61</v>
      </c>
      <c r="S59" t="n">
        <v>89.09</v>
      </c>
      <c r="T59" t="n">
        <v>89.69</v>
      </c>
      <c r="U59" t="n">
        <v>86.73</v>
      </c>
      <c r="V59" t="n">
        <v>84.02</v>
      </c>
      <c r="W59" t="n">
        <v>80.93000000000001</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0.3</v>
      </c>
      <c r="D66" t="n">
        <v>0.22</v>
      </c>
      <c r="E66" t="n">
        <v>0.18</v>
      </c>
      <c r="F66" t="n">
        <v>1.69</v>
      </c>
      <c r="G66" t="n">
        <v>2.38</v>
      </c>
      <c r="H66" t="n">
        <v>1.75</v>
      </c>
      <c r="I66" t="n">
        <v>2.11</v>
      </c>
      <c r="J66" t="n">
        <v>1.97</v>
      </c>
      <c r="K66" t="n">
        <v>1.16</v>
      </c>
      <c r="L66" t="n">
        <v>0.38</v>
      </c>
      <c r="M66" t="n">
        <v>0.3</v>
      </c>
      <c r="N66" t="n">
        <v>-0.36</v>
      </c>
      <c r="O66" t="n">
        <v>1.35</v>
      </c>
      <c r="P66" t="n">
        <v>1.57</v>
      </c>
      <c r="Q66" t="n">
        <v>0.66</v>
      </c>
      <c r="R66" t="n">
        <v>1.34</v>
      </c>
      <c r="S66" t="n">
        <v>1</v>
      </c>
      <c r="T66" t="n">
        <v>-0.06</v>
      </c>
      <c r="U66" t="n">
        <v>-0.1</v>
      </c>
      <c r="V66" t="n">
        <v>2.08</v>
      </c>
    </row>
    <row r="67">
      <c r="A67" s="5" t="inlineStr">
        <is>
          <t>Ertrag des eingesetzten Kapitals</t>
        </is>
      </c>
      <c r="B67" s="5" t="inlineStr">
        <is>
          <t>ROCE Return on Cap. Empl. in %</t>
        </is>
      </c>
      <c r="C67" t="n">
        <v>0.38</v>
      </c>
      <c r="D67" t="n">
        <v>0.27</v>
      </c>
      <c r="E67" t="n">
        <v>0.24</v>
      </c>
      <c r="F67" t="n">
        <v>2.05</v>
      </c>
      <c r="G67" t="n">
        <v>2.74</v>
      </c>
      <c r="H67" t="n">
        <v>2.09</v>
      </c>
      <c r="I67" t="n">
        <v>2.28</v>
      </c>
      <c r="J67" t="n">
        <v>2.58</v>
      </c>
      <c r="K67" t="n">
        <v>1.28</v>
      </c>
      <c r="L67" t="n">
        <v>1.18</v>
      </c>
      <c r="M67" t="n">
        <v>0.4</v>
      </c>
      <c r="N67" t="n">
        <v>-0.57</v>
      </c>
      <c r="O67" t="n">
        <v>1.7</v>
      </c>
      <c r="P67" t="n">
        <v>2.02</v>
      </c>
      <c r="Q67" t="n">
        <v>0.91</v>
      </c>
      <c r="R67" t="n">
        <v>1.84</v>
      </c>
      <c r="S67" t="n">
        <v>1.39</v>
      </c>
      <c r="T67" t="n">
        <v>0.02</v>
      </c>
      <c r="U67" t="n">
        <v>-0.06</v>
      </c>
      <c r="V67" t="n">
        <v>2.6</v>
      </c>
    </row>
    <row r="68">
      <c r="A68" s="5" t="inlineStr"/>
      <c r="B68" s="5" t="inlineStr"/>
    </row>
    <row r="69">
      <c r="A69" s="5" t="inlineStr"/>
      <c r="B69" s="5" t="inlineStr"/>
    </row>
    <row r="70">
      <c r="A70" s="5" t="inlineStr">
        <is>
          <t>Operativer Cashflow</t>
        </is>
      </c>
      <c r="B70" s="5" t="inlineStr">
        <is>
          <t>Operating Cashflow in M</t>
        </is>
      </c>
      <c r="C70" t="n">
        <v>2648.666</v>
      </c>
      <c r="D70" t="n">
        <v>6687.745</v>
      </c>
      <c r="E70" t="n">
        <v>8774.6895</v>
      </c>
      <c r="F70" t="n">
        <v>2045.1976</v>
      </c>
      <c r="G70" t="n">
        <v>2491.1712</v>
      </c>
      <c r="H70" t="n">
        <v>3310.4403</v>
      </c>
      <c r="I70" t="n">
        <v>5534.7003</v>
      </c>
      <c r="J70" t="n">
        <v>2202.0174</v>
      </c>
      <c r="K70" t="n">
        <v>4893.371999999999</v>
      </c>
      <c r="L70" t="inlineStr">
        <is>
          <t>-</t>
        </is>
      </c>
      <c r="M70" t="inlineStr">
        <is>
          <t>-</t>
        </is>
      </c>
      <c r="N70" t="inlineStr">
        <is>
          <t>-</t>
        </is>
      </c>
      <c r="O70" t="inlineStr">
        <is>
          <t>-</t>
        </is>
      </c>
      <c r="P70" t="inlineStr">
        <is>
          <t>-</t>
        </is>
      </c>
      <c r="Q70" t="inlineStr">
        <is>
          <t>-</t>
        </is>
      </c>
      <c r="R70" t="inlineStr">
        <is>
          <t>-</t>
        </is>
      </c>
      <c r="S70" t="inlineStr">
        <is>
          <t>-</t>
        </is>
      </c>
      <c r="T70" t="inlineStr">
        <is>
          <t>-</t>
        </is>
      </c>
      <c r="U70" t="inlineStr">
        <is>
          <t>-</t>
        </is>
      </c>
      <c r="V70" t="inlineStr">
        <is>
          <t>-</t>
        </is>
      </c>
    </row>
    <row r="71">
      <c r="A71" s="5" t="inlineStr">
        <is>
          <t>Aktienrückkauf</t>
        </is>
      </c>
      <c r="B71" s="5" t="inlineStr">
        <is>
          <t>Share Buyback in M</t>
        </is>
      </c>
      <c r="C71" t="n">
        <v>11.22000000000003</v>
      </c>
      <c r="D71" t="n">
        <v>10.82999999999998</v>
      </c>
      <c r="E71" t="n">
        <v>10.62</v>
      </c>
      <c r="F71" t="n">
        <v>10.63999999999999</v>
      </c>
      <c r="G71" t="n">
        <v>0</v>
      </c>
      <c r="H71" t="n">
        <v>0</v>
      </c>
      <c r="I71" t="n">
        <v>0</v>
      </c>
      <c r="J71" t="n">
        <v>0</v>
      </c>
      <c r="K71" t="n">
        <v>-0.009999999999990905</v>
      </c>
      <c r="L71" t="n">
        <v>0</v>
      </c>
      <c r="M71" t="n">
        <v>-7.199999999999989</v>
      </c>
      <c r="N71" t="n">
        <v>6.899999999999977</v>
      </c>
      <c r="O71" t="n">
        <v>4</v>
      </c>
      <c r="P71" t="n">
        <v>-52.29999999999995</v>
      </c>
      <c r="Q71" t="n">
        <v>0</v>
      </c>
      <c r="R71" t="n">
        <v>0</v>
      </c>
      <c r="S71" t="n">
        <v>0</v>
      </c>
      <c r="T71" t="n">
        <v>-0.2000000000000455</v>
      </c>
      <c r="U71" t="n">
        <v>-28.69999999999999</v>
      </c>
      <c r="V71" t="n">
        <v>1.400000000000034</v>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57.36</v>
      </c>
      <c r="D76" t="n">
        <v>16.08</v>
      </c>
      <c r="E76" t="n">
        <v>-89.02</v>
      </c>
      <c r="F76" t="n">
        <v>-22.27</v>
      </c>
      <c r="G76" t="n">
        <v>30.71</v>
      </c>
      <c r="H76" t="n">
        <v>-20.88</v>
      </c>
      <c r="I76" t="n">
        <v>5.97</v>
      </c>
      <c r="J76" t="n">
        <v>62.11</v>
      </c>
      <c r="K76" t="n">
        <v>204.29</v>
      </c>
      <c r="L76" t="n">
        <v>8.83</v>
      </c>
      <c r="M76" t="n">
        <v>-183.69</v>
      </c>
      <c r="N76" t="n">
        <v>-120.76</v>
      </c>
      <c r="O76" t="n">
        <v>-8.720000000000001</v>
      </c>
      <c r="P76" t="n">
        <v>214.13</v>
      </c>
      <c r="Q76" t="n">
        <v>-41.36</v>
      </c>
      <c r="R76" t="n">
        <v>45.42</v>
      </c>
      <c r="S76" t="n">
        <v>-1970.74</v>
      </c>
      <c r="T76" t="n">
        <v>-44.86</v>
      </c>
      <c r="U76" t="n">
        <v>-105.56</v>
      </c>
      <c r="V76" t="n">
        <v>21.24</v>
      </c>
    </row>
    <row r="77">
      <c r="A77" s="5" t="inlineStr">
        <is>
          <t>Gewinnwachstum 3J in %</t>
        </is>
      </c>
      <c r="B77" s="5" t="inlineStr">
        <is>
          <t>Earnings Growth 3Y in %</t>
        </is>
      </c>
      <c r="C77" t="n">
        <v>-5.19</v>
      </c>
      <c r="D77" t="n">
        <v>-31.74</v>
      </c>
      <c r="E77" t="n">
        <v>-26.86</v>
      </c>
      <c r="F77" t="n">
        <v>-4.15</v>
      </c>
      <c r="G77" t="n">
        <v>5.27</v>
      </c>
      <c r="H77" t="n">
        <v>15.73</v>
      </c>
      <c r="I77" t="n">
        <v>90.79000000000001</v>
      </c>
      <c r="J77" t="n">
        <v>91.73999999999999</v>
      </c>
      <c r="K77" t="n">
        <v>9.81</v>
      </c>
      <c r="L77" t="n">
        <v>-98.54000000000001</v>
      </c>
      <c r="M77" t="n">
        <v>-104.39</v>
      </c>
      <c r="N77" t="n">
        <v>28.22</v>
      </c>
      <c r="O77" t="n">
        <v>54.68</v>
      </c>
      <c r="P77" t="n">
        <v>72.73</v>
      </c>
      <c r="Q77" t="n">
        <v>-655.5599999999999</v>
      </c>
      <c r="R77" t="n">
        <v>-656.73</v>
      </c>
      <c r="S77" t="n">
        <v>-707.05</v>
      </c>
      <c r="T77" t="n">
        <v>-43.06</v>
      </c>
      <c r="U77" t="inlineStr">
        <is>
          <t>-</t>
        </is>
      </c>
      <c r="V77" t="inlineStr">
        <is>
          <t>-</t>
        </is>
      </c>
    </row>
    <row r="78">
      <c r="A78" s="5" t="inlineStr">
        <is>
          <t>Gewinnwachstum 5J in %</t>
        </is>
      </c>
      <c r="B78" s="5" t="inlineStr">
        <is>
          <t>Earnings Growth 5Y in %</t>
        </is>
      </c>
      <c r="C78" t="n">
        <v>-1.43</v>
      </c>
      <c r="D78" t="n">
        <v>-17.08</v>
      </c>
      <c r="E78" t="n">
        <v>-19.1</v>
      </c>
      <c r="F78" t="n">
        <v>11.13</v>
      </c>
      <c r="G78" t="n">
        <v>56.44</v>
      </c>
      <c r="H78" t="n">
        <v>52.06</v>
      </c>
      <c r="I78" t="n">
        <v>19.5</v>
      </c>
      <c r="J78" t="n">
        <v>-5.84</v>
      </c>
      <c r="K78" t="n">
        <v>-20.01</v>
      </c>
      <c r="L78" t="n">
        <v>-18.04</v>
      </c>
      <c r="M78" t="n">
        <v>-28.08</v>
      </c>
      <c r="N78" t="n">
        <v>17.74</v>
      </c>
      <c r="O78" t="n">
        <v>-352.25</v>
      </c>
      <c r="P78" t="n">
        <v>-359.48</v>
      </c>
      <c r="Q78" t="n">
        <v>-423.42</v>
      </c>
      <c r="R78" t="n">
        <v>-410.9</v>
      </c>
      <c r="S78" t="inlineStr">
        <is>
          <t>-</t>
        </is>
      </c>
      <c r="T78" t="inlineStr">
        <is>
          <t>-</t>
        </is>
      </c>
      <c r="U78" t="inlineStr">
        <is>
          <t>-</t>
        </is>
      </c>
      <c r="V78" t="inlineStr">
        <is>
          <t>-</t>
        </is>
      </c>
    </row>
    <row r="79">
      <c r="A79" s="5" t="inlineStr">
        <is>
          <t>Gewinnwachstum 10J in %</t>
        </is>
      </c>
      <c r="B79" s="5" t="inlineStr">
        <is>
          <t>Earnings Growth 10Y in %</t>
        </is>
      </c>
      <c r="C79" t="n">
        <v>25.32</v>
      </c>
      <c r="D79" t="n">
        <v>1.21</v>
      </c>
      <c r="E79" t="n">
        <v>-12.47</v>
      </c>
      <c r="F79" t="n">
        <v>-4.44</v>
      </c>
      <c r="G79" t="n">
        <v>19.2</v>
      </c>
      <c r="H79" t="n">
        <v>11.99</v>
      </c>
      <c r="I79" t="n">
        <v>18.62</v>
      </c>
      <c r="J79" t="n">
        <v>-179.05</v>
      </c>
      <c r="K79" t="n">
        <v>-189.75</v>
      </c>
      <c r="L79" t="n">
        <v>-220.73</v>
      </c>
      <c r="M79" t="n">
        <v>-219.49</v>
      </c>
      <c r="N79" t="inlineStr">
        <is>
          <t>-</t>
        </is>
      </c>
      <c r="O79" t="inlineStr">
        <is>
          <t>-</t>
        </is>
      </c>
      <c r="P79" t="inlineStr">
        <is>
          <t>-</t>
        </is>
      </c>
      <c r="Q79" t="inlineStr">
        <is>
          <t>-</t>
        </is>
      </c>
      <c r="R79" t="inlineStr">
        <is>
          <t>-</t>
        </is>
      </c>
      <c r="S79" t="inlineStr">
        <is>
          <t>-</t>
        </is>
      </c>
      <c r="T79" t="inlineStr">
        <is>
          <t>-</t>
        </is>
      </c>
      <c r="U79" t="inlineStr">
        <is>
          <t>-</t>
        </is>
      </c>
      <c r="V79" t="inlineStr">
        <is>
          <t>-</t>
        </is>
      </c>
    </row>
    <row r="80">
      <c r="A80" s="5" t="inlineStr">
        <is>
          <t>PEG Ratio</t>
        </is>
      </c>
      <c r="B80" s="5" t="inlineStr">
        <is>
          <t>KGW Kurs/Gewinn/Wachstum</t>
        </is>
      </c>
      <c r="C80" t="n">
        <v>-30.91</v>
      </c>
      <c r="D80" t="n">
        <v>-3.92</v>
      </c>
      <c r="E80" t="n">
        <v>-4.76</v>
      </c>
      <c r="F80" t="n">
        <v>0.8100000000000001</v>
      </c>
      <c r="G80" t="n">
        <v>0.13</v>
      </c>
      <c r="H80" t="n">
        <v>0.16</v>
      </c>
      <c r="I80" t="n">
        <v>0.36</v>
      </c>
      <c r="J80" t="n">
        <v>-1.04</v>
      </c>
      <c r="K80" t="n">
        <v>-0.34</v>
      </c>
      <c r="L80" t="inlineStr">
        <is>
          <t>-</t>
        </is>
      </c>
      <c r="M80" t="inlineStr">
        <is>
          <t>-</t>
        </is>
      </c>
      <c r="N80" t="inlineStr">
        <is>
          <t>-</t>
        </is>
      </c>
      <c r="O80" t="inlineStr">
        <is>
          <t>-</t>
        </is>
      </c>
      <c r="P80" t="inlineStr">
        <is>
          <t>-</t>
        </is>
      </c>
      <c r="Q80" t="inlineStr">
        <is>
          <t>-</t>
        </is>
      </c>
      <c r="R80" t="inlineStr">
        <is>
          <t>-</t>
        </is>
      </c>
      <c r="S80" t="inlineStr">
        <is>
          <t>-</t>
        </is>
      </c>
      <c r="T80" t="inlineStr">
        <is>
          <t>-</t>
        </is>
      </c>
      <c r="U80" t="inlineStr">
        <is>
          <t>-</t>
        </is>
      </c>
      <c r="V80" t="inlineStr">
        <is>
          <t>-</t>
        </is>
      </c>
    </row>
    <row r="81">
      <c r="A81" s="5" t="inlineStr">
        <is>
          <t>EBIT-Wachstum 1J in %</t>
        </is>
      </c>
      <c r="B81" s="5" t="inlineStr">
        <is>
          <t>EBIT Growth 1Y in %</t>
        </is>
      </c>
      <c r="C81" t="n">
        <v>65.27</v>
      </c>
      <c r="D81" t="n">
        <v>4.76</v>
      </c>
      <c r="E81" t="n">
        <v>-87.98999999999999</v>
      </c>
      <c r="F81" t="n">
        <v>-17.8</v>
      </c>
      <c r="G81" t="n">
        <v>25.83</v>
      </c>
      <c r="H81" t="n">
        <v>-12.39</v>
      </c>
      <c r="I81" t="n">
        <v>-12.64</v>
      </c>
      <c r="J81" t="n">
        <v>92.09999999999999</v>
      </c>
      <c r="K81" t="n">
        <v>7.48</v>
      </c>
      <c r="L81" t="n">
        <v>155.74</v>
      </c>
      <c r="M81" t="n">
        <v>-170.63</v>
      </c>
      <c r="N81" t="n">
        <v>-126.03</v>
      </c>
      <c r="O81" t="n">
        <v>-11.43</v>
      </c>
      <c r="P81" t="n">
        <v>196.81</v>
      </c>
      <c r="Q81" t="n">
        <v>-41.4</v>
      </c>
      <c r="R81" t="n">
        <v>44.15</v>
      </c>
      <c r="S81" t="n">
        <v>6386.08</v>
      </c>
      <c r="T81" t="n">
        <v>-134.62</v>
      </c>
      <c r="U81" t="n">
        <v>-102.85</v>
      </c>
      <c r="V81" t="n">
        <v>13.18</v>
      </c>
    </row>
    <row r="82">
      <c r="A82" s="5" t="inlineStr">
        <is>
          <t>EBIT-Wachstum 3J in %</t>
        </is>
      </c>
      <c r="B82" s="5" t="inlineStr">
        <is>
          <t>EBIT Growth 3Y in %</t>
        </is>
      </c>
      <c r="C82" t="n">
        <v>-5.99</v>
      </c>
      <c r="D82" t="n">
        <v>-33.68</v>
      </c>
      <c r="E82" t="n">
        <v>-26.65</v>
      </c>
      <c r="F82" t="n">
        <v>-1.45</v>
      </c>
      <c r="G82" t="n">
        <v>0.27</v>
      </c>
      <c r="H82" t="n">
        <v>22.36</v>
      </c>
      <c r="I82" t="n">
        <v>28.98</v>
      </c>
      <c r="J82" t="n">
        <v>85.11</v>
      </c>
      <c r="K82" t="n">
        <v>-2.47</v>
      </c>
      <c r="L82" t="n">
        <v>-46.97</v>
      </c>
      <c r="M82" t="n">
        <v>-102.7</v>
      </c>
      <c r="N82" t="n">
        <v>19.78</v>
      </c>
      <c r="O82" t="n">
        <v>47.99</v>
      </c>
      <c r="P82" t="n">
        <v>66.52</v>
      </c>
      <c r="Q82" t="n">
        <v>2129.61</v>
      </c>
      <c r="R82" t="n">
        <v>2098.54</v>
      </c>
      <c r="S82" t="n">
        <v>2049.54</v>
      </c>
      <c r="T82" t="n">
        <v>-74.76000000000001</v>
      </c>
      <c r="U82" t="inlineStr">
        <is>
          <t>-</t>
        </is>
      </c>
      <c r="V82" t="inlineStr">
        <is>
          <t>-</t>
        </is>
      </c>
    </row>
    <row r="83">
      <c r="A83" s="5" t="inlineStr">
        <is>
          <t>EBIT-Wachstum 5J in %</t>
        </is>
      </c>
      <c r="B83" s="5" t="inlineStr">
        <is>
          <t>EBIT Growth 5Y in %</t>
        </is>
      </c>
      <c r="C83" t="n">
        <v>-1.99</v>
      </c>
      <c r="D83" t="n">
        <v>-17.52</v>
      </c>
      <c r="E83" t="n">
        <v>-21</v>
      </c>
      <c r="F83" t="n">
        <v>15.02</v>
      </c>
      <c r="G83" t="n">
        <v>20.08</v>
      </c>
      <c r="H83" t="n">
        <v>46.06</v>
      </c>
      <c r="I83" t="n">
        <v>14.41</v>
      </c>
      <c r="J83" t="n">
        <v>-8.27</v>
      </c>
      <c r="K83" t="n">
        <v>-28.97</v>
      </c>
      <c r="L83" t="n">
        <v>8.890000000000001</v>
      </c>
      <c r="M83" t="n">
        <v>-30.54</v>
      </c>
      <c r="N83" t="n">
        <v>12.42</v>
      </c>
      <c r="O83" t="n">
        <v>1314.84</v>
      </c>
      <c r="P83" t="n">
        <v>1290.2</v>
      </c>
      <c r="Q83" t="n">
        <v>1230.27</v>
      </c>
      <c r="R83" t="n">
        <v>1241.19</v>
      </c>
      <c r="S83" t="inlineStr">
        <is>
          <t>-</t>
        </is>
      </c>
      <c r="T83" t="inlineStr">
        <is>
          <t>-</t>
        </is>
      </c>
      <c r="U83" t="inlineStr">
        <is>
          <t>-</t>
        </is>
      </c>
      <c r="V83" t="inlineStr">
        <is>
          <t>-</t>
        </is>
      </c>
    </row>
    <row r="84">
      <c r="A84" s="5" t="inlineStr">
        <is>
          <t>EBIT-Wachstum 10J in %</t>
        </is>
      </c>
      <c r="B84" s="5" t="inlineStr">
        <is>
          <t>EBIT Growth 10Y in %</t>
        </is>
      </c>
      <c r="C84" t="n">
        <v>22.04</v>
      </c>
      <c r="D84" t="n">
        <v>-1.55</v>
      </c>
      <c r="E84" t="n">
        <v>-14.63</v>
      </c>
      <c r="F84" t="n">
        <v>-6.98</v>
      </c>
      <c r="G84" t="n">
        <v>14.48</v>
      </c>
      <c r="H84" t="n">
        <v>7.76</v>
      </c>
      <c r="I84" t="n">
        <v>13.42</v>
      </c>
      <c r="J84" t="n">
        <v>653.29</v>
      </c>
      <c r="K84" t="n">
        <v>630.62</v>
      </c>
      <c r="L84" t="n">
        <v>619.58</v>
      </c>
      <c r="M84" t="n">
        <v>605.33</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Op.Cashflow Wachstum 1J in %</t>
        </is>
      </c>
      <c r="B85" s="5" t="inlineStr">
        <is>
          <t>Op.Cashflow Wachstum 1Y in %</t>
        </is>
      </c>
      <c r="C85" t="n">
        <v>-59.04</v>
      </c>
      <c r="D85" t="n">
        <v>-21.35</v>
      </c>
      <c r="E85" t="n">
        <v>342.08</v>
      </c>
      <c r="F85" t="n">
        <v>-15.48</v>
      </c>
      <c r="G85" t="n">
        <v>-24.75</v>
      </c>
      <c r="H85" t="n">
        <v>-40.19</v>
      </c>
      <c r="I85" t="n">
        <v>151.35</v>
      </c>
      <c r="J85" t="n">
        <v>-55</v>
      </c>
      <c r="K85" t="inlineStr">
        <is>
          <t>-</t>
        </is>
      </c>
      <c r="L85" t="inlineStr">
        <is>
          <t>-</t>
        </is>
      </c>
      <c r="M85" t="inlineStr">
        <is>
          <t>-</t>
        </is>
      </c>
      <c r="N85" t="inlineStr">
        <is>
          <t>-</t>
        </is>
      </c>
      <c r="O85" t="inlineStr">
        <is>
          <t>-</t>
        </is>
      </c>
      <c r="P85" t="inlineStr">
        <is>
          <t>-</t>
        </is>
      </c>
      <c r="Q85" t="inlineStr">
        <is>
          <t>-</t>
        </is>
      </c>
      <c r="R85" t="inlineStr">
        <is>
          <t>-</t>
        </is>
      </c>
      <c r="S85" t="inlineStr">
        <is>
          <t>-</t>
        </is>
      </c>
      <c r="T85" t="inlineStr">
        <is>
          <t>-</t>
        </is>
      </c>
      <c r="U85" t="inlineStr">
        <is>
          <t>-</t>
        </is>
      </c>
      <c r="V85" t="inlineStr">
        <is>
          <t>-</t>
        </is>
      </c>
    </row>
    <row r="86">
      <c r="A86" s="5" t="inlineStr">
        <is>
          <t>Op.Cashflow Wachstum 3J in %</t>
        </is>
      </c>
      <c r="B86" s="5" t="inlineStr">
        <is>
          <t>Op.Cashflow Wachstum 3Y in %</t>
        </is>
      </c>
      <c r="C86" t="n">
        <v>87.23</v>
      </c>
      <c r="D86" t="n">
        <v>101.75</v>
      </c>
      <c r="E86" t="n">
        <v>100.62</v>
      </c>
      <c r="F86" t="n">
        <v>-26.81</v>
      </c>
      <c r="G86" t="n">
        <v>28.8</v>
      </c>
      <c r="H86" t="n">
        <v>18.72</v>
      </c>
      <c r="I86" t="inlineStr">
        <is>
          <t>-</t>
        </is>
      </c>
      <c r="J86" t="inlineStr">
        <is>
          <t>-</t>
        </is>
      </c>
      <c r="K86" t="inlineStr">
        <is>
          <t>-</t>
        </is>
      </c>
      <c r="L86" t="inlineStr">
        <is>
          <t>-</t>
        </is>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Op.Cashflow Wachstum 5J in %</t>
        </is>
      </c>
      <c r="B87" s="5" t="inlineStr">
        <is>
          <t>Op.Cashflow Wachstum 5Y in %</t>
        </is>
      </c>
      <c r="C87" t="n">
        <v>44.29</v>
      </c>
      <c r="D87" t="n">
        <v>48.06</v>
      </c>
      <c r="E87" t="n">
        <v>82.59999999999999</v>
      </c>
      <c r="F87" t="n">
        <v>3.19</v>
      </c>
      <c r="G87" t="inlineStr">
        <is>
          <t>-</t>
        </is>
      </c>
      <c r="H87" t="inlineStr">
        <is>
          <t>-</t>
        </is>
      </c>
      <c r="I87" t="inlineStr">
        <is>
          <t>-</t>
        </is>
      </c>
      <c r="J87" t="inlineStr">
        <is>
          <t>-</t>
        </is>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Op.Cashflow Wachstum 10J in %</t>
        </is>
      </c>
      <c r="B88" s="5" t="inlineStr">
        <is>
          <t>Op.Cashflow Wachstum 10Y in %</t>
        </is>
      </c>
      <c r="C88" t="inlineStr">
        <is>
          <t>-</t>
        </is>
      </c>
      <c r="D88" t="inlineStr">
        <is>
          <t>-</t>
        </is>
      </c>
      <c r="E88" t="inlineStr">
        <is>
          <t>-</t>
        </is>
      </c>
      <c r="F88" t="inlineStr">
        <is>
          <t>-</t>
        </is>
      </c>
      <c r="G88" t="inlineStr">
        <is>
          <t>-</t>
        </is>
      </c>
      <c r="H88" t="inlineStr">
        <is>
          <t>-</t>
        </is>
      </c>
      <c r="I88" t="inlineStr">
        <is>
          <t>-</t>
        </is>
      </c>
      <c r="J88" t="inlineStr">
        <is>
          <t>-</t>
        </is>
      </c>
      <c r="K88" t="inlineStr">
        <is>
          <t>-</t>
        </is>
      </c>
      <c r="L88" t="inlineStr">
        <is>
          <t>-</t>
        </is>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Verschuldungsgrad in %</t>
        </is>
      </c>
      <c r="B89" s="5" t="inlineStr">
        <is>
          <t>Finance Gearing in %</t>
        </is>
      </c>
      <c r="C89" t="n">
        <v>715.59</v>
      </c>
      <c r="D89" t="n">
        <v>643.1799999999999</v>
      </c>
      <c r="E89" t="n">
        <v>552.11</v>
      </c>
      <c r="F89" t="n">
        <v>503.54</v>
      </c>
      <c r="G89" t="n">
        <v>485.18</v>
      </c>
      <c r="H89" t="n">
        <v>469.05</v>
      </c>
      <c r="I89" t="n">
        <v>547.97</v>
      </c>
      <c r="J89" t="n">
        <v>534.62</v>
      </c>
      <c r="K89" t="n">
        <v>663.4299999999999</v>
      </c>
      <c r="L89" t="n">
        <v>801.28</v>
      </c>
      <c r="M89" t="n">
        <v>818.3</v>
      </c>
      <c r="N89" t="n">
        <v>1073</v>
      </c>
      <c r="O89" t="n">
        <v>864.28</v>
      </c>
      <c r="P89" t="n">
        <v>843.21</v>
      </c>
      <c r="Q89" t="n">
        <v>855.76</v>
      </c>
      <c r="R89" t="n">
        <v>862.05</v>
      </c>
      <c r="S89" t="n">
        <v>816.74</v>
      </c>
      <c r="T89" t="n">
        <v>870.02</v>
      </c>
      <c r="U89" t="n">
        <v>653.3</v>
      </c>
      <c r="V89" t="n">
        <v>525.97</v>
      </c>
      <c r="W89" t="n">
        <v>424.32</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0"/>
    <col customWidth="1" max="15" min="15" width="10"/>
    <col customWidth="1" max="16" min="16" width="10"/>
    <col customWidth="1" max="17" min="17" width="19"/>
    <col customWidth="1" max="18" min="18" width="20"/>
    <col customWidth="1" max="19" min="19" width="20"/>
    <col customWidth="1" max="20" min="20" width="19"/>
    <col customWidth="1" max="21" min="21" width="19"/>
    <col customWidth="1" max="22" min="22" width="10"/>
    <col customWidth="1" max="23" min="23" width="10"/>
  </cols>
  <sheetData>
    <row r="1">
      <c r="A1" s="1" t="inlineStr">
        <is>
          <t xml:space="preserve">SWISSCOM </t>
        </is>
      </c>
      <c r="B1" s="2" t="inlineStr">
        <is>
          <t>WKN: 916234  ISIN: CH0008742519  US-Symbol:SWZCF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1852</t>
        </is>
      </c>
      <c r="C4" s="5" t="inlineStr">
        <is>
          <t>Telefon / Phone</t>
        </is>
      </c>
      <c r="D4" s="5" t="inlineStr"/>
      <c r="E4" t="inlineStr">
        <is>
          <t>+41-58-221-9911</t>
        </is>
      </c>
      <c r="G4" t="inlineStr">
        <is>
          <t>06.02.2020</t>
        </is>
      </c>
      <c r="H4" t="inlineStr">
        <is>
          <t>Publication Of Annual Report</t>
        </is>
      </c>
      <c r="J4" t="inlineStr">
        <is>
          <t>Schweizerische Eidgenossenschaft</t>
        </is>
      </c>
      <c r="L4" t="inlineStr">
        <is>
          <t>51,00%</t>
        </is>
      </c>
    </row>
    <row r="5">
      <c r="A5" s="5" t="inlineStr">
        <is>
          <t>Ticker</t>
        </is>
      </c>
      <c r="B5" t="inlineStr">
        <is>
          <t>SWJ</t>
        </is>
      </c>
      <c r="C5" s="5" t="inlineStr">
        <is>
          <t>Fax</t>
        </is>
      </c>
      <c r="D5" s="5" t="inlineStr"/>
      <c r="E5" t="inlineStr">
        <is>
          <t>-</t>
        </is>
      </c>
      <c r="G5" t="inlineStr">
        <is>
          <t>06.04.2020</t>
        </is>
      </c>
      <c r="H5" t="inlineStr">
        <is>
          <t>Annual General Meeting</t>
        </is>
      </c>
      <c r="J5" t="inlineStr">
        <is>
          <t>Freefloat</t>
        </is>
      </c>
      <c r="L5" t="inlineStr">
        <is>
          <t>49,00%</t>
        </is>
      </c>
    </row>
    <row r="6">
      <c r="A6" s="5" t="inlineStr">
        <is>
          <t>Gelistet Seit / Listed Since</t>
        </is>
      </c>
      <c r="B6" t="inlineStr">
        <is>
          <t>-</t>
        </is>
      </c>
      <c r="C6" s="5" t="inlineStr">
        <is>
          <t>Internet</t>
        </is>
      </c>
      <c r="D6" s="5" t="inlineStr"/>
      <c r="E6" t="inlineStr">
        <is>
          <t>http://www.swisscom.ch</t>
        </is>
      </c>
      <c r="G6" t="inlineStr">
        <is>
          <t>08.04.2020</t>
        </is>
      </c>
      <c r="H6" t="inlineStr">
        <is>
          <t>Ex Dividend</t>
        </is>
      </c>
    </row>
    <row r="7">
      <c r="A7" s="5" t="inlineStr">
        <is>
          <t>Nominalwert / Nominal Value</t>
        </is>
      </c>
      <c r="B7" t="inlineStr">
        <is>
          <t>1,00</t>
        </is>
      </c>
      <c r="C7" s="5" t="inlineStr">
        <is>
          <t>E-Mail</t>
        </is>
      </c>
      <c r="D7" s="5" t="inlineStr"/>
      <c r="E7" t="inlineStr">
        <is>
          <t>swisscom@swisscom.com</t>
        </is>
      </c>
      <c r="G7" t="inlineStr">
        <is>
          <t>14.04.2020</t>
        </is>
      </c>
      <c r="H7" t="inlineStr">
        <is>
          <t>Dividend Payout</t>
        </is>
      </c>
    </row>
    <row r="8">
      <c r="A8" s="5" t="inlineStr">
        <is>
          <t>Land / Country</t>
        </is>
      </c>
      <c r="B8" t="inlineStr">
        <is>
          <t>Schweiz</t>
        </is>
      </c>
      <c r="C8" s="5" t="inlineStr">
        <is>
          <t>Inv. Relations E-Mail</t>
        </is>
      </c>
      <c r="D8" s="5" t="inlineStr"/>
      <c r="E8" t="inlineStr">
        <is>
          <t>Louis.Schmid@swisscom.com</t>
        </is>
      </c>
      <c r="G8" t="inlineStr">
        <is>
          <t>30.04.2020</t>
        </is>
      </c>
      <c r="H8" t="inlineStr">
        <is>
          <t>Result Q1</t>
        </is>
      </c>
    </row>
    <row r="9">
      <c r="A9" s="5" t="inlineStr">
        <is>
          <t>Währung / Currency</t>
        </is>
      </c>
      <c r="B9" t="inlineStr">
        <is>
          <t>CHF</t>
        </is>
      </c>
      <c r="C9" s="5" t="inlineStr">
        <is>
          <t>Kontaktperson / Contact Person</t>
        </is>
      </c>
      <c r="D9" s="5" t="inlineStr"/>
      <c r="E9" t="inlineStr">
        <is>
          <t>Louis Schmid</t>
        </is>
      </c>
      <c r="G9" t="inlineStr">
        <is>
          <t>13.08.2020</t>
        </is>
      </c>
      <c r="H9" t="inlineStr">
        <is>
          <t>Score Half Year</t>
        </is>
      </c>
    </row>
    <row r="10">
      <c r="A10" s="5" t="inlineStr">
        <is>
          <t>Branche / Industry</t>
        </is>
      </c>
      <c r="B10" t="inlineStr">
        <is>
          <t>Telecommunications Provider</t>
        </is>
      </c>
      <c r="C10" s="5" t="inlineStr">
        <is>
          <t>29.10.2020</t>
        </is>
      </c>
      <c r="D10" s="5" t="inlineStr">
        <is>
          <t>Q3 Earnings</t>
        </is>
      </c>
    </row>
    <row r="11">
      <c r="A11" s="5" t="inlineStr">
        <is>
          <t>Sektor / Sector</t>
        </is>
      </c>
      <c r="B11" t="inlineStr">
        <is>
          <t>Telecommunications</t>
        </is>
      </c>
    </row>
    <row r="12">
      <c r="A12" s="5" t="inlineStr">
        <is>
          <t>Typ / Genre</t>
        </is>
      </c>
      <c r="B12" t="inlineStr">
        <is>
          <t>Namensaktie</t>
        </is>
      </c>
    </row>
    <row r="13">
      <c r="A13" s="5" t="inlineStr">
        <is>
          <t>Adresse / Address</t>
        </is>
      </c>
      <c r="B13" t="inlineStr">
        <is>
          <t>Swisscom AGAlte Tiefenaustraße 6  CH-3050 Bern</t>
        </is>
      </c>
    </row>
    <row r="14">
      <c r="A14" s="5" t="inlineStr">
        <is>
          <t>Management</t>
        </is>
      </c>
      <c r="B14" t="inlineStr">
        <is>
          <t>Urs Schaeppi, Christoph Aeschlimann, Urs Lehner, Mario Rossi, Hans C. Werner, Dirk Wierzbitzki</t>
        </is>
      </c>
    </row>
    <row r="15">
      <c r="A15" s="5" t="inlineStr">
        <is>
          <t>Aufsichtsrat / Board</t>
        </is>
      </c>
      <c r="B15" t="inlineStr">
        <is>
          <t>Hansueli Loosli, Roland Abt, Alain Carrupt, Frank Esser, Barbara Frei, Sandra Lathion-Zweifel, Anna Mossberg, Michael Rechsteiner, Renzo Simoni</t>
        </is>
      </c>
    </row>
    <row r="16">
      <c r="A16" s="5" t="inlineStr">
        <is>
          <t>Beschreibung</t>
        </is>
      </c>
      <c r="B16" t="inlineStr">
        <is>
          <t>Die Swisscom Gruppe ist das größte Telekommunikationsunternehmen in der Schweiz. Über ihre Konzerngesellschaften deckt das Unternehmen die inländische Nachfrage nach Dienstleistungen und Produkten in den Bereichen Sprach- und Datenkommunikation für Privat- und Geschäftskunden ab. Dazu zählen Mobilfunk, Festnetz, Internet und Digital-TV. Gerade im Bereich Mobilfunk und Breitbank liegt der Marktanteil bei über 50 Prozent. Im Rahmen der Konzession zur Sicherstellung der flächendeckenden Grundversorgung ist Swisscom als Anbieterin auch in dünn besiedelten Gebieten des Landes präsent. Im Heimatmarkt ist Swisscom darüber hinaus im IT-Infrastruktur-Outsourcing und im Management von Kommunikationsinfrastrukturen aktiv. Mit der Tochtergesellschaft Fastweb, einem der größten Anbieter von Breitband-Telekommunikationsdienstleistungen in Italien, ist Swisscom in einem der größten Breitbandmärkte Europas präsent. Copyright 2014 FINANCE BASE AG</t>
        </is>
      </c>
    </row>
    <row r="17">
      <c r="A17" s="5" t="inlineStr">
        <is>
          <t>Profile</t>
        </is>
      </c>
      <c r="B17" t="inlineStr">
        <is>
          <t>The Swisscom Group is the largest telecommunications company in Switzerland. About its subsidiaries, the company covers the domestic demand for services and products from the areas of voice and data communications for residential and business customers. These include mobile, fixed, internet and digital TV. Especially in mobile and wide banking market share at over 50 percent. As part of the concession to ensure nationwide basic services, Swisscom is present as a provider in sparsely populated areas of the country. In its home market, Swisscom is also active in IT infrastructure outsourcing and the management of communications infrastructures. Through its subsidiary, Fastweb, one of the largest providers of broadband telecommunications services in Italy, Swisscom is active in one of the largest broadband markets in Europe.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11453</v>
      </c>
      <c r="D20" t="n">
        <v>11714</v>
      </c>
      <c r="E20" t="n">
        <v>11662</v>
      </c>
      <c r="F20" t="n">
        <v>11643</v>
      </c>
      <c r="G20" t="n">
        <v>11678</v>
      </c>
      <c r="H20" t="n">
        <v>11703</v>
      </c>
      <c r="I20" t="n">
        <v>11434</v>
      </c>
      <c r="J20" t="n">
        <v>11384</v>
      </c>
      <c r="K20" t="n">
        <v>11467</v>
      </c>
      <c r="L20" t="n">
        <v>11988</v>
      </c>
      <c r="M20" t="n">
        <v>12001</v>
      </c>
      <c r="N20" t="n">
        <v>12198</v>
      </c>
      <c r="O20" t="n">
        <v>11089</v>
      </c>
      <c r="P20" t="n">
        <v>9653</v>
      </c>
      <c r="Q20" t="n">
        <v>9732</v>
      </c>
      <c r="R20" t="n">
        <v>10057</v>
      </c>
      <c r="S20" t="n">
        <v>14581</v>
      </c>
      <c r="T20" t="n">
        <v>14526</v>
      </c>
      <c r="U20" t="n">
        <v>14174</v>
      </c>
      <c r="V20" t="n">
        <v>14093</v>
      </c>
      <c r="W20" t="n">
        <v>11052</v>
      </c>
    </row>
    <row r="21">
      <c r="A21" s="5" t="inlineStr">
        <is>
          <t>Operatives Ergebnis (EBIT)</t>
        </is>
      </c>
      <c r="B21" s="5" t="inlineStr">
        <is>
          <t>EBIT Earning Before Interest &amp; Tax</t>
        </is>
      </c>
      <c r="C21" t="n">
        <v>1910</v>
      </c>
      <c r="D21" t="n">
        <v>2069</v>
      </c>
      <c r="E21" t="n">
        <v>2131</v>
      </c>
      <c r="F21" t="n">
        <v>2148</v>
      </c>
      <c r="G21" t="n">
        <v>2012</v>
      </c>
      <c r="H21" t="n">
        <v>2322</v>
      </c>
      <c r="I21" t="n">
        <v>2258</v>
      </c>
      <c r="J21" t="n">
        <v>2431</v>
      </c>
      <c r="K21" t="n">
        <v>1126</v>
      </c>
      <c r="L21" t="n">
        <v>2625</v>
      </c>
      <c r="M21" t="n">
        <v>2678</v>
      </c>
      <c r="N21" t="n">
        <v>2640</v>
      </c>
      <c r="O21" t="n">
        <v>2515</v>
      </c>
      <c r="P21" t="n">
        <v>2352</v>
      </c>
      <c r="Q21" t="n">
        <v>2777</v>
      </c>
      <c r="R21" t="n">
        <v>2705</v>
      </c>
      <c r="S21" t="n">
        <v>2436</v>
      </c>
      <c r="T21" t="n">
        <v>1706</v>
      </c>
      <c r="U21" t="n">
        <v>5510</v>
      </c>
      <c r="V21" t="n">
        <v>1836</v>
      </c>
      <c r="W21" t="n">
        <v>2488</v>
      </c>
    </row>
    <row r="22">
      <c r="A22" s="5" t="inlineStr">
        <is>
          <t>Finanzergebnis</t>
        </is>
      </c>
      <c r="B22" s="5" t="inlineStr">
        <is>
          <t>Financial Result</t>
        </is>
      </c>
      <c r="C22" t="n">
        <v>-186</v>
      </c>
      <c r="D22" t="n">
        <v>-153</v>
      </c>
      <c r="E22" t="n">
        <v>-171</v>
      </c>
      <c r="F22" t="n">
        <v>-158</v>
      </c>
      <c r="G22" t="n">
        <v>-249</v>
      </c>
      <c r="H22" t="n">
        <v>-234</v>
      </c>
      <c r="I22" t="n">
        <v>-229</v>
      </c>
      <c r="J22" t="n">
        <v>-264</v>
      </c>
      <c r="K22" t="n">
        <v>-281</v>
      </c>
      <c r="L22" t="n">
        <v>-337</v>
      </c>
      <c r="M22" t="n">
        <v>-293</v>
      </c>
      <c r="N22" t="n">
        <v>-441</v>
      </c>
      <c r="O22" t="n">
        <v>3</v>
      </c>
      <c r="P22" t="n">
        <v>-21</v>
      </c>
      <c r="Q22" t="n">
        <v>82</v>
      </c>
      <c r="R22" t="n">
        <v>-144</v>
      </c>
      <c r="S22" t="n">
        <v>-14</v>
      </c>
      <c r="T22" t="n">
        <v>-311</v>
      </c>
      <c r="U22" t="n">
        <v>-355</v>
      </c>
      <c r="V22" t="n">
        <v>161</v>
      </c>
      <c r="W22" t="n">
        <v>-39</v>
      </c>
    </row>
    <row r="23">
      <c r="A23" s="5" t="inlineStr">
        <is>
          <t>Ergebnis vor Steuer (EBT)</t>
        </is>
      </c>
      <c r="B23" s="5" t="inlineStr">
        <is>
          <t>EBT Earning Before Tax</t>
        </is>
      </c>
      <c r="C23" t="n">
        <v>1724</v>
      </c>
      <c r="D23" t="n">
        <v>1916</v>
      </c>
      <c r="E23" t="n">
        <v>1960</v>
      </c>
      <c r="F23" t="n">
        <v>1990</v>
      </c>
      <c r="G23" t="n">
        <v>1763</v>
      </c>
      <c r="H23" t="n">
        <v>2088</v>
      </c>
      <c r="I23" t="n">
        <v>2029</v>
      </c>
      <c r="J23" t="n">
        <v>2167</v>
      </c>
      <c r="K23" t="n">
        <v>845</v>
      </c>
      <c r="L23" t="n">
        <v>2288</v>
      </c>
      <c r="M23" t="n">
        <v>2385</v>
      </c>
      <c r="N23" t="n">
        <v>2199</v>
      </c>
      <c r="O23" t="n">
        <v>2518</v>
      </c>
      <c r="P23" t="n">
        <v>2331</v>
      </c>
      <c r="Q23" t="n">
        <v>2859</v>
      </c>
      <c r="R23" t="n">
        <v>2561</v>
      </c>
      <c r="S23" t="n">
        <v>2422</v>
      </c>
      <c r="T23" t="n">
        <v>1395</v>
      </c>
      <c r="U23" t="n">
        <v>5155</v>
      </c>
      <c r="V23" t="n">
        <v>1997</v>
      </c>
      <c r="W23" t="n">
        <v>2449</v>
      </c>
    </row>
    <row r="24">
      <c r="A24" s="5" t="inlineStr">
        <is>
          <t>Steuern auf Einkommen und Ertrag</t>
        </is>
      </c>
      <c r="B24" s="5" t="inlineStr">
        <is>
          <t>Taxes on income and earnings</t>
        </is>
      </c>
      <c r="C24" t="n">
        <v>55</v>
      </c>
      <c r="D24" t="n">
        <v>395</v>
      </c>
      <c r="E24" t="n">
        <v>392</v>
      </c>
      <c r="F24" t="n">
        <v>386</v>
      </c>
      <c r="G24" t="n">
        <v>401</v>
      </c>
      <c r="H24" t="n">
        <v>382</v>
      </c>
      <c r="I24" t="n">
        <v>334</v>
      </c>
      <c r="J24" t="n">
        <v>405</v>
      </c>
      <c r="K24" t="n">
        <v>151</v>
      </c>
      <c r="L24" t="n">
        <v>502</v>
      </c>
      <c r="M24" t="n">
        <v>460</v>
      </c>
      <c r="N24" t="n">
        <v>448</v>
      </c>
      <c r="O24" t="n">
        <v>447</v>
      </c>
      <c r="P24" t="n">
        <v>462</v>
      </c>
      <c r="Q24" t="n">
        <v>535</v>
      </c>
      <c r="R24" t="n">
        <v>394</v>
      </c>
      <c r="S24" t="n">
        <v>500</v>
      </c>
      <c r="T24" t="n">
        <v>361</v>
      </c>
      <c r="U24" t="n">
        <v>-15</v>
      </c>
      <c r="V24" t="n">
        <v>640</v>
      </c>
      <c r="W24" t="n">
        <v>535</v>
      </c>
    </row>
    <row r="25">
      <c r="A25" s="5" t="inlineStr">
        <is>
          <t>Ergebnis nach Steuer</t>
        </is>
      </c>
      <c r="B25" s="5" t="inlineStr">
        <is>
          <t>Earnings after tax</t>
        </is>
      </c>
      <c r="C25" t="n">
        <v>1669</v>
      </c>
      <c r="D25" t="n">
        <v>1521</v>
      </c>
      <c r="E25" t="n">
        <v>1568</v>
      </c>
      <c r="F25" t="n">
        <v>1604</v>
      </c>
      <c r="G25" t="n">
        <v>1362</v>
      </c>
      <c r="H25" t="n">
        <v>1706</v>
      </c>
      <c r="I25" t="n">
        <v>1695</v>
      </c>
      <c r="J25" t="n">
        <v>1762</v>
      </c>
      <c r="K25" t="n">
        <v>694</v>
      </c>
      <c r="L25" t="n">
        <v>1786</v>
      </c>
      <c r="M25" t="n">
        <v>1925</v>
      </c>
      <c r="N25" t="n">
        <v>1751</v>
      </c>
      <c r="O25" t="n">
        <v>2071</v>
      </c>
      <c r="P25" t="n">
        <v>1869</v>
      </c>
      <c r="Q25" t="n">
        <v>2324</v>
      </c>
      <c r="R25" t="n">
        <v>2167</v>
      </c>
      <c r="S25" t="n">
        <v>1922</v>
      </c>
      <c r="T25" t="n">
        <v>1034</v>
      </c>
      <c r="U25" t="n">
        <v>5170</v>
      </c>
      <c r="V25" t="n">
        <v>1357</v>
      </c>
      <c r="W25" t="n">
        <v>1914</v>
      </c>
    </row>
    <row r="26">
      <c r="A26" s="5" t="inlineStr">
        <is>
          <t>Minderheitenanteil</t>
        </is>
      </c>
      <c r="B26" s="5" t="inlineStr">
        <is>
          <t>Minority Share</t>
        </is>
      </c>
      <c r="C26" t="inlineStr">
        <is>
          <t>-</t>
        </is>
      </c>
      <c r="D26" t="inlineStr">
        <is>
          <t>-</t>
        </is>
      </c>
      <c r="E26" t="inlineStr">
        <is>
          <t>-</t>
        </is>
      </c>
      <c r="F26" t="inlineStr">
        <is>
          <t>-</t>
        </is>
      </c>
      <c r="G26" t="n">
        <v>-1</v>
      </c>
      <c r="H26" t="n">
        <v>-12</v>
      </c>
      <c r="I26" t="n">
        <v>-10</v>
      </c>
      <c r="J26" t="n">
        <v>-7</v>
      </c>
      <c r="K26" t="n">
        <v>-11</v>
      </c>
      <c r="L26" t="n">
        <v>25</v>
      </c>
      <c r="M26" t="n">
        <v>3</v>
      </c>
      <c r="N26" t="n">
        <v>5</v>
      </c>
      <c r="O26" t="n">
        <v>-3</v>
      </c>
      <c r="P26" t="n">
        <v>-306</v>
      </c>
      <c r="Q26" t="n">
        <v>-324</v>
      </c>
      <c r="R26" t="n">
        <v>-352</v>
      </c>
      <c r="S26" t="n">
        <v>-346</v>
      </c>
      <c r="T26" t="n">
        <v>-305</v>
      </c>
      <c r="U26" t="n">
        <v>-238</v>
      </c>
      <c r="V26" t="n">
        <v>-14</v>
      </c>
      <c r="W26" t="n">
        <v>-7</v>
      </c>
    </row>
    <row r="27">
      <c r="A27" s="5" t="inlineStr">
        <is>
          <t>Jahresüberschuss/-fehlbetrag</t>
        </is>
      </c>
      <c r="B27" s="5" t="inlineStr">
        <is>
          <t>Net Profit</t>
        </is>
      </c>
      <c r="C27" t="n">
        <v>1669</v>
      </c>
      <c r="D27" t="n">
        <v>1521</v>
      </c>
      <c r="E27" t="n">
        <v>1568</v>
      </c>
      <c r="F27" t="n">
        <v>1604</v>
      </c>
      <c r="G27" t="n">
        <v>1361</v>
      </c>
      <c r="H27" t="n">
        <v>1694</v>
      </c>
      <c r="I27" t="n">
        <v>1685</v>
      </c>
      <c r="J27" t="n">
        <v>1755</v>
      </c>
      <c r="K27" t="n">
        <v>683</v>
      </c>
      <c r="L27" t="n">
        <v>1811</v>
      </c>
      <c r="M27" t="n">
        <v>1928</v>
      </c>
      <c r="N27" t="n">
        <v>1756</v>
      </c>
      <c r="O27" t="n">
        <v>2068</v>
      </c>
      <c r="P27" t="n">
        <v>1599</v>
      </c>
      <c r="Q27" t="n">
        <v>2022</v>
      </c>
      <c r="R27" t="n">
        <v>1594</v>
      </c>
      <c r="S27" t="n">
        <v>1569</v>
      </c>
      <c r="T27" t="n">
        <v>824</v>
      </c>
      <c r="U27" t="n">
        <v>4964</v>
      </c>
      <c r="V27" t="n">
        <v>3161</v>
      </c>
      <c r="W27" t="n">
        <v>2391</v>
      </c>
    </row>
    <row r="28">
      <c r="A28" s="5" t="inlineStr">
        <is>
          <t>Summe Umlaufvermögen</t>
        </is>
      </c>
      <c r="B28" s="5" t="inlineStr">
        <is>
          <t>Current Assets</t>
        </is>
      </c>
      <c r="C28" t="n">
        <v>3744</v>
      </c>
      <c r="D28" t="n">
        <v>3990</v>
      </c>
      <c r="E28" t="n">
        <v>3731</v>
      </c>
      <c r="F28" t="n">
        <v>3535</v>
      </c>
      <c r="G28" t="n">
        <v>3377</v>
      </c>
      <c r="H28" t="n">
        <v>3426</v>
      </c>
      <c r="I28" t="n">
        <v>3796</v>
      </c>
      <c r="J28" t="n">
        <v>3838</v>
      </c>
      <c r="K28" t="n">
        <v>3889</v>
      </c>
      <c r="L28" t="n">
        <v>3860</v>
      </c>
      <c r="M28" t="n">
        <v>4154</v>
      </c>
      <c r="N28" t="n">
        <v>4502</v>
      </c>
      <c r="O28" t="n">
        <v>4647</v>
      </c>
      <c r="P28" t="n">
        <v>3556</v>
      </c>
      <c r="Q28" t="n">
        <v>5249</v>
      </c>
      <c r="R28" t="n">
        <v>6205</v>
      </c>
      <c r="S28" t="n">
        <v>6635</v>
      </c>
      <c r="T28" t="n">
        <v>5193</v>
      </c>
      <c r="U28" t="n">
        <v>10374</v>
      </c>
      <c r="V28" t="n">
        <v>6222</v>
      </c>
      <c r="W28" t="n">
        <v>4973</v>
      </c>
    </row>
    <row r="29">
      <c r="A29" s="5" t="inlineStr">
        <is>
          <t>Summe Anlagevermögen</t>
        </is>
      </c>
      <c r="B29" s="5" t="inlineStr">
        <is>
          <t>Fixed Assets</t>
        </is>
      </c>
      <c r="C29" t="n">
        <v>20503</v>
      </c>
      <c r="D29" t="n">
        <v>18596</v>
      </c>
      <c r="E29" t="n">
        <v>18327</v>
      </c>
      <c r="F29" t="n">
        <v>17919</v>
      </c>
      <c r="G29" t="n">
        <v>17772</v>
      </c>
      <c r="H29" t="n">
        <v>17506</v>
      </c>
      <c r="I29" t="n">
        <v>16700</v>
      </c>
      <c r="J29" t="n">
        <v>16256</v>
      </c>
      <c r="K29" t="n">
        <v>15561</v>
      </c>
      <c r="L29" t="n">
        <v>17207</v>
      </c>
      <c r="M29" t="n">
        <v>17806</v>
      </c>
      <c r="N29" t="n">
        <v>18236</v>
      </c>
      <c r="O29" t="n">
        <v>19029</v>
      </c>
      <c r="P29" t="n">
        <v>12041</v>
      </c>
      <c r="Q29" t="n">
        <v>8160</v>
      </c>
      <c r="R29" t="n">
        <v>8243</v>
      </c>
      <c r="S29" t="n">
        <v>9905</v>
      </c>
      <c r="T29" t="n">
        <v>11765</v>
      </c>
      <c r="U29" t="n">
        <v>13975</v>
      </c>
      <c r="V29" t="n">
        <v>15893</v>
      </c>
      <c r="W29" t="n">
        <v>15945</v>
      </c>
    </row>
    <row r="30">
      <c r="A30" s="5" t="inlineStr">
        <is>
          <t>Summe Aktiva</t>
        </is>
      </c>
      <c r="B30" s="5" t="inlineStr">
        <is>
          <t>Total Assets</t>
        </is>
      </c>
      <c r="C30" t="n">
        <v>24247</v>
      </c>
      <c r="D30" t="n">
        <v>22586</v>
      </c>
      <c r="E30" t="n">
        <v>22058</v>
      </c>
      <c r="F30" t="n">
        <v>21454</v>
      </c>
      <c r="G30" t="n">
        <v>21149</v>
      </c>
      <c r="H30" t="n">
        <v>20932</v>
      </c>
      <c r="I30" t="n">
        <v>20496</v>
      </c>
      <c r="J30" t="n">
        <v>20094</v>
      </c>
      <c r="K30" t="n">
        <v>19450</v>
      </c>
      <c r="L30" t="n">
        <v>21067</v>
      </c>
      <c r="M30" t="n">
        <v>21960</v>
      </c>
      <c r="N30" t="n">
        <v>22738</v>
      </c>
      <c r="O30" t="n">
        <v>23676</v>
      </c>
      <c r="P30" t="n">
        <v>15597</v>
      </c>
      <c r="Q30" t="n">
        <v>13409</v>
      </c>
      <c r="R30" t="n">
        <v>14448</v>
      </c>
      <c r="S30" t="n">
        <v>16540</v>
      </c>
      <c r="T30" t="n">
        <v>16958</v>
      </c>
      <c r="U30" t="n">
        <v>24349</v>
      </c>
      <c r="V30" t="n">
        <v>22115</v>
      </c>
      <c r="W30" t="n">
        <v>20918</v>
      </c>
    </row>
    <row r="31">
      <c r="A31" s="5" t="inlineStr">
        <is>
          <t>Summe kurzfristiges Fremdkapital</t>
        </is>
      </c>
      <c r="B31" s="5" t="inlineStr">
        <is>
          <t>Short-Term Debt</t>
        </is>
      </c>
      <c r="C31" t="n">
        <v>4776</v>
      </c>
      <c r="D31" t="n">
        <v>4527</v>
      </c>
      <c r="E31" t="n">
        <v>5142</v>
      </c>
      <c r="F31" t="n">
        <v>3978</v>
      </c>
      <c r="G31" t="n">
        <v>4153</v>
      </c>
      <c r="H31" t="n">
        <v>4458</v>
      </c>
      <c r="I31" t="n">
        <v>4601</v>
      </c>
      <c r="J31" t="n">
        <v>4198</v>
      </c>
      <c r="K31" t="n">
        <v>3855</v>
      </c>
      <c r="L31" t="n">
        <v>4022</v>
      </c>
      <c r="M31" t="n">
        <v>4641</v>
      </c>
      <c r="N31" t="n">
        <v>3666</v>
      </c>
      <c r="O31" t="n">
        <v>4444</v>
      </c>
      <c r="P31" t="n">
        <v>4184</v>
      </c>
      <c r="Q31" t="n">
        <v>2735</v>
      </c>
      <c r="R31" t="n">
        <v>2698</v>
      </c>
      <c r="S31" t="n">
        <v>3468</v>
      </c>
      <c r="T31" t="n">
        <v>3963</v>
      </c>
      <c r="U31" t="n">
        <v>5292</v>
      </c>
      <c r="V31" t="n">
        <v>6943</v>
      </c>
      <c r="W31" t="n">
        <v>7895</v>
      </c>
    </row>
    <row r="32">
      <c r="A32" s="5" t="inlineStr">
        <is>
          <t>Summe langfristiges Fremdkapital</t>
        </is>
      </c>
      <c r="B32" s="5" t="inlineStr">
        <is>
          <t>Long-Term Debt</t>
        </is>
      </c>
      <c r="C32" t="n">
        <v>10596</v>
      </c>
      <c r="D32" t="n">
        <v>9851</v>
      </c>
      <c r="E32" t="n">
        <v>9271</v>
      </c>
      <c r="F32" t="n">
        <v>10954</v>
      </c>
      <c r="G32" t="n">
        <v>11754</v>
      </c>
      <c r="H32" t="n">
        <v>11017</v>
      </c>
      <c r="I32" t="n">
        <v>9893</v>
      </c>
      <c r="J32" t="n">
        <v>11740</v>
      </c>
      <c r="K32" t="n">
        <v>11299</v>
      </c>
      <c r="L32" t="n">
        <v>10761</v>
      </c>
      <c r="M32" t="n">
        <v>10591</v>
      </c>
      <c r="N32" t="n">
        <v>13309</v>
      </c>
      <c r="O32" t="n">
        <v>13228</v>
      </c>
      <c r="P32" t="n">
        <v>6910</v>
      </c>
      <c r="Q32" t="n">
        <v>4050</v>
      </c>
      <c r="R32" t="n">
        <v>4406</v>
      </c>
      <c r="S32" t="n">
        <v>4652</v>
      </c>
      <c r="T32" t="n">
        <v>4900</v>
      </c>
      <c r="U32" t="n">
        <v>6205</v>
      </c>
      <c r="V32" t="n">
        <v>6519</v>
      </c>
      <c r="W32" t="n">
        <v>6307</v>
      </c>
    </row>
    <row r="33">
      <c r="A33" s="5" t="inlineStr">
        <is>
          <t>Summe Fremdkapital</t>
        </is>
      </c>
      <c r="B33" s="5" t="inlineStr">
        <is>
          <t>Total Liabilities</t>
        </is>
      </c>
      <c r="C33" t="n">
        <v>15372</v>
      </c>
      <c r="D33" t="n">
        <v>14378</v>
      </c>
      <c r="E33" t="n">
        <v>14413</v>
      </c>
      <c r="F33" t="n">
        <v>14932</v>
      </c>
      <c r="G33" t="n">
        <v>15907</v>
      </c>
      <c r="H33" t="n">
        <v>15475</v>
      </c>
      <c r="I33" t="n">
        <v>14494</v>
      </c>
      <c r="J33" t="n">
        <v>15938</v>
      </c>
      <c r="K33" t="n">
        <v>15154</v>
      </c>
      <c r="L33" t="n">
        <v>14783</v>
      </c>
      <c r="M33" t="n">
        <v>15232</v>
      </c>
      <c r="N33" t="n">
        <v>16975</v>
      </c>
      <c r="O33" t="n">
        <v>17672</v>
      </c>
      <c r="P33" t="n">
        <v>11094</v>
      </c>
      <c r="Q33" t="n">
        <v>6785</v>
      </c>
      <c r="R33" t="n">
        <v>7104</v>
      </c>
      <c r="S33" t="n">
        <v>8120</v>
      </c>
      <c r="T33" t="n">
        <v>8863</v>
      </c>
      <c r="U33" t="n">
        <v>11497</v>
      </c>
      <c r="V33" t="n">
        <v>13462</v>
      </c>
      <c r="W33" t="n">
        <v>14202</v>
      </c>
    </row>
    <row r="34">
      <c r="A34" s="5" t="inlineStr">
        <is>
          <t>Minderheitenanteil</t>
        </is>
      </c>
      <c r="B34" s="5" t="inlineStr">
        <is>
          <t>Minority Share</t>
        </is>
      </c>
      <c r="C34" t="n">
        <v>3</v>
      </c>
      <c r="D34" t="n">
        <v>-15</v>
      </c>
      <c r="E34" t="n">
        <v>-11</v>
      </c>
      <c r="F34" t="n">
        <v>8</v>
      </c>
      <c r="G34" t="n">
        <v>5</v>
      </c>
      <c r="H34" t="n">
        <v>3</v>
      </c>
      <c r="I34" t="n">
        <v>29</v>
      </c>
      <c r="J34" t="n">
        <v>24</v>
      </c>
      <c r="K34" t="n">
        <v>24</v>
      </c>
      <c r="L34" t="n">
        <v>28</v>
      </c>
      <c r="M34" t="n">
        <v>319</v>
      </c>
      <c r="N34" t="n">
        <v>374</v>
      </c>
      <c r="O34" t="n">
        <v>430</v>
      </c>
      <c r="P34" t="n">
        <v>67</v>
      </c>
      <c r="Q34" t="n">
        <v>623</v>
      </c>
      <c r="R34" t="n">
        <v>663</v>
      </c>
      <c r="S34" t="n">
        <v>751</v>
      </c>
      <c r="T34" t="n">
        <v>796</v>
      </c>
      <c r="U34" t="n">
        <v>783</v>
      </c>
      <c r="V34" t="n">
        <v>61</v>
      </c>
      <c r="W34" t="n">
        <v>31</v>
      </c>
    </row>
    <row r="35">
      <c r="A35" s="5" t="inlineStr">
        <is>
          <t>Summe Eigenkapital</t>
        </is>
      </c>
      <c r="B35" s="5" t="inlineStr">
        <is>
          <t>Equity</t>
        </is>
      </c>
      <c r="C35" t="n">
        <v>8872</v>
      </c>
      <c r="D35" t="n">
        <v>8223</v>
      </c>
      <c r="E35" t="n">
        <v>7656</v>
      </c>
      <c r="F35" t="n">
        <v>6514</v>
      </c>
      <c r="G35" t="n">
        <v>5237</v>
      </c>
      <c r="H35" t="n">
        <v>5454</v>
      </c>
      <c r="I35" t="n">
        <v>5973</v>
      </c>
      <c r="J35" t="n">
        <v>4132</v>
      </c>
      <c r="K35" t="n">
        <v>4272</v>
      </c>
      <c r="L35" t="n">
        <v>6256</v>
      </c>
      <c r="M35" t="n">
        <v>6409</v>
      </c>
      <c r="N35" t="n">
        <v>5389</v>
      </c>
      <c r="O35" t="n">
        <v>5574</v>
      </c>
      <c r="P35" t="n">
        <v>4436</v>
      </c>
      <c r="Q35" t="n">
        <v>6001</v>
      </c>
      <c r="R35" t="n">
        <v>6681</v>
      </c>
      <c r="S35" t="n">
        <v>7669</v>
      </c>
      <c r="T35" t="n">
        <v>7299</v>
      </c>
      <c r="U35" t="n">
        <v>12069</v>
      </c>
      <c r="V35" t="n">
        <v>8592</v>
      </c>
      <c r="W35" t="n">
        <v>6685</v>
      </c>
    </row>
    <row r="36">
      <c r="A36" s="5" t="inlineStr">
        <is>
          <t>Summe Passiva</t>
        </is>
      </c>
      <c r="B36" s="5" t="inlineStr">
        <is>
          <t>Liabilities &amp; Shareholder Equity</t>
        </is>
      </c>
      <c r="C36" t="n">
        <v>24247</v>
      </c>
      <c r="D36" t="n">
        <v>22586</v>
      </c>
      <c r="E36" t="n">
        <v>22058</v>
      </c>
      <c r="F36" t="n">
        <v>21454</v>
      </c>
      <c r="G36" t="n">
        <v>21149</v>
      </c>
      <c r="H36" t="n">
        <v>20932</v>
      </c>
      <c r="I36" t="n">
        <v>20496</v>
      </c>
      <c r="J36" t="n">
        <v>20094</v>
      </c>
      <c r="K36" t="n">
        <v>19450</v>
      </c>
      <c r="L36" t="n">
        <v>21067</v>
      </c>
      <c r="M36" t="n">
        <v>21960</v>
      </c>
      <c r="N36" t="n">
        <v>22738</v>
      </c>
      <c r="O36" t="n">
        <v>23676</v>
      </c>
      <c r="P36" t="n">
        <v>15597</v>
      </c>
      <c r="Q36" t="n">
        <v>13409</v>
      </c>
      <c r="R36" t="n">
        <v>14448</v>
      </c>
      <c r="S36" t="n">
        <v>16540</v>
      </c>
      <c r="T36" t="n">
        <v>16958</v>
      </c>
      <c r="U36" t="n">
        <v>24349</v>
      </c>
      <c r="V36" t="n">
        <v>22115</v>
      </c>
      <c r="W36" t="n">
        <v>20918</v>
      </c>
    </row>
    <row r="37">
      <c r="A37" s="5" t="inlineStr">
        <is>
          <t>Mio.Aktien im Umlauf</t>
        </is>
      </c>
      <c r="B37" s="5" t="inlineStr">
        <is>
          <t>Million shares outstanding</t>
        </is>
      </c>
      <c r="C37" t="n">
        <v>51.8</v>
      </c>
      <c r="D37" t="n">
        <v>51.8</v>
      </c>
      <c r="E37" t="n">
        <v>51.8</v>
      </c>
      <c r="F37" t="n">
        <v>51.8</v>
      </c>
      <c r="G37" t="n">
        <v>51.8</v>
      </c>
      <c r="H37" t="n">
        <v>51.8</v>
      </c>
      <c r="I37" t="n">
        <v>51.8</v>
      </c>
      <c r="J37" t="n">
        <v>51.8</v>
      </c>
      <c r="K37" t="n">
        <v>51.8</v>
      </c>
      <c r="L37" t="n">
        <v>51.8</v>
      </c>
      <c r="M37" t="n">
        <v>51.8</v>
      </c>
      <c r="N37" t="n">
        <v>51.8</v>
      </c>
      <c r="O37" t="n">
        <v>51.8</v>
      </c>
      <c r="P37" t="n">
        <v>55.3</v>
      </c>
      <c r="Q37" t="n">
        <v>59.8</v>
      </c>
      <c r="R37" t="n">
        <v>64.7</v>
      </c>
      <c r="S37" t="n">
        <v>66.2</v>
      </c>
      <c r="T37" t="n">
        <v>67.59999999999999</v>
      </c>
      <c r="U37" t="n">
        <v>73.5</v>
      </c>
      <c r="V37" t="n">
        <v>73.5</v>
      </c>
      <c r="W37" t="inlineStr">
        <is>
          <t>-</t>
        </is>
      </c>
    </row>
    <row r="38">
      <c r="A38" s="5" t="inlineStr">
        <is>
          <t>Ergebnis je Aktie (brutto)</t>
        </is>
      </c>
      <c r="B38" s="5" t="inlineStr">
        <is>
          <t>Earnings per share</t>
        </is>
      </c>
      <c r="C38" t="n">
        <v>33.28</v>
      </c>
      <c r="D38" t="n">
        <v>36.99</v>
      </c>
      <c r="E38" t="n">
        <v>37.84</v>
      </c>
      <c r="F38" t="n">
        <v>38.42</v>
      </c>
      <c r="G38" t="n">
        <v>34.03</v>
      </c>
      <c r="H38" t="n">
        <v>40.31</v>
      </c>
      <c r="I38" t="n">
        <v>39.17</v>
      </c>
      <c r="J38" t="n">
        <v>41.83</v>
      </c>
      <c r="K38" t="n">
        <v>16.31</v>
      </c>
      <c r="L38" t="n">
        <v>44.17</v>
      </c>
      <c r="M38" t="n">
        <v>46.04</v>
      </c>
      <c r="N38" t="n">
        <v>42.45</v>
      </c>
      <c r="O38" t="n">
        <v>48.61</v>
      </c>
      <c r="P38" t="n">
        <v>42.15</v>
      </c>
      <c r="Q38" t="n">
        <v>47.81</v>
      </c>
      <c r="R38" t="n">
        <v>39.58</v>
      </c>
      <c r="S38" t="n">
        <v>36.59</v>
      </c>
      <c r="T38" t="n">
        <v>20.64</v>
      </c>
      <c r="U38" t="n">
        <v>70.14</v>
      </c>
      <c r="V38" t="n">
        <v>27.17</v>
      </c>
      <c r="W38" t="inlineStr">
        <is>
          <t>-</t>
        </is>
      </c>
    </row>
    <row r="39">
      <c r="A39" s="5" t="inlineStr">
        <is>
          <t>Ergebnis je Aktie (unverwässert)</t>
        </is>
      </c>
      <c r="B39" s="5" t="inlineStr">
        <is>
          <t>Basic Earnings per share</t>
        </is>
      </c>
      <c r="C39" t="n">
        <v>32.28</v>
      </c>
      <c r="D39" t="n">
        <v>29.48</v>
      </c>
      <c r="E39" t="n">
        <v>30.31</v>
      </c>
      <c r="F39" t="n">
        <v>30.97</v>
      </c>
      <c r="G39" t="n">
        <v>26.27</v>
      </c>
      <c r="H39" t="n">
        <v>32.7</v>
      </c>
      <c r="I39" t="n">
        <v>32.53</v>
      </c>
      <c r="J39" t="n">
        <v>33.88</v>
      </c>
      <c r="K39" t="n">
        <v>13.19</v>
      </c>
      <c r="L39" t="n">
        <v>34.96</v>
      </c>
      <c r="M39" t="n">
        <v>37.22</v>
      </c>
      <c r="N39" t="n">
        <v>33.9</v>
      </c>
      <c r="O39" t="n">
        <v>39.92</v>
      </c>
      <c r="P39" t="n">
        <v>28.92</v>
      </c>
      <c r="Q39" t="n">
        <v>33.79</v>
      </c>
      <c r="R39" t="n">
        <v>24.63</v>
      </c>
      <c r="S39" t="n">
        <v>23.7</v>
      </c>
      <c r="T39" t="n">
        <v>12.18</v>
      </c>
      <c r="U39" t="n">
        <v>67.5</v>
      </c>
      <c r="V39" t="n">
        <v>42.98</v>
      </c>
      <c r="W39" t="n">
        <v>32.51</v>
      </c>
    </row>
    <row r="40">
      <c r="A40" s="5" t="inlineStr">
        <is>
          <t>Ergebnis je Aktie (verwässert)</t>
        </is>
      </c>
      <c r="B40" s="5" t="inlineStr">
        <is>
          <t>Diluted Earnings per share</t>
        </is>
      </c>
      <c r="C40" t="n">
        <v>32.28</v>
      </c>
      <c r="D40" t="n">
        <v>29.48</v>
      </c>
      <c r="E40" t="n">
        <v>30.31</v>
      </c>
      <c r="F40" t="n">
        <v>30.97</v>
      </c>
      <c r="G40" t="n">
        <v>26.27</v>
      </c>
      <c r="H40" t="n">
        <v>32.7</v>
      </c>
      <c r="I40" t="n">
        <v>32.53</v>
      </c>
      <c r="J40" t="n">
        <v>33.88</v>
      </c>
      <c r="K40" t="n">
        <v>13.19</v>
      </c>
      <c r="L40" t="n">
        <v>34.96</v>
      </c>
      <c r="M40" t="n">
        <v>37.22</v>
      </c>
      <c r="N40" t="n">
        <v>33.9</v>
      </c>
      <c r="O40" t="n">
        <v>39.92</v>
      </c>
      <c r="P40" t="n">
        <v>28.92</v>
      </c>
      <c r="Q40" t="n">
        <v>33.79</v>
      </c>
      <c r="R40" t="n">
        <v>24.63</v>
      </c>
      <c r="S40" t="n">
        <v>23.69</v>
      </c>
      <c r="T40" t="n">
        <v>12.17</v>
      </c>
      <c r="U40" t="n">
        <v>67.45999999999999</v>
      </c>
      <c r="V40" t="n">
        <v>42.94</v>
      </c>
      <c r="W40" t="n">
        <v>32.47</v>
      </c>
    </row>
    <row r="41">
      <c r="A41" s="5" t="inlineStr">
        <is>
          <t>Dividende je Aktie</t>
        </is>
      </c>
      <c r="B41" s="5" t="inlineStr">
        <is>
          <t>Dividend per share</t>
        </is>
      </c>
      <c r="C41" t="n">
        <v>22</v>
      </c>
      <c r="D41" t="n">
        <v>22</v>
      </c>
      <c r="E41" t="n">
        <v>22</v>
      </c>
      <c r="F41" t="n">
        <v>22</v>
      </c>
      <c r="G41" t="n">
        <v>22</v>
      </c>
      <c r="H41" t="n">
        <v>22</v>
      </c>
      <c r="I41" t="n">
        <v>22</v>
      </c>
      <c r="J41" t="n">
        <v>22</v>
      </c>
      <c r="K41" t="n">
        <v>22</v>
      </c>
      <c r="L41" t="n">
        <v>21</v>
      </c>
      <c r="M41" t="n">
        <v>20</v>
      </c>
      <c r="N41" t="n">
        <v>19</v>
      </c>
      <c r="O41" t="n">
        <v>20</v>
      </c>
      <c r="P41" t="n">
        <v>17</v>
      </c>
      <c r="Q41" t="n">
        <v>16</v>
      </c>
      <c r="R41" t="n">
        <v>14</v>
      </c>
      <c r="S41" t="n">
        <v>13</v>
      </c>
      <c r="T41" t="n">
        <v>12</v>
      </c>
      <c r="U41" t="n">
        <v>11</v>
      </c>
      <c r="V41" t="n">
        <v>11</v>
      </c>
      <c r="W41" t="n">
        <v>15</v>
      </c>
    </row>
    <row r="42">
      <c r="A42" s="5" t="inlineStr">
        <is>
          <t>Dividendenausschüttung in Mio</t>
        </is>
      </c>
      <c r="B42" s="5" t="inlineStr">
        <is>
          <t>Dividend Payment in M</t>
        </is>
      </c>
      <c r="C42" t="n">
        <v>1140</v>
      </c>
      <c r="D42" t="n">
        <v>1140</v>
      </c>
      <c r="E42" t="n">
        <v>1140</v>
      </c>
      <c r="F42" t="n">
        <v>1140</v>
      </c>
      <c r="G42" t="n">
        <v>1140</v>
      </c>
      <c r="H42" t="n">
        <v>1140</v>
      </c>
      <c r="I42" t="n">
        <v>1140</v>
      </c>
      <c r="J42" t="n">
        <v>1140</v>
      </c>
      <c r="K42" t="n">
        <v>1140</v>
      </c>
      <c r="L42" t="n">
        <v>1088</v>
      </c>
      <c r="M42" t="n">
        <v>1036</v>
      </c>
      <c r="N42" t="n">
        <v>984</v>
      </c>
      <c r="O42" t="n">
        <v>1036</v>
      </c>
      <c r="P42" t="n">
        <v>881</v>
      </c>
      <c r="Q42" t="n">
        <v>861</v>
      </c>
      <c r="R42" t="n">
        <v>861</v>
      </c>
      <c r="S42" t="n">
        <v>861</v>
      </c>
      <c r="T42" t="n">
        <v>794</v>
      </c>
      <c r="U42" t="inlineStr">
        <is>
          <t>-</t>
        </is>
      </c>
      <c r="V42" t="inlineStr">
        <is>
          <t>-</t>
        </is>
      </c>
      <c r="W42" t="inlineStr">
        <is>
          <t>-</t>
        </is>
      </c>
    </row>
    <row r="43">
      <c r="A43" s="5" t="inlineStr">
        <is>
          <t>Umsatz</t>
        </is>
      </c>
      <c r="B43" s="5" t="inlineStr">
        <is>
          <t>Revenue</t>
        </is>
      </c>
      <c r="C43" t="n">
        <v>221.09</v>
      </c>
      <c r="D43" t="n">
        <v>226.13</v>
      </c>
      <c r="E43" t="n">
        <v>225.13</v>
      </c>
      <c r="F43" t="n">
        <v>224.76</v>
      </c>
      <c r="G43" t="n">
        <v>225.44</v>
      </c>
      <c r="H43" t="n">
        <v>225.92</v>
      </c>
      <c r="I43" t="n">
        <v>220.73</v>
      </c>
      <c r="J43" t="n">
        <v>219.76</v>
      </c>
      <c r="K43" t="n">
        <v>221.37</v>
      </c>
      <c r="L43" t="n">
        <v>231.43</v>
      </c>
      <c r="M43" t="n">
        <v>231.68</v>
      </c>
      <c r="N43" t="n">
        <v>235.48</v>
      </c>
      <c r="O43" t="n">
        <v>214.07</v>
      </c>
      <c r="P43" t="n">
        <v>174.56</v>
      </c>
      <c r="Q43" t="n">
        <v>162.74</v>
      </c>
      <c r="R43" t="n">
        <v>155.44</v>
      </c>
      <c r="S43" t="n">
        <v>220.26</v>
      </c>
      <c r="T43" t="n">
        <v>214.88</v>
      </c>
      <c r="U43" t="n">
        <v>192.84</v>
      </c>
      <c r="V43" t="n">
        <v>191.74</v>
      </c>
      <c r="W43" t="inlineStr">
        <is>
          <t>-</t>
        </is>
      </c>
    </row>
    <row r="44">
      <c r="A44" s="5" t="inlineStr">
        <is>
          <t>Buchwert je Aktie</t>
        </is>
      </c>
      <c r="B44" s="5" t="inlineStr">
        <is>
          <t>Book value per share</t>
        </is>
      </c>
      <c r="C44" t="n">
        <v>171.27</v>
      </c>
      <c r="D44" t="n">
        <v>158.74</v>
      </c>
      <c r="E44" t="n">
        <v>147.79</v>
      </c>
      <c r="F44" t="n">
        <v>125.75</v>
      </c>
      <c r="G44" t="n">
        <v>101.1</v>
      </c>
      <c r="H44" t="n">
        <v>105.29</v>
      </c>
      <c r="I44" t="n">
        <v>115.31</v>
      </c>
      <c r="J44" t="n">
        <v>79.77</v>
      </c>
      <c r="K44" t="n">
        <v>82.47</v>
      </c>
      <c r="L44" t="n">
        <v>120.77</v>
      </c>
      <c r="M44" t="n">
        <v>123.73</v>
      </c>
      <c r="N44" t="n">
        <v>104.03</v>
      </c>
      <c r="O44" t="n">
        <v>107.61</v>
      </c>
      <c r="P44" t="n">
        <v>80.22</v>
      </c>
      <c r="Q44" t="n">
        <v>100.35</v>
      </c>
      <c r="R44" t="n">
        <v>103.26</v>
      </c>
      <c r="S44" t="n">
        <v>115.85</v>
      </c>
      <c r="T44" t="n">
        <v>107.97</v>
      </c>
      <c r="U44" t="n">
        <v>164.2</v>
      </c>
      <c r="V44" t="n">
        <v>116.9</v>
      </c>
      <c r="W44" t="inlineStr">
        <is>
          <t>-</t>
        </is>
      </c>
    </row>
    <row r="45">
      <c r="A45" s="5" t="inlineStr">
        <is>
          <t>Cashflow je Aktie</t>
        </is>
      </c>
      <c r="B45" s="5" t="inlineStr">
        <is>
          <t>Cashflow per share</t>
        </is>
      </c>
      <c r="C45" t="n">
        <v>76.84999999999999</v>
      </c>
      <c r="D45" t="n">
        <v>71.81</v>
      </c>
      <c r="E45" t="n">
        <v>78.97</v>
      </c>
      <c r="F45" t="n">
        <v>74.55</v>
      </c>
      <c r="G45" t="n">
        <v>74.65000000000001</v>
      </c>
      <c r="H45" t="n">
        <v>72.78</v>
      </c>
      <c r="I45" t="n">
        <v>79.75</v>
      </c>
      <c r="J45" t="n">
        <v>81.95</v>
      </c>
      <c r="K45" t="n">
        <v>76.27</v>
      </c>
      <c r="L45" t="n">
        <v>77.68000000000001</v>
      </c>
      <c r="M45" t="n">
        <v>84.56</v>
      </c>
      <c r="N45" t="n">
        <v>79.36</v>
      </c>
      <c r="O45" t="n">
        <v>66.34999999999999</v>
      </c>
      <c r="P45" t="n">
        <v>59.02</v>
      </c>
      <c r="Q45" t="n">
        <v>57.39</v>
      </c>
      <c r="R45" t="n">
        <v>62.87</v>
      </c>
      <c r="S45" t="n">
        <v>71.48</v>
      </c>
      <c r="T45" t="n">
        <v>55.99</v>
      </c>
      <c r="U45" t="n">
        <v>46.11</v>
      </c>
      <c r="V45" t="n">
        <v>56.95</v>
      </c>
      <c r="W45" t="inlineStr">
        <is>
          <t>-</t>
        </is>
      </c>
    </row>
    <row r="46">
      <c r="A46" s="5" t="inlineStr">
        <is>
          <t>Bilanzsumme je Aktie</t>
        </is>
      </c>
      <c r="B46" s="5" t="inlineStr">
        <is>
          <t>Total assets per share</t>
        </is>
      </c>
      <c r="C46" t="n">
        <v>468.07</v>
      </c>
      <c r="D46" t="n">
        <v>436.01</v>
      </c>
      <c r="E46" t="n">
        <v>425.81</v>
      </c>
      <c r="F46" t="n">
        <v>414.15</v>
      </c>
      <c r="G46" t="n">
        <v>408.27</v>
      </c>
      <c r="H46" t="n">
        <v>404.08</v>
      </c>
      <c r="I46" t="n">
        <v>395.67</v>
      </c>
      <c r="J46" t="n">
        <v>387.91</v>
      </c>
      <c r="K46" t="n">
        <v>375.48</v>
      </c>
      <c r="L46" t="n">
        <v>406.7</v>
      </c>
      <c r="M46" t="n">
        <v>423.94</v>
      </c>
      <c r="N46" t="n">
        <v>438.96</v>
      </c>
      <c r="O46" t="n">
        <v>457.07</v>
      </c>
      <c r="P46" t="n">
        <v>282.04</v>
      </c>
      <c r="Q46" t="n">
        <v>224.23</v>
      </c>
      <c r="R46" t="n">
        <v>223.31</v>
      </c>
      <c r="S46" t="n">
        <v>249.85</v>
      </c>
      <c r="T46" t="n">
        <v>250.86</v>
      </c>
      <c r="U46" t="n">
        <v>331.28</v>
      </c>
      <c r="V46" t="n">
        <v>300.88</v>
      </c>
      <c r="W46" t="inlineStr">
        <is>
          <t>-</t>
        </is>
      </c>
    </row>
    <row r="47">
      <c r="A47" s="5" t="inlineStr">
        <is>
          <t>Personal am Ende des Jahres</t>
        </is>
      </c>
      <c r="B47" s="5" t="inlineStr">
        <is>
          <t>Staff at the end of year</t>
        </is>
      </c>
      <c r="C47" t="n">
        <v>19317</v>
      </c>
      <c r="D47" t="n">
        <v>19845</v>
      </c>
      <c r="E47" t="n">
        <v>20506</v>
      </c>
      <c r="F47" t="n">
        <v>21127</v>
      </c>
      <c r="G47" t="n">
        <v>21637</v>
      </c>
      <c r="H47" t="n">
        <v>21125</v>
      </c>
      <c r="I47" t="n">
        <v>20108</v>
      </c>
      <c r="J47" t="n">
        <v>19514</v>
      </c>
      <c r="K47" t="n">
        <v>20061</v>
      </c>
      <c r="L47" t="n">
        <v>19547</v>
      </c>
      <c r="M47" t="n">
        <v>19844</v>
      </c>
      <c r="N47" t="n">
        <v>19943</v>
      </c>
      <c r="O47" t="n">
        <v>19844</v>
      </c>
      <c r="P47" t="n">
        <v>17068</v>
      </c>
      <c r="Q47" t="n">
        <v>16088</v>
      </c>
      <c r="R47" t="n">
        <v>15477</v>
      </c>
      <c r="S47" t="n">
        <v>19207</v>
      </c>
      <c r="T47" t="n">
        <v>20470</v>
      </c>
      <c r="U47" t="n">
        <v>21328</v>
      </c>
      <c r="V47" t="n">
        <v>20604</v>
      </c>
      <c r="W47" t="n">
        <v>21777</v>
      </c>
    </row>
    <row r="48">
      <c r="A48" s="5" t="inlineStr">
        <is>
          <t>Personalaufwand in Mio. CHF</t>
        </is>
      </c>
      <c r="B48" s="5" t="inlineStr"/>
      <c r="C48" t="n">
        <v>2800</v>
      </c>
      <c r="D48" t="n">
        <v>2815</v>
      </c>
      <c r="E48" t="n">
        <v>3002</v>
      </c>
      <c r="F48" t="n">
        <v>2947</v>
      </c>
      <c r="G48" t="n">
        <v>3019</v>
      </c>
      <c r="H48" t="n">
        <v>2751</v>
      </c>
      <c r="I48" t="n">
        <v>2706</v>
      </c>
      <c r="J48" t="n">
        <v>2581</v>
      </c>
      <c r="K48" t="n">
        <v>2513</v>
      </c>
      <c r="L48" t="n">
        <v>2520</v>
      </c>
      <c r="M48" t="n">
        <v>2577</v>
      </c>
      <c r="N48" t="n">
        <v>2466</v>
      </c>
      <c r="O48" t="n">
        <v>2442</v>
      </c>
      <c r="P48" t="n">
        <v>2278</v>
      </c>
      <c r="Q48" t="n">
        <v>2173</v>
      </c>
      <c r="R48" t="n">
        <v>2194</v>
      </c>
      <c r="S48" t="n">
        <v>2535</v>
      </c>
      <c r="T48" t="n">
        <v>2593</v>
      </c>
      <c r="U48" t="n">
        <v>2461</v>
      </c>
      <c r="V48" t="n">
        <v>2507</v>
      </c>
      <c r="W48" t="n">
        <v>2520</v>
      </c>
    </row>
    <row r="49">
      <c r="A49" s="5" t="inlineStr">
        <is>
          <t>Aufwand je Mitarbeiter in CHF</t>
        </is>
      </c>
      <c r="B49" s="5" t="inlineStr"/>
      <c r="C49" t="n">
        <v>144950</v>
      </c>
      <c r="D49" t="n">
        <v>141849</v>
      </c>
      <c r="E49" t="n">
        <v>146396</v>
      </c>
      <c r="F49" t="n">
        <v>139490</v>
      </c>
      <c r="G49" t="n">
        <v>139530</v>
      </c>
      <c r="H49" t="n">
        <v>130225</v>
      </c>
      <c r="I49" t="n">
        <v>134573</v>
      </c>
      <c r="J49" t="n">
        <v>132264</v>
      </c>
      <c r="K49" t="n">
        <v>125268</v>
      </c>
      <c r="L49" t="n">
        <v>128920</v>
      </c>
      <c r="M49" t="n">
        <v>129863</v>
      </c>
      <c r="N49" t="n">
        <v>123652</v>
      </c>
      <c r="O49" t="n">
        <v>123060</v>
      </c>
      <c r="P49" t="n">
        <v>133466</v>
      </c>
      <c r="Q49" t="n">
        <v>135070</v>
      </c>
      <c r="R49" t="n">
        <v>141759</v>
      </c>
      <c r="S49" t="n">
        <v>131983</v>
      </c>
      <c r="T49" t="n">
        <v>126673</v>
      </c>
      <c r="U49" t="n">
        <v>115388</v>
      </c>
      <c r="V49" t="n">
        <v>121675</v>
      </c>
      <c r="W49" t="inlineStr">
        <is>
          <t>-</t>
        </is>
      </c>
    </row>
    <row r="50">
      <c r="A50" s="5" t="inlineStr">
        <is>
          <t>Umsatz je Aktie</t>
        </is>
      </c>
      <c r="B50" s="5" t="inlineStr">
        <is>
          <t>Revenue per share</t>
        </is>
      </c>
      <c r="C50" t="n">
        <v>592897</v>
      </c>
      <c r="D50" t="n">
        <v>590275</v>
      </c>
      <c r="E50" t="n">
        <v>568712</v>
      </c>
      <c r="F50" t="n">
        <v>551096</v>
      </c>
      <c r="G50" t="n">
        <v>539724</v>
      </c>
      <c r="H50" t="n">
        <v>553988</v>
      </c>
      <c r="I50" t="n">
        <v>568629</v>
      </c>
      <c r="J50" t="n">
        <v>583376</v>
      </c>
      <c r="K50" t="n">
        <v>571604</v>
      </c>
      <c r="L50" t="n">
        <v>613291</v>
      </c>
      <c r="M50" t="n">
        <v>604767</v>
      </c>
      <c r="N50" t="n">
        <v>611643</v>
      </c>
      <c r="O50" t="n">
        <v>558808</v>
      </c>
      <c r="P50" t="n">
        <v>577000</v>
      </c>
      <c r="Q50" t="n">
        <v>630000</v>
      </c>
      <c r="R50" t="n">
        <v>649802</v>
      </c>
      <c r="S50" t="n">
        <v>736000</v>
      </c>
      <c r="T50" t="n">
        <v>695000</v>
      </c>
      <c r="U50" t="n">
        <v>675000</v>
      </c>
      <c r="V50" t="n">
        <v>671000</v>
      </c>
      <c r="W50" t="n">
        <v>542000</v>
      </c>
    </row>
    <row r="51">
      <c r="A51" s="5" t="inlineStr">
        <is>
          <t>Bruttoergebnis je Mitarbeiter in CHF</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CHF</t>
        </is>
      </c>
      <c r="B52" s="5" t="inlineStr"/>
      <c r="C52" t="n">
        <v>86401</v>
      </c>
      <c r="D52" t="n">
        <v>76644</v>
      </c>
      <c r="E52" t="n">
        <v>76465</v>
      </c>
      <c r="F52" t="n">
        <v>75922</v>
      </c>
      <c r="G52" t="n">
        <v>62902</v>
      </c>
      <c r="H52" t="n">
        <v>80189</v>
      </c>
      <c r="I52" t="n">
        <v>83797</v>
      </c>
      <c r="J52" t="n">
        <v>89935</v>
      </c>
      <c r="K52" t="n">
        <v>34046</v>
      </c>
      <c r="L52" t="n">
        <v>92648</v>
      </c>
      <c r="M52" t="n">
        <v>97158</v>
      </c>
      <c r="N52" t="n">
        <v>88051</v>
      </c>
      <c r="O52" t="n">
        <v>104213</v>
      </c>
      <c r="P52" t="n">
        <v>93684</v>
      </c>
      <c r="Q52" t="n">
        <v>125684</v>
      </c>
      <c r="R52" t="n">
        <v>102992</v>
      </c>
      <c r="S52" t="n">
        <v>81689</v>
      </c>
      <c r="T52" t="n">
        <v>40254</v>
      </c>
      <c r="U52" t="n">
        <v>232746</v>
      </c>
      <c r="V52" t="n">
        <v>153417</v>
      </c>
      <c r="W52" t="n">
        <v>109795</v>
      </c>
    </row>
    <row r="53">
      <c r="A53" s="5" t="inlineStr">
        <is>
          <t>KGV (Kurs/Gewinn)</t>
        </is>
      </c>
      <c r="B53" s="5" t="inlineStr">
        <is>
          <t>PE (price/earnings)</t>
        </is>
      </c>
      <c r="C53" t="n">
        <v>15.9</v>
      </c>
      <c r="D53" t="n">
        <v>15.2</v>
      </c>
      <c r="E53" t="n">
        <v>17.1</v>
      </c>
      <c r="F53" t="n">
        <v>14.7</v>
      </c>
      <c r="G53" t="n">
        <v>19.1</v>
      </c>
      <c r="H53" t="n">
        <v>16</v>
      </c>
      <c r="I53" t="n">
        <v>14.5</v>
      </c>
      <c r="J53" t="n">
        <v>11.6</v>
      </c>
      <c r="K53" t="n">
        <v>27</v>
      </c>
      <c r="L53" t="n">
        <v>11.8</v>
      </c>
      <c r="M53" t="n">
        <v>10.6</v>
      </c>
      <c r="N53" t="n">
        <v>10</v>
      </c>
      <c r="O53" t="n">
        <v>11.1</v>
      </c>
      <c r="P53" t="n">
        <v>15.9</v>
      </c>
      <c r="Q53" t="n">
        <v>12.3</v>
      </c>
      <c r="R53" t="n">
        <v>18.2</v>
      </c>
      <c r="S53" t="n">
        <v>17.2</v>
      </c>
      <c r="T53" t="n">
        <v>32.9</v>
      </c>
      <c r="U53" t="n">
        <v>6.8</v>
      </c>
      <c r="V53" t="n">
        <v>9.800000000000001</v>
      </c>
      <c r="W53" t="n">
        <v>19.8</v>
      </c>
    </row>
    <row r="54">
      <c r="A54" s="5" t="inlineStr">
        <is>
          <t>KUV (Kurs/Umsatz)</t>
        </is>
      </c>
      <c r="B54" s="5" t="inlineStr">
        <is>
          <t>PS (price/sales)</t>
        </is>
      </c>
      <c r="C54" t="n">
        <v>2.32</v>
      </c>
      <c r="D54" t="n">
        <v>1.99</v>
      </c>
      <c r="E54" t="n">
        <v>2.3</v>
      </c>
      <c r="F54" t="n">
        <v>2.03</v>
      </c>
      <c r="G54" t="n">
        <v>2.23</v>
      </c>
      <c r="H54" t="n">
        <v>2.31</v>
      </c>
      <c r="I54" t="n">
        <v>2.13</v>
      </c>
      <c r="J54" t="n">
        <v>1.79</v>
      </c>
      <c r="K54" t="n">
        <v>1.61</v>
      </c>
      <c r="L54" t="n">
        <v>1.78</v>
      </c>
      <c r="M54" t="n">
        <v>1.71</v>
      </c>
      <c r="N54" t="n">
        <v>1.44</v>
      </c>
      <c r="O54" t="n">
        <v>2.06</v>
      </c>
      <c r="P54" t="n">
        <v>2.64</v>
      </c>
      <c r="Q54" t="n">
        <v>2.55</v>
      </c>
      <c r="R54" t="n">
        <v>2.88</v>
      </c>
      <c r="S54" t="n">
        <v>1.85</v>
      </c>
      <c r="T54" t="n">
        <v>1.86</v>
      </c>
      <c r="U54" t="n">
        <v>2.39</v>
      </c>
      <c r="V54" t="n">
        <v>2.2</v>
      </c>
      <c r="W54" t="inlineStr">
        <is>
          <t>-</t>
        </is>
      </c>
    </row>
    <row r="55">
      <c r="A55" s="5" t="inlineStr">
        <is>
          <t>KBV (Kurs/Buchwert)</t>
        </is>
      </c>
      <c r="B55" s="5" t="inlineStr">
        <is>
          <t>PB (price/book value)</t>
        </is>
      </c>
      <c r="C55" t="n">
        <v>2.99</v>
      </c>
      <c r="D55" t="n">
        <v>2.83</v>
      </c>
      <c r="E55" t="n">
        <v>3.51</v>
      </c>
      <c r="F55" t="n">
        <v>3.63</v>
      </c>
      <c r="G55" t="n">
        <v>4.97</v>
      </c>
      <c r="H55" t="n">
        <v>4.96</v>
      </c>
      <c r="I55" t="n">
        <v>4.08</v>
      </c>
      <c r="J55" t="n">
        <v>4.94</v>
      </c>
      <c r="K55" t="n">
        <v>4.32</v>
      </c>
      <c r="L55" t="n">
        <v>3.4</v>
      </c>
      <c r="M55" t="n">
        <v>3.2</v>
      </c>
      <c r="N55" t="n">
        <v>3.26</v>
      </c>
      <c r="O55" t="n">
        <v>4.11</v>
      </c>
      <c r="P55" t="n">
        <v>5.75</v>
      </c>
      <c r="Q55" t="n">
        <v>4.13</v>
      </c>
      <c r="R55" t="n">
        <v>4.34</v>
      </c>
      <c r="S55" t="n">
        <v>3.52</v>
      </c>
      <c r="T55" t="n">
        <v>3.71</v>
      </c>
      <c r="U55" t="n">
        <v>2.8</v>
      </c>
      <c r="V55" t="n">
        <v>3.61</v>
      </c>
      <c r="W55" t="inlineStr">
        <is>
          <t>-</t>
        </is>
      </c>
    </row>
    <row r="56">
      <c r="A56" s="5" t="inlineStr">
        <is>
          <t>KCV (Kurs/Cashflow)</t>
        </is>
      </c>
      <c r="B56" s="5" t="inlineStr">
        <is>
          <t>PC (price/cashflow)</t>
        </is>
      </c>
      <c r="C56" t="n">
        <v>6.67</v>
      </c>
      <c r="D56" t="n">
        <v>6.25</v>
      </c>
      <c r="E56" t="n">
        <v>6.57</v>
      </c>
      <c r="F56" t="n">
        <v>6.12</v>
      </c>
      <c r="G56" t="n">
        <v>6.73</v>
      </c>
      <c r="H56" t="n">
        <v>7.17</v>
      </c>
      <c r="I56" t="n">
        <v>5.9</v>
      </c>
      <c r="J56" t="n">
        <v>4.81</v>
      </c>
      <c r="K56" t="n">
        <v>4.67</v>
      </c>
      <c r="L56" t="n">
        <v>5.29</v>
      </c>
      <c r="M56" t="n">
        <v>4.68</v>
      </c>
      <c r="N56" t="n">
        <v>4.28</v>
      </c>
      <c r="O56" t="n">
        <v>6.66</v>
      </c>
      <c r="P56" t="n">
        <v>7.81</v>
      </c>
      <c r="Q56" t="n">
        <v>7.23</v>
      </c>
      <c r="R56" t="n">
        <v>7.13</v>
      </c>
      <c r="S56" t="n">
        <v>5.71</v>
      </c>
      <c r="T56" t="n">
        <v>7.15</v>
      </c>
      <c r="U56" t="n">
        <v>9.98</v>
      </c>
      <c r="V56" t="n">
        <v>7.4</v>
      </c>
      <c r="W56" t="inlineStr">
        <is>
          <t>-</t>
        </is>
      </c>
    </row>
    <row r="57">
      <c r="A57" s="5" t="inlineStr">
        <is>
          <t>Dividendenrendite in %</t>
        </is>
      </c>
      <c r="B57" s="5" t="inlineStr">
        <is>
          <t>Dividend Yield in %</t>
        </is>
      </c>
      <c r="C57" t="n">
        <v>4.29</v>
      </c>
      <c r="D57" t="n">
        <v>4.9</v>
      </c>
      <c r="E57" t="n">
        <v>4.24</v>
      </c>
      <c r="F57" t="n">
        <v>4.82</v>
      </c>
      <c r="G57" t="n">
        <v>4.38</v>
      </c>
      <c r="H57" t="n">
        <v>4.21</v>
      </c>
      <c r="I57" t="n">
        <v>4.68</v>
      </c>
      <c r="J57" t="n">
        <v>5.58</v>
      </c>
      <c r="K57" t="n">
        <v>6.18</v>
      </c>
      <c r="L57" t="n">
        <v>5.11</v>
      </c>
      <c r="M57" t="n">
        <v>5.06</v>
      </c>
      <c r="N57" t="n">
        <v>5.6</v>
      </c>
      <c r="O57" t="n">
        <v>4.52</v>
      </c>
      <c r="P57" t="n">
        <v>3.69</v>
      </c>
      <c r="Q57" t="n">
        <v>3.86</v>
      </c>
      <c r="R57" t="n">
        <v>3.13</v>
      </c>
      <c r="S57" t="n">
        <v>3.19</v>
      </c>
      <c r="T57" t="n">
        <v>3</v>
      </c>
      <c r="U57" t="n">
        <v>2.39</v>
      </c>
      <c r="V57" t="n">
        <v>2.61</v>
      </c>
      <c r="W57" t="n">
        <v>2.33</v>
      </c>
    </row>
    <row r="58">
      <c r="A58" s="5" t="inlineStr">
        <is>
          <t>Gewinnrendite in %</t>
        </is>
      </c>
      <c r="B58" s="5" t="inlineStr">
        <is>
          <t>Return on profit in %</t>
        </is>
      </c>
      <c r="C58" t="n">
        <v>6.3</v>
      </c>
      <c r="D58" t="n">
        <v>6.6</v>
      </c>
      <c r="E58" t="n">
        <v>5.8</v>
      </c>
      <c r="F58" t="n">
        <v>6.8</v>
      </c>
      <c r="G58" t="n">
        <v>5.2</v>
      </c>
      <c r="H58" t="n">
        <v>6.3</v>
      </c>
      <c r="I58" t="n">
        <v>6.9</v>
      </c>
      <c r="J58" t="n">
        <v>8.6</v>
      </c>
      <c r="K58" t="n">
        <v>3.7</v>
      </c>
      <c r="L58" t="n">
        <v>8.5</v>
      </c>
      <c r="M58" t="n">
        <v>9.4</v>
      </c>
      <c r="N58" t="n">
        <v>10</v>
      </c>
      <c r="O58" t="n">
        <v>9</v>
      </c>
      <c r="P58" t="n">
        <v>6.3</v>
      </c>
      <c r="Q58" t="n">
        <v>8.1</v>
      </c>
      <c r="R58" t="n">
        <v>5.5</v>
      </c>
      <c r="S58" t="n">
        <v>5.8</v>
      </c>
      <c r="T58" t="n">
        <v>3</v>
      </c>
      <c r="U58" t="n">
        <v>14.7</v>
      </c>
      <c r="V58" t="n">
        <v>10.2</v>
      </c>
      <c r="W58" t="n">
        <v>5</v>
      </c>
    </row>
    <row r="59">
      <c r="A59" s="5" t="inlineStr">
        <is>
          <t>Eigenkapitalrendite in %</t>
        </is>
      </c>
      <c r="B59" s="5" t="inlineStr">
        <is>
          <t>Return on Equity in %</t>
        </is>
      </c>
      <c r="C59" t="n">
        <v>18.81</v>
      </c>
      <c r="D59" t="n">
        <v>18.5</v>
      </c>
      <c r="E59" t="n">
        <v>20.48</v>
      </c>
      <c r="F59" t="n">
        <v>24.62</v>
      </c>
      <c r="G59" t="n">
        <v>25.99</v>
      </c>
      <c r="H59" t="n">
        <v>31.06</v>
      </c>
      <c r="I59" t="n">
        <v>28.21</v>
      </c>
      <c r="J59" t="n">
        <v>42.47</v>
      </c>
      <c r="K59" t="n">
        <v>15.99</v>
      </c>
      <c r="L59" t="n">
        <v>28.95</v>
      </c>
      <c r="M59" t="n">
        <v>30.08</v>
      </c>
      <c r="N59" t="n">
        <v>32.58</v>
      </c>
      <c r="O59" t="n">
        <v>37.1</v>
      </c>
      <c r="P59" t="n">
        <v>36.05</v>
      </c>
      <c r="Q59" t="n">
        <v>33.69</v>
      </c>
      <c r="R59" t="n">
        <v>23.86</v>
      </c>
      <c r="S59" t="n">
        <v>20.46</v>
      </c>
      <c r="T59" t="n">
        <v>11.29</v>
      </c>
      <c r="U59" t="n">
        <v>41.13</v>
      </c>
      <c r="V59" t="n">
        <v>36.79</v>
      </c>
      <c r="W59" t="n">
        <v>35.77</v>
      </c>
    </row>
    <row r="60">
      <c r="A60" s="5" t="inlineStr">
        <is>
          <t>Umsatzrendite in %</t>
        </is>
      </c>
      <c r="B60" s="5" t="inlineStr">
        <is>
          <t>Return on sales in %</t>
        </is>
      </c>
      <c r="C60" t="n">
        <v>14.57</v>
      </c>
      <c r="D60" t="n">
        <v>12.98</v>
      </c>
      <c r="E60" t="n">
        <v>13.45</v>
      </c>
      <c r="F60" t="n">
        <v>13.78</v>
      </c>
      <c r="G60" t="n">
        <v>11.65</v>
      </c>
      <c r="H60" t="n">
        <v>14.47</v>
      </c>
      <c r="I60" t="n">
        <v>14.74</v>
      </c>
      <c r="J60" t="n">
        <v>15.42</v>
      </c>
      <c r="K60" t="n">
        <v>5.96</v>
      </c>
      <c r="L60" t="n">
        <v>15.11</v>
      </c>
      <c r="M60" t="n">
        <v>16.07</v>
      </c>
      <c r="N60" t="n">
        <v>14.4</v>
      </c>
      <c r="O60" t="n">
        <v>18.65</v>
      </c>
      <c r="P60" t="n">
        <v>16.56</v>
      </c>
      <c r="Q60" t="n">
        <v>20.78</v>
      </c>
      <c r="R60" t="n">
        <v>15.85</v>
      </c>
      <c r="S60" t="n">
        <v>10.76</v>
      </c>
      <c r="T60" t="n">
        <v>5.67</v>
      </c>
      <c r="U60" t="n">
        <v>35.02</v>
      </c>
      <c r="V60" t="n">
        <v>22.43</v>
      </c>
      <c r="W60" t="n">
        <v>21.63</v>
      </c>
    </row>
    <row r="61">
      <c r="A61" s="5" t="inlineStr">
        <is>
          <t>Gesamtkapitalrendite in %</t>
        </is>
      </c>
      <c r="B61" s="5" t="inlineStr">
        <is>
          <t>Total Return on Investment in %</t>
        </is>
      </c>
      <c r="C61" t="n">
        <v>7.67</v>
      </c>
      <c r="D61" t="n">
        <v>7.56</v>
      </c>
      <c r="E61" t="n">
        <v>8.029999999999999</v>
      </c>
      <c r="F61" t="n">
        <v>8.57</v>
      </c>
      <c r="G61" t="n">
        <v>7.92</v>
      </c>
      <c r="H61" t="n">
        <v>9.869999999999999</v>
      </c>
      <c r="I61" t="n">
        <v>9.880000000000001</v>
      </c>
      <c r="J61" t="n">
        <v>10.35</v>
      </c>
      <c r="K61" t="n">
        <v>5.39</v>
      </c>
      <c r="L61" t="n">
        <v>10.77</v>
      </c>
      <c r="M61" t="n">
        <v>10.97</v>
      </c>
      <c r="N61" t="n">
        <v>10.5</v>
      </c>
      <c r="O61" t="n">
        <v>10.6</v>
      </c>
      <c r="P61" t="n">
        <v>11.79</v>
      </c>
      <c r="Q61" t="n">
        <v>16.27</v>
      </c>
      <c r="R61" t="n">
        <v>13.01</v>
      </c>
      <c r="S61" t="n">
        <v>10.42</v>
      </c>
      <c r="T61" t="n">
        <v>7.91</v>
      </c>
      <c r="U61" t="n">
        <v>23.59</v>
      </c>
      <c r="V61" t="n">
        <v>15.78</v>
      </c>
      <c r="W61" t="n">
        <v>12.67</v>
      </c>
    </row>
    <row r="62">
      <c r="A62" s="5" t="inlineStr">
        <is>
          <t>Return on Investment in %</t>
        </is>
      </c>
      <c r="B62" s="5" t="inlineStr">
        <is>
          <t>Return on Investment in %</t>
        </is>
      </c>
      <c r="C62" t="n">
        <v>6.88</v>
      </c>
      <c r="D62" t="n">
        <v>6.73</v>
      </c>
      <c r="E62" t="n">
        <v>7.11</v>
      </c>
      <c r="F62" t="n">
        <v>7.48</v>
      </c>
      <c r="G62" t="n">
        <v>6.44</v>
      </c>
      <c r="H62" t="n">
        <v>8.09</v>
      </c>
      <c r="I62" t="n">
        <v>8.220000000000001</v>
      </c>
      <c r="J62" t="n">
        <v>8.73</v>
      </c>
      <c r="K62" t="n">
        <v>3.51</v>
      </c>
      <c r="L62" t="n">
        <v>8.6</v>
      </c>
      <c r="M62" t="n">
        <v>8.779999999999999</v>
      </c>
      <c r="N62" t="n">
        <v>7.72</v>
      </c>
      <c r="O62" t="n">
        <v>8.73</v>
      </c>
      <c r="P62" t="n">
        <v>10.25</v>
      </c>
      <c r="Q62" t="n">
        <v>15.08</v>
      </c>
      <c r="R62" t="n">
        <v>11.03</v>
      </c>
      <c r="S62" t="n">
        <v>9.49</v>
      </c>
      <c r="T62" t="n">
        <v>4.86</v>
      </c>
      <c r="U62" t="n">
        <v>20.39</v>
      </c>
      <c r="V62" t="n">
        <v>14.29</v>
      </c>
      <c r="W62" t="n">
        <v>11.43</v>
      </c>
    </row>
    <row r="63">
      <c r="A63" s="5" t="inlineStr">
        <is>
          <t>Arbeitsintensität in %</t>
        </is>
      </c>
      <c r="B63" s="5" t="inlineStr">
        <is>
          <t>Work Intensity in %</t>
        </is>
      </c>
      <c r="C63" t="n">
        <v>15.44</v>
      </c>
      <c r="D63" t="n">
        <v>17.67</v>
      </c>
      <c r="E63" t="n">
        <v>16.91</v>
      </c>
      <c r="F63" t="n">
        <v>16.48</v>
      </c>
      <c r="G63" t="n">
        <v>15.97</v>
      </c>
      <c r="H63" t="n">
        <v>16.37</v>
      </c>
      <c r="I63" t="n">
        <v>18.52</v>
      </c>
      <c r="J63" t="n">
        <v>19.1</v>
      </c>
      <c r="K63" t="n">
        <v>19.99</v>
      </c>
      <c r="L63" t="n">
        <v>18.32</v>
      </c>
      <c r="M63" t="n">
        <v>18.92</v>
      </c>
      <c r="N63" t="n">
        <v>19.8</v>
      </c>
      <c r="O63" t="n">
        <v>19.63</v>
      </c>
      <c r="P63" t="n">
        <v>22.8</v>
      </c>
      <c r="Q63" t="n">
        <v>39.15</v>
      </c>
      <c r="R63" t="n">
        <v>42.95</v>
      </c>
      <c r="S63" t="n">
        <v>40.11</v>
      </c>
      <c r="T63" t="n">
        <v>30.62</v>
      </c>
      <c r="U63" t="n">
        <v>42.61</v>
      </c>
      <c r="V63" t="n">
        <v>28.13</v>
      </c>
      <c r="W63" t="n">
        <v>23.77</v>
      </c>
    </row>
    <row r="64">
      <c r="A64" s="5" t="inlineStr">
        <is>
          <t>Eigenkapitalquote in %</t>
        </is>
      </c>
      <c r="B64" s="5" t="inlineStr">
        <is>
          <t>Equity Ratio in %</t>
        </is>
      </c>
      <c r="C64" t="n">
        <v>36.59</v>
      </c>
      <c r="D64" t="n">
        <v>36.41</v>
      </c>
      <c r="E64" t="n">
        <v>34.71</v>
      </c>
      <c r="F64" t="n">
        <v>30.36</v>
      </c>
      <c r="G64" t="n">
        <v>24.76</v>
      </c>
      <c r="H64" t="n">
        <v>26.06</v>
      </c>
      <c r="I64" t="n">
        <v>29.14</v>
      </c>
      <c r="J64" t="n">
        <v>20.56</v>
      </c>
      <c r="K64" t="n">
        <v>21.96</v>
      </c>
      <c r="L64" t="n">
        <v>29.7</v>
      </c>
      <c r="M64" t="n">
        <v>29.18</v>
      </c>
      <c r="N64" t="n">
        <v>23.7</v>
      </c>
      <c r="O64" t="n">
        <v>23.54</v>
      </c>
      <c r="P64" t="n">
        <v>28.44</v>
      </c>
      <c r="Q64" t="n">
        <v>44.75</v>
      </c>
      <c r="R64" t="n">
        <v>46.24</v>
      </c>
      <c r="S64" t="n">
        <v>46.37</v>
      </c>
      <c r="T64" t="n">
        <v>43.04</v>
      </c>
      <c r="U64" t="n">
        <v>49.57</v>
      </c>
      <c r="V64" t="n">
        <v>38.85</v>
      </c>
      <c r="W64" t="n">
        <v>31.96</v>
      </c>
    </row>
    <row r="65">
      <c r="A65" s="5" t="inlineStr">
        <is>
          <t>Fremdkapitalquote in %</t>
        </is>
      </c>
      <c r="B65" s="5" t="inlineStr">
        <is>
          <t>Debt Ratio in %</t>
        </is>
      </c>
      <c r="C65" t="n">
        <v>63.41</v>
      </c>
      <c r="D65" t="n">
        <v>63.59</v>
      </c>
      <c r="E65" t="n">
        <v>65.29000000000001</v>
      </c>
      <c r="F65" t="n">
        <v>69.64</v>
      </c>
      <c r="G65" t="n">
        <v>75.23999999999999</v>
      </c>
      <c r="H65" t="n">
        <v>73.94</v>
      </c>
      <c r="I65" t="n">
        <v>70.86</v>
      </c>
      <c r="J65" t="n">
        <v>79.44</v>
      </c>
      <c r="K65" t="n">
        <v>78.04000000000001</v>
      </c>
      <c r="L65" t="n">
        <v>70.3</v>
      </c>
      <c r="M65" t="n">
        <v>70.81999999999999</v>
      </c>
      <c r="N65" t="n">
        <v>76.3</v>
      </c>
      <c r="O65" t="n">
        <v>76.45999999999999</v>
      </c>
      <c r="P65" t="n">
        <v>71.56</v>
      </c>
      <c r="Q65" t="n">
        <v>55.25</v>
      </c>
      <c r="R65" t="n">
        <v>53.76</v>
      </c>
      <c r="S65" t="n">
        <v>53.63</v>
      </c>
      <c r="T65" t="n">
        <v>56.96</v>
      </c>
      <c r="U65" t="n">
        <v>50.43</v>
      </c>
      <c r="V65" t="n">
        <v>61.15</v>
      </c>
      <c r="W65" t="n">
        <v>68.04000000000001</v>
      </c>
    </row>
    <row r="66">
      <c r="A66" s="5" t="inlineStr">
        <is>
          <t>Verschuldungsgrad in %</t>
        </is>
      </c>
      <c r="B66" s="5" t="inlineStr">
        <is>
          <t>Finance Gearing in %</t>
        </is>
      </c>
      <c r="C66" t="n">
        <v>173.3</v>
      </c>
      <c r="D66" t="n">
        <v>174.67</v>
      </c>
      <c r="E66" t="n">
        <v>188.11</v>
      </c>
      <c r="F66" t="n">
        <v>229.35</v>
      </c>
      <c r="G66" t="n">
        <v>303.84</v>
      </c>
      <c r="H66" t="n">
        <v>283.79</v>
      </c>
      <c r="I66" t="n">
        <v>243.14</v>
      </c>
      <c r="J66" t="n">
        <v>386.3</v>
      </c>
      <c r="K66" t="n">
        <v>355.29</v>
      </c>
      <c r="L66" t="n">
        <v>236.75</v>
      </c>
      <c r="M66" t="n">
        <v>242.64</v>
      </c>
      <c r="N66" t="n">
        <v>321.93</v>
      </c>
      <c r="O66" t="n">
        <v>324.76</v>
      </c>
      <c r="P66" t="n">
        <v>251.6</v>
      </c>
      <c r="Q66" t="n">
        <v>123.45</v>
      </c>
      <c r="R66" t="n">
        <v>116.26</v>
      </c>
      <c r="S66" t="n">
        <v>115.67</v>
      </c>
      <c r="T66" t="n">
        <v>132.33</v>
      </c>
      <c r="U66" t="n">
        <v>101.75</v>
      </c>
      <c r="V66" t="n">
        <v>157.39</v>
      </c>
      <c r="W66" t="n">
        <v>212.91</v>
      </c>
    </row>
    <row r="67">
      <c r="A67" s="5" t="inlineStr"/>
      <c r="B67" s="5" t="inlineStr"/>
    </row>
    <row r="68">
      <c r="A68" s="5" t="inlineStr">
        <is>
          <t>Kurzfristige Vermögensquote in %</t>
        </is>
      </c>
      <c r="B68" s="5" t="inlineStr">
        <is>
          <t>Current Assets Ratio in %</t>
        </is>
      </c>
      <c r="C68" t="n">
        <v>15.44</v>
      </c>
      <c r="D68" t="n">
        <v>17.67</v>
      </c>
      <c r="E68" t="n">
        <v>16.91</v>
      </c>
      <c r="F68" t="n">
        <v>16.48</v>
      </c>
      <c r="G68" t="n">
        <v>15.97</v>
      </c>
      <c r="H68" t="n">
        <v>16.37</v>
      </c>
      <c r="I68" t="n">
        <v>18.52</v>
      </c>
      <c r="J68" t="n">
        <v>19.1</v>
      </c>
      <c r="K68" t="n">
        <v>19.99</v>
      </c>
      <c r="L68" t="n">
        <v>18.32</v>
      </c>
      <c r="M68" t="n">
        <v>18.92</v>
      </c>
      <c r="N68" t="n">
        <v>19.8</v>
      </c>
      <c r="O68" t="n">
        <v>19.63</v>
      </c>
      <c r="P68" t="n">
        <v>22.8</v>
      </c>
      <c r="Q68" t="n">
        <v>39.15</v>
      </c>
      <c r="R68" t="n">
        <v>42.95</v>
      </c>
      <c r="S68" t="n">
        <v>40.11</v>
      </c>
      <c r="T68" t="n">
        <v>30.62</v>
      </c>
      <c r="U68" t="n">
        <v>42.61</v>
      </c>
      <c r="V68" t="n">
        <v>28.13</v>
      </c>
    </row>
    <row r="69">
      <c r="A69" s="5" t="inlineStr">
        <is>
          <t>Nettogewinn Marge in %</t>
        </is>
      </c>
      <c r="B69" s="5" t="inlineStr">
        <is>
          <t>Net Profit Marge in %</t>
        </is>
      </c>
      <c r="C69" t="n">
        <v>754.9</v>
      </c>
      <c r="D69" t="n">
        <v>672.62</v>
      </c>
      <c r="E69" t="n">
        <v>696.49</v>
      </c>
      <c r="F69" t="n">
        <v>713.65</v>
      </c>
      <c r="G69" t="n">
        <v>603.71</v>
      </c>
      <c r="H69" t="n">
        <v>749.8200000000001</v>
      </c>
      <c r="I69" t="n">
        <v>763.38</v>
      </c>
      <c r="J69" t="n">
        <v>798.6</v>
      </c>
      <c r="K69" t="n">
        <v>308.53</v>
      </c>
      <c r="L69" t="n">
        <v>782.53</v>
      </c>
      <c r="M69" t="n">
        <v>832.1799999999999</v>
      </c>
      <c r="N69" t="n">
        <v>745.71</v>
      </c>
      <c r="O69" t="n">
        <v>966.04</v>
      </c>
      <c r="P69" t="n">
        <v>916.02</v>
      </c>
      <c r="Q69" t="n">
        <v>1242.47</v>
      </c>
      <c r="R69" t="n">
        <v>1025.48</v>
      </c>
      <c r="S69" t="n">
        <v>712.34</v>
      </c>
      <c r="T69" t="n">
        <v>383.47</v>
      </c>
      <c r="U69" t="n">
        <v>2574.15</v>
      </c>
      <c r="V69" t="n">
        <v>1648.59</v>
      </c>
    </row>
    <row r="70">
      <c r="A70" s="5" t="inlineStr">
        <is>
          <t>Operative Ergebnis Marge in %</t>
        </is>
      </c>
      <c r="B70" s="5" t="inlineStr">
        <is>
          <t>EBIT Marge in %</t>
        </is>
      </c>
      <c r="C70" t="n">
        <v>863.9</v>
      </c>
      <c r="D70" t="n">
        <v>914.96</v>
      </c>
      <c r="E70" t="n">
        <v>946.5599999999999</v>
      </c>
      <c r="F70" t="n">
        <v>955.6900000000001</v>
      </c>
      <c r="G70" t="n">
        <v>892.48</v>
      </c>
      <c r="H70" t="n">
        <v>1027.8</v>
      </c>
      <c r="I70" t="n">
        <v>1022.97</v>
      </c>
      <c r="J70" t="n">
        <v>1106.21</v>
      </c>
      <c r="K70" t="n">
        <v>508.65</v>
      </c>
      <c r="L70" t="n">
        <v>1134.25</v>
      </c>
      <c r="M70" t="n">
        <v>1155.9</v>
      </c>
      <c r="N70" t="n">
        <v>1121.11</v>
      </c>
      <c r="O70" t="n">
        <v>1174.85</v>
      </c>
      <c r="P70" t="n">
        <v>1347.39</v>
      </c>
      <c r="Q70" t="n">
        <v>1706.4</v>
      </c>
      <c r="R70" t="n">
        <v>1740.22</v>
      </c>
      <c r="S70" t="n">
        <v>1105.97</v>
      </c>
      <c r="T70" t="n">
        <v>793.9299999999999</v>
      </c>
      <c r="U70" t="n">
        <v>2857.29</v>
      </c>
      <c r="V70" t="n">
        <v>957.55</v>
      </c>
    </row>
    <row r="71">
      <c r="A71" s="5" t="inlineStr">
        <is>
          <t>Vermögensumsschlag in %</t>
        </is>
      </c>
      <c r="B71" s="5" t="inlineStr">
        <is>
          <t>Asset Turnover in %</t>
        </is>
      </c>
      <c r="C71" t="n">
        <v>0.91</v>
      </c>
      <c r="D71" t="n">
        <v>1</v>
      </c>
      <c r="E71" t="n">
        <v>1.02</v>
      </c>
      <c r="F71" t="n">
        <v>1.05</v>
      </c>
      <c r="G71" t="n">
        <v>1.07</v>
      </c>
      <c r="H71" t="n">
        <v>1.08</v>
      </c>
      <c r="I71" t="n">
        <v>1.08</v>
      </c>
      <c r="J71" t="n">
        <v>1.09</v>
      </c>
      <c r="K71" t="n">
        <v>1.14</v>
      </c>
      <c r="L71" t="n">
        <v>1.1</v>
      </c>
      <c r="M71" t="n">
        <v>1.06</v>
      </c>
      <c r="N71" t="n">
        <v>1.04</v>
      </c>
      <c r="O71" t="n">
        <v>0.9</v>
      </c>
      <c r="P71" t="n">
        <v>1.12</v>
      </c>
      <c r="Q71" t="n">
        <v>1.21</v>
      </c>
      <c r="R71" t="n">
        <v>1.08</v>
      </c>
      <c r="S71" t="n">
        <v>1.33</v>
      </c>
      <c r="T71" t="n">
        <v>1.27</v>
      </c>
      <c r="U71" t="n">
        <v>0.79</v>
      </c>
      <c r="V71" t="n">
        <v>0.87</v>
      </c>
    </row>
    <row r="72">
      <c r="A72" s="5" t="inlineStr">
        <is>
          <t>Langfristige Vermögensquote in %</t>
        </is>
      </c>
      <c r="B72" s="5" t="inlineStr">
        <is>
          <t>Non-Current Assets Ratio in %</t>
        </is>
      </c>
      <c r="C72" t="n">
        <v>84.56</v>
      </c>
      <c r="D72" t="n">
        <v>82.33</v>
      </c>
      <c r="E72" t="n">
        <v>83.09</v>
      </c>
      <c r="F72" t="n">
        <v>83.52</v>
      </c>
      <c r="G72" t="n">
        <v>84.03</v>
      </c>
      <c r="H72" t="n">
        <v>83.63</v>
      </c>
      <c r="I72" t="n">
        <v>81.48</v>
      </c>
      <c r="J72" t="n">
        <v>80.90000000000001</v>
      </c>
      <c r="K72" t="n">
        <v>80.01000000000001</v>
      </c>
      <c r="L72" t="n">
        <v>81.68000000000001</v>
      </c>
      <c r="M72" t="n">
        <v>81.08</v>
      </c>
      <c r="N72" t="n">
        <v>80.2</v>
      </c>
      <c r="O72" t="n">
        <v>80.37</v>
      </c>
      <c r="P72" t="n">
        <v>77.2</v>
      </c>
      <c r="Q72" t="n">
        <v>60.85</v>
      </c>
      <c r="R72" t="n">
        <v>57.05</v>
      </c>
      <c r="S72" t="n">
        <v>59.89</v>
      </c>
      <c r="T72" t="n">
        <v>69.38</v>
      </c>
      <c r="U72" t="n">
        <v>57.39</v>
      </c>
      <c r="V72" t="n">
        <v>71.87</v>
      </c>
    </row>
    <row r="73">
      <c r="A73" s="5" t="inlineStr">
        <is>
          <t>Gesamtkapitalrentabilität</t>
        </is>
      </c>
      <c r="B73" s="5" t="inlineStr">
        <is>
          <t>ROA Return on Assets in %</t>
        </is>
      </c>
      <c r="C73" t="n">
        <v>6.88</v>
      </c>
      <c r="D73" t="n">
        <v>6.73</v>
      </c>
      <c r="E73" t="n">
        <v>7.11</v>
      </c>
      <c r="F73" t="n">
        <v>7.48</v>
      </c>
      <c r="G73" t="n">
        <v>6.44</v>
      </c>
      <c r="H73" t="n">
        <v>8.09</v>
      </c>
      <c r="I73" t="n">
        <v>8.220000000000001</v>
      </c>
      <c r="J73" t="n">
        <v>8.73</v>
      </c>
      <c r="K73" t="n">
        <v>3.51</v>
      </c>
      <c r="L73" t="n">
        <v>8.6</v>
      </c>
      <c r="M73" t="n">
        <v>8.779999999999999</v>
      </c>
      <c r="N73" t="n">
        <v>7.72</v>
      </c>
      <c r="O73" t="n">
        <v>8.73</v>
      </c>
      <c r="P73" t="n">
        <v>10.25</v>
      </c>
      <c r="Q73" t="n">
        <v>15.08</v>
      </c>
      <c r="R73" t="n">
        <v>11.03</v>
      </c>
      <c r="S73" t="n">
        <v>9.49</v>
      </c>
      <c r="T73" t="n">
        <v>4.86</v>
      </c>
      <c r="U73" t="n">
        <v>20.39</v>
      </c>
      <c r="V73" t="n">
        <v>14.29</v>
      </c>
    </row>
    <row r="74">
      <c r="A74" s="5" t="inlineStr">
        <is>
          <t>Ertrag des eingesetzten Kapitals</t>
        </is>
      </c>
      <c r="B74" s="5" t="inlineStr">
        <is>
          <t>ROCE Return on Cap. Empl. in %</t>
        </is>
      </c>
      <c r="C74" t="n">
        <v>9.81</v>
      </c>
      <c r="D74" t="n">
        <v>11.46</v>
      </c>
      <c r="E74" t="n">
        <v>12.6</v>
      </c>
      <c r="F74" t="n">
        <v>12.29</v>
      </c>
      <c r="G74" t="n">
        <v>11.84</v>
      </c>
      <c r="H74" t="n">
        <v>14.09</v>
      </c>
      <c r="I74" t="n">
        <v>14.21</v>
      </c>
      <c r="J74" t="n">
        <v>15.29</v>
      </c>
      <c r="K74" t="n">
        <v>7.22</v>
      </c>
      <c r="L74" t="n">
        <v>15.4</v>
      </c>
      <c r="M74" t="n">
        <v>15.46</v>
      </c>
      <c r="N74" t="n">
        <v>13.84</v>
      </c>
      <c r="O74" t="n">
        <v>13.08</v>
      </c>
      <c r="P74" t="n">
        <v>20.61</v>
      </c>
      <c r="Q74" t="n">
        <v>26.02</v>
      </c>
      <c r="R74" t="n">
        <v>23.02</v>
      </c>
      <c r="S74" t="n">
        <v>18.64</v>
      </c>
      <c r="T74" t="n">
        <v>13.13</v>
      </c>
      <c r="U74" t="n">
        <v>28.91</v>
      </c>
      <c r="V74" t="n">
        <v>12.1</v>
      </c>
    </row>
    <row r="75">
      <c r="A75" s="5" t="inlineStr">
        <is>
          <t>Eigenkapital zu Anlagevermögen</t>
        </is>
      </c>
      <c r="B75" s="5" t="inlineStr">
        <is>
          <t>Equity to Fixed Assets in %</t>
        </is>
      </c>
      <c r="C75" t="n">
        <v>43.27</v>
      </c>
      <c r="D75" t="n">
        <v>44.22</v>
      </c>
      <c r="E75" t="n">
        <v>41.77</v>
      </c>
      <c r="F75" t="n">
        <v>36.35</v>
      </c>
      <c r="G75" t="n">
        <v>29.47</v>
      </c>
      <c r="H75" t="n">
        <v>31.16</v>
      </c>
      <c r="I75" t="n">
        <v>35.77</v>
      </c>
      <c r="J75" t="n">
        <v>25.42</v>
      </c>
      <c r="K75" t="n">
        <v>27.45</v>
      </c>
      <c r="L75" t="n">
        <v>36.36</v>
      </c>
      <c r="M75" t="n">
        <v>35.99</v>
      </c>
      <c r="N75" t="n">
        <v>29.55</v>
      </c>
      <c r="O75" t="n">
        <v>29.29</v>
      </c>
      <c r="P75" t="n">
        <v>36.84</v>
      </c>
      <c r="Q75" t="n">
        <v>73.54000000000001</v>
      </c>
      <c r="R75" t="n">
        <v>81.05</v>
      </c>
      <c r="S75" t="n">
        <v>77.43000000000001</v>
      </c>
      <c r="T75" t="n">
        <v>62.04</v>
      </c>
      <c r="U75" t="n">
        <v>86.36</v>
      </c>
      <c r="V75" t="n">
        <v>54.06</v>
      </c>
    </row>
    <row r="76">
      <c r="A76" s="5" t="inlineStr">
        <is>
          <t>Liquidität Dritten Grades</t>
        </is>
      </c>
      <c r="B76" s="5" t="inlineStr">
        <is>
          <t>Current Ratio in %</t>
        </is>
      </c>
      <c r="C76" t="n">
        <v>78.39</v>
      </c>
      <c r="D76" t="n">
        <v>88.14</v>
      </c>
      <c r="E76" t="n">
        <v>72.56</v>
      </c>
      <c r="F76" t="n">
        <v>88.86</v>
      </c>
      <c r="G76" t="n">
        <v>81.31</v>
      </c>
      <c r="H76" t="n">
        <v>76.84999999999999</v>
      </c>
      <c r="I76" t="n">
        <v>82.5</v>
      </c>
      <c r="J76" t="n">
        <v>91.42</v>
      </c>
      <c r="K76" t="n">
        <v>100.88</v>
      </c>
      <c r="L76" t="n">
        <v>95.97</v>
      </c>
      <c r="M76" t="n">
        <v>89.51000000000001</v>
      </c>
      <c r="N76" t="n">
        <v>122.8</v>
      </c>
      <c r="O76" t="n">
        <v>104.57</v>
      </c>
      <c r="P76" t="n">
        <v>84.98999999999999</v>
      </c>
      <c r="Q76" t="n">
        <v>191.92</v>
      </c>
      <c r="R76" t="n">
        <v>229.99</v>
      </c>
      <c r="S76" t="n">
        <v>191.32</v>
      </c>
      <c r="T76" t="n">
        <v>131.04</v>
      </c>
      <c r="U76" t="n">
        <v>196.03</v>
      </c>
      <c r="V76" t="n">
        <v>89.62</v>
      </c>
    </row>
    <row r="77">
      <c r="A77" s="5" t="inlineStr">
        <is>
          <t>Operativer Cashflow</t>
        </is>
      </c>
      <c r="B77" s="5" t="inlineStr">
        <is>
          <t>Operating Cashflow in M</t>
        </is>
      </c>
      <c r="C77" t="n">
        <v>345.506</v>
      </c>
      <c r="D77" t="n">
        <v>323.75</v>
      </c>
      <c r="E77" t="n">
        <v>340.326</v>
      </c>
      <c r="F77" t="n">
        <v>317.016</v>
      </c>
      <c r="G77" t="n">
        <v>348.614</v>
      </c>
      <c r="H77" t="n">
        <v>371.4059999999999</v>
      </c>
      <c r="I77" t="n">
        <v>305.62</v>
      </c>
      <c r="J77" t="n">
        <v>249.158</v>
      </c>
      <c r="K77" t="n">
        <v>241.906</v>
      </c>
      <c r="L77" t="n">
        <v>274.022</v>
      </c>
      <c r="M77" t="n">
        <v>242.424</v>
      </c>
      <c r="N77" t="n">
        <v>221.704</v>
      </c>
      <c r="O77" t="n">
        <v>344.988</v>
      </c>
      <c r="P77" t="n">
        <v>431.893</v>
      </c>
      <c r="Q77" t="n">
        <v>432.354</v>
      </c>
      <c r="R77" t="n">
        <v>461.311</v>
      </c>
      <c r="S77" t="n">
        <v>378.002</v>
      </c>
      <c r="T77" t="n">
        <v>483.34</v>
      </c>
      <c r="U77" t="n">
        <v>733.5300000000001</v>
      </c>
      <c r="V77" t="n">
        <v>543.9</v>
      </c>
    </row>
    <row r="78">
      <c r="A78" s="5" t="inlineStr">
        <is>
          <t>Aktienrückkauf</t>
        </is>
      </c>
      <c r="B78" s="5" t="inlineStr">
        <is>
          <t>Share Buyback in M</t>
        </is>
      </c>
      <c r="C78" t="n">
        <v>0</v>
      </c>
      <c r="D78" t="n">
        <v>0</v>
      </c>
      <c r="E78" t="n">
        <v>0</v>
      </c>
      <c r="F78" t="n">
        <v>0</v>
      </c>
      <c r="G78" t="n">
        <v>0</v>
      </c>
      <c r="H78" t="n">
        <v>0</v>
      </c>
      <c r="I78" t="n">
        <v>0</v>
      </c>
      <c r="J78" t="n">
        <v>0</v>
      </c>
      <c r="K78" t="n">
        <v>0</v>
      </c>
      <c r="L78" t="n">
        <v>0</v>
      </c>
      <c r="M78" t="n">
        <v>0</v>
      </c>
      <c r="N78" t="n">
        <v>0</v>
      </c>
      <c r="O78" t="n">
        <v>3.5</v>
      </c>
      <c r="P78" t="n">
        <v>4.5</v>
      </c>
      <c r="Q78" t="n">
        <v>4.900000000000006</v>
      </c>
      <c r="R78" t="n">
        <v>1.5</v>
      </c>
      <c r="S78" t="n">
        <v>1.399999999999991</v>
      </c>
      <c r="T78" t="n">
        <v>5.900000000000006</v>
      </c>
      <c r="U78" t="n">
        <v>0</v>
      </c>
      <c r="V78" t="inlineStr">
        <is>
          <t>-</t>
        </is>
      </c>
    </row>
    <row r="79">
      <c r="A79" s="5" t="inlineStr">
        <is>
          <t>Umsatzwachstum 1J in %</t>
        </is>
      </c>
      <c r="B79" s="5" t="inlineStr">
        <is>
          <t>Revenue Growth 1Y in %</t>
        </is>
      </c>
      <c r="C79" t="n">
        <v>-2.23</v>
      </c>
      <c r="D79" t="n">
        <v>0.44</v>
      </c>
      <c r="E79" t="n">
        <v>0.16</v>
      </c>
      <c r="F79" t="n">
        <v>-0.3</v>
      </c>
      <c r="G79" t="n">
        <v>-0.21</v>
      </c>
      <c r="H79" t="n">
        <v>2.35</v>
      </c>
      <c r="I79" t="n">
        <v>0.44</v>
      </c>
      <c r="J79" t="n">
        <v>-0.73</v>
      </c>
      <c r="K79" t="n">
        <v>-4.35</v>
      </c>
      <c r="L79" t="n">
        <v>-0.11</v>
      </c>
      <c r="M79" t="n">
        <v>-1.61</v>
      </c>
      <c r="N79" t="n">
        <v>10</v>
      </c>
      <c r="O79" t="n">
        <v>22.63</v>
      </c>
      <c r="P79" t="n">
        <v>7.26</v>
      </c>
      <c r="Q79" t="n">
        <v>4.7</v>
      </c>
      <c r="R79" t="n">
        <v>-29.43</v>
      </c>
      <c r="S79" t="n">
        <v>2.5</v>
      </c>
      <c r="T79" t="n">
        <v>11.43</v>
      </c>
      <c r="U79" t="n">
        <v>0.57</v>
      </c>
      <c r="V79" t="inlineStr">
        <is>
          <t>-</t>
        </is>
      </c>
    </row>
    <row r="80">
      <c r="A80" s="5" t="inlineStr">
        <is>
          <t>Umsatzwachstum 3J in %</t>
        </is>
      </c>
      <c r="B80" s="5" t="inlineStr">
        <is>
          <t>Revenue Growth 3Y in %</t>
        </is>
      </c>
      <c r="C80" t="n">
        <v>-0.54</v>
      </c>
      <c r="D80" t="n">
        <v>0.1</v>
      </c>
      <c r="E80" t="n">
        <v>-0.12</v>
      </c>
      <c r="F80" t="n">
        <v>0.61</v>
      </c>
      <c r="G80" t="n">
        <v>0.86</v>
      </c>
      <c r="H80" t="n">
        <v>0.6899999999999999</v>
      </c>
      <c r="I80" t="n">
        <v>-1.55</v>
      </c>
      <c r="J80" t="n">
        <v>-1.73</v>
      </c>
      <c r="K80" t="n">
        <v>-2.02</v>
      </c>
      <c r="L80" t="n">
        <v>2.76</v>
      </c>
      <c r="M80" t="n">
        <v>10.34</v>
      </c>
      <c r="N80" t="n">
        <v>13.3</v>
      </c>
      <c r="O80" t="n">
        <v>11.53</v>
      </c>
      <c r="P80" t="n">
        <v>-5.82</v>
      </c>
      <c r="Q80" t="n">
        <v>-7.41</v>
      </c>
      <c r="R80" t="n">
        <v>-5.17</v>
      </c>
      <c r="S80" t="n">
        <v>4.83</v>
      </c>
      <c r="T80" t="inlineStr">
        <is>
          <t>-</t>
        </is>
      </c>
      <c r="U80" t="inlineStr">
        <is>
          <t>-</t>
        </is>
      </c>
      <c r="V80" t="inlineStr">
        <is>
          <t>-</t>
        </is>
      </c>
    </row>
    <row r="81">
      <c r="A81" s="5" t="inlineStr">
        <is>
          <t>Umsatzwachstum 5J in %</t>
        </is>
      </c>
      <c r="B81" s="5" t="inlineStr">
        <is>
          <t>Revenue Growth 5Y in %</t>
        </is>
      </c>
      <c r="C81" t="n">
        <v>-0.43</v>
      </c>
      <c r="D81" t="n">
        <v>0.49</v>
      </c>
      <c r="E81" t="n">
        <v>0.49</v>
      </c>
      <c r="F81" t="n">
        <v>0.31</v>
      </c>
      <c r="G81" t="n">
        <v>-0.5</v>
      </c>
      <c r="H81" t="n">
        <v>-0.48</v>
      </c>
      <c r="I81" t="n">
        <v>-1.27</v>
      </c>
      <c r="J81" t="n">
        <v>0.64</v>
      </c>
      <c r="K81" t="n">
        <v>5.31</v>
      </c>
      <c r="L81" t="n">
        <v>7.63</v>
      </c>
      <c r="M81" t="n">
        <v>8.6</v>
      </c>
      <c r="N81" t="n">
        <v>3.03</v>
      </c>
      <c r="O81" t="n">
        <v>1.53</v>
      </c>
      <c r="P81" t="n">
        <v>-0.71</v>
      </c>
      <c r="Q81" t="n">
        <v>-2.05</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-0.45</v>
      </c>
      <c r="D82" t="n">
        <v>-0.39</v>
      </c>
      <c r="E82" t="n">
        <v>0.5600000000000001</v>
      </c>
      <c r="F82" t="n">
        <v>2.81</v>
      </c>
      <c r="G82" t="n">
        <v>3.57</v>
      </c>
      <c r="H82" t="n">
        <v>4.06</v>
      </c>
      <c r="I82" t="n">
        <v>0.88</v>
      </c>
      <c r="J82" t="n">
        <v>1.09</v>
      </c>
      <c r="K82" t="n">
        <v>2.3</v>
      </c>
      <c r="L82" t="n">
        <v>2.79</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9.73</v>
      </c>
      <c r="D83" t="n">
        <v>-3</v>
      </c>
      <c r="E83" t="n">
        <v>-2.24</v>
      </c>
      <c r="F83" t="n">
        <v>17.85</v>
      </c>
      <c r="G83" t="n">
        <v>-19.66</v>
      </c>
      <c r="H83" t="n">
        <v>0.53</v>
      </c>
      <c r="I83" t="n">
        <v>-3.99</v>
      </c>
      <c r="J83" t="n">
        <v>156.95</v>
      </c>
      <c r="K83" t="n">
        <v>-62.29</v>
      </c>
      <c r="L83" t="n">
        <v>-6.07</v>
      </c>
      <c r="M83" t="n">
        <v>9.789999999999999</v>
      </c>
      <c r="N83" t="n">
        <v>-15.09</v>
      </c>
      <c r="O83" t="n">
        <v>29.33</v>
      </c>
      <c r="P83" t="n">
        <v>-20.92</v>
      </c>
      <c r="Q83" t="n">
        <v>26.85</v>
      </c>
      <c r="R83" t="n">
        <v>1.59</v>
      </c>
      <c r="S83" t="n">
        <v>90.41</v>
      </c>
      <c r="T83" t="n">
        <v>-83.40000000000001</v>
      </c>
      <c r="U83" t="n">
        <v>57.04</v>
      </c>
      <c r="V83" t="n">
        <v>32.2</v>
      </c>
    </row>
    <row r="84">
      <c r="A84" s="5" t="inlineStr">
        <is>
          <t>Gewinnwachstum 3J in %</t>
        </is>
      </c>
      <c r="B84" s="5" t="inlineStr">
        <is>
          <t>Earnings Growth 3Y in %</t>
        </is>
      </c>
      <c r="C84" t="n">
        <v>1.5</v>
      </c>
      <c r="D84" t="n">
        <v>4.2</v>
      </c>
      <c r="E84" t="n">
        <v>-1.35</v>
      </c>
      <c r="F84" t="n">
        <v>-0.43</v>
      </c>
      <c r="G84" t="n">
        <v>-7.71</v>
      </c>
      <c r="H84" t="n">
        <v>51.16</v>
      </c>
      <c r="I84" t="n">
        <v>30.22</v>
      </c>
      <c r="J84" t="n">
        <v>29.53</v>
      </c>
      <c r="K84" t="n">
        <v>-19.52</v>
      </c>
      <c r="L84" t="n">
        <v>-3.79</v>
      </c>
      <c r="M84" t="n">
        <v>8.01</v>
      </c>
      <c r="N84" t="n">
        <v>-2.23</v>
      </c>
      <c r="O84" t="n">
        <v>11.75</v>
      </c>
      <c r="P84" t="n">
        <v>2.51</v>
      </c>
      <c r="Q84" t="n">
        <v>39.62</v>
      </c>
      <c r="R84" t="n">
        <v>2.87</v>
      </c>
      <c r="S84" t="n">
        <v>21.35</v>
      </c>
      <c r="T84" t="n">
        <v>1.95</v>
      </c>
      <c r="U84" t="inlineStr">
        <is>
          <t>-</t>
        </is>
      </c>
      <c r="V84" t="inlineStr">
        <is>
          <t>-</t>
        </is>
      </c>
    </row>
    <row r="85">
      <c r="A85" s="5" t="inlineStr">
        <is>
          <t>Gewinnwachstum 5J in %</t>
        </is>
      </c>
      <c r="B85" s="5" t="inlineStr">
        <is>
          <t>Earnings Growth 5Y in %</t>
        </is>
      </c>
      <c r="C85" t="n">
        <v>0.54</v>
      </c>
      <c r="D85" t="n">
        <v>-1.3</v>
      </c>
      <c r="E85" t="n">
        <v>-1.5</v>
      </c>
      <c r="F85" t="n">
        <v>30.34</v>
      </c>
      <c r="G85" t="n">
        <v>14.31</v>
      </c>
      <c r="H85" t="n">
        <v>17.03</v>
      </c>
      <c r="I85" t="n">
        <v>18.88</v>
      </c>
      <c r="J85" t="n">
        <v>16.66</v>
      </c>
      <c r="K85" t="n">
        <v>-8.869999999999999</v>
      </c>
      <c r="L85" t="n">
        <v>-0.59</v>
      </c>
      <c r="M85" t="n">
        <v>5.99</v>
      </c>
      <c r="N85" t="n">
        <v>4.35</v>
      </c>
      <c r="O85" t="n">
        <v>25.45</v>
      </c>
      <c r="P85" t="n">
        <v>2.91</v>
      </c>
      <c r="Q85" t="n">
        <v>18.5</v>
      </c>
      <c r="R85" t="n">
        <v>19.57</v>
      </c>
      <c r="S85" t="inlineStr">
        <is>
          <t>-</t>
        </is>
      </c>
      <c r="T85" t="inlineStr">
        <is>
          <t>-</t>
        </is>
      </c>
      <c r="U85" t="inlineStr">
        <is>
          <t>-</t>
        </is>
      </c>
      <c r="V85" t="inlineStr">
        <is>
          <t>-</t>
        </is>
      </c>
    </row>
    <row r="86">
      <c r="A86" s="5" t="inlineStr">
        <is>
          <t>Gewinnwachstum 10J in %</t>
        </is>
      </c>
      <c r="B86" s="5" t="inlineStr">
        <is>
          <t>Earnings Growth 10Y in %</t>
        </is>
      </c>
      <c r="C86" t="n">
        <v>8.779999999999999</v>
      </c>
      <c r="D86" t="n">
        <v>8.789999999999999</v>
      </c>
      <c r="E86" t="n">
        <v>7.58</v>
      </c>
      <c r="F86" t="n">
        <v>10.73</v>
      </c>
      <c r="G86" t="n">
        <v>6.86</v>
      </c>
      <c r="H86" t="n">
        <v>11.51</v>
      </c>
      <c r="I86" t="n">
        <v>11.61</v>
      </c>
      <c r="J86" t="n">
        <v>21.05</v>
      </c>
      <c r="K86" t="n">
        <v>-2.98</v>
      </c>
      <c r="L86" t="n">
        <v>8.949999999999999</v>
      </c>
      <c r="M86" t="n">
        <v>12.78</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29.44</v>
      </c>
      <c r="D87" t="n">
        <v>-11.69</v>
      </c>
      <c r="E87" t="n">
        <v>-11.4</v>
      </c>
      <c r="F87" t="n">
        <v>0.48</v>
      </c>
      <c r="G87" t="n">
        <v>1.33</v>
      </c>
      <c r="H87" t="n">
        <v>0.9399999999999999</v>
      </c>
      <c r="I87" t="n">
        <v>0.77</v>
      </c>
      <c r="J87" t="n">
        <v>0.7</v>
      </c>
      <c r="K87" t="n">
        <v>-3.04</v>
      </c>
      <c r="L87" t="n">
        <v>-20</v>
      </c>
      <c r="M87" t="n">
        <v>1.77</v>
      </c>
      <c r="N87" t="n">
        <v>2.3</v>
      </c>
      <c r="O87" t="n">
        <v>0.44</v>
      </c>
      <c r="P87" t="n">
        <v>5.46</v>
      </c>
      <c r="Q87" t="n">
        <v>0.66</v>
      </c>
      <c r="R87" t="n">
        <v>0.93</v>
      </c>
      <c r="S87" t="inlineStr">
        <is>
          <t>-</t>
        </is>
      </c>
      <c r="T87" t="inlineStr">
        <is>
          <t>-</t>
        </is>
      </c>
      <c r="U87" t="inlineStr">
        <is>
          <t>-</t>
        </is>
      </c>
      <c r="V87" t="inlineStr">
        <is>
          <t>-</t>
        </is>
      </c>
    </row>
    <row r="88">
      <c r="A88" s="5" t="inlineStr">
        <is>
          <t>EBIT-Wachstum 1J in %</t>
        </is>
      </c>
      <c r="B88" s="5" t="inlineStr">
        <is>
          <t>EBIT Growth 1Y in %</t>
        </is>
      </c>
      <c r="C88" t="n">
        <v>-7.68</v>
      </c>
      <c r="D88" t="n">
        <v>-2.91</v>
      </c>
      <c r="E88" t="n">
        <v>-0.79</v>
      </c>
      <c r="F88" t="n">
        <v>6.76</v>
      </c>
      <c r="G88" t="n">
        <v>-13.35</v>
      </c>
      <c r="H88" t="n">
        <v>2.83</v>
      </c>
      <c r="I88" t="n">
        <v>-7.12</v>
      </c>
      <c r="J88" t="n">
        <v>115.9</v>
      </c>
      <c r="K88" t="n">
        <v>-57.1</v>
      </c>
      <c r="L88" t="n">
        <v>-1.98</v>
      </c>
      <c r="M88" t="n">
        <v>1.44</v>
      </c>
      <c r="N88" t="n">
        <v>4.97</v>
      </c>
      <c r="O88" t="n">
        <v>6.93</v>
      </c>
      <c r="P88" t="n">
        <v>-15.3</v>
      </c>
      <c r="Q88" t="n">
        <v>2.66</v>
      </c>
      <c r="R88" t="n">
        <v>11.04</v>
      </c>
      <c r="S88" t="n">
        <v>42.79</v>
      </c>
      <c r="T88" t="n">
        <v>-69.04000000000001</v>
      </c>
      <c r="U88" t="n">
        <v>200.11</v>
      </c>
      <c r="V88" t="n">
        <v>-26.21</v>
      </c>
    </row>
    <row r="89">
      <c r="A89" s="5" t="inlineStr">
        <is>
          <t>EBIT-Wachstum 3J in %</t>
        </is>
      </c>
      <c r="B89" s="5" t="inlineStr">
        <is>
          <t>EBIT Growth 3Y in %</t>
        </is>
      </c>
      <c r="C89" t="n">
        <v>-3.79</v>
      </c>
      <c r="D89" t="n">
        <v>1.02</v>
      </c>
      <c r="E89" t="n">
        <v>-2.46</v>
      </c>
      <c r="F89" t="n">
        <v>-1.25</v>
      </c>
      <c r="G89" t="n">
        <v>-5.88</v>
      </c>
      <c r="H89" t="n">
        <v>37.2</v>
      </c>
      <c r="I89" t="n">
        <v>17.23</v>
      </c>
      <c r="J89" t="n">
        <v>18.94</v>
      </c>
      <c r="K89" t="n">
        <v>-19.21</v>
      </c>
      <c r="L89" t="n">
        <v>1.48</v>
      </c>
      <c r="M89" t="n">
        <v>4.45</v>
      </c>
      <c r="N89" t="n">
        <v>-1.13</v>
      </c>
      <c r="O89" t="n">
        <v>-1.9</v>
      </c>
      <c r="P89" t="n">
        <v>-0.53</v>
      </c>
      <c r="Q89" t="n">
        <v>18.83</v>
      </c>
      <c r="R89" t="n">
        <v>-5.07</v>
      </c>
      <c r="S89" t="n">
        <v>57.95</v>
      </c>
      <c r="T89" t="n">
        <v>34.95</v>
      </c>
      <c r="U89" t="inlineStr">
        <is>
          <t>-</t>
        </is>
      </c>
      <c r="V89" t="inlineStr">
        <is>
          <t>-</t>
        </is>
      </c>
    </row>
    <row r="90">
      <c r="A90" s="5" t="inlineStr">
        <is>
          <t>EBIT-Wachstum 5J in %</t>
        </is>
      </c>
      <c r="B90" s="5" t="inlineStr">
        <is>
          <t>EBIT Growth 5Y in %</t>
        </is>
      </c>
      <c r="C90" t="n">
        <v>-3.59</v>
      </c>
      <c r="D90" t="n">
        <v>-1.49</v>
      </c>
      <c r="E90" t="n">
        <v>-2.33</v>
      </c>
      <c r="F90" t="n">
        <v>21</v>
      </c>
      <c r="G90" t="n">
        <v>8.23</v>
      </c>
      <c r="H90" t="n">
        <v>10.51</v>
      </c>
      <c r="I90" t="n">
        <v>10.23</v>
      </c>
      <c r="J90" t="n">
        <v>12.65</v>
      </c>
      <c r="K90" t="n">
        <v>-9.15</v>
      </c>
      <c r="L90" t="n">
        <v>-0.79</v>
      </c>
      <c r="M90" t="n">
        <v>0.14</v>
      </c>
      <c r="N90" t="n">
        <v>2.06</v>
      </c>
      <c r="O90" t="n">
        <v>9.619999999999999</v>
      </c>
      <c r="P90" t="n">
        <v>-5.57</v>
      </c>
      <c r="Q90" t="n">
        <v>37.51</v>
      </c>
      <c r="R90" t="n">
        <v>31.74</v>
      </c>
      <c r="S90" t="inlineStr">
        <is>
          <t>-</t>
        </is>
      </c>
      <c r="T90" t="inlineStr">
        <is>
          <t>-</t>
        </is>
      </c>
      <c r="U90" t="inlineStr">
        <is>
          <t>-</t>
        </is>
      </c>
      <c r="V90" t="inlineStr">
        <is>
          <t>-</t>
        </is>
      </c>
    </row>
    <row r="91">
      <c r="A91" s="5" t="inlineStr">
        <is>
          <t>EBIT-Wachstum 10J in %</t>
        </is>
      </c>
      <c r="B91" s="5" t="inlineStr">
        <is>
          <t>EBIT Growth 10Y in %</t>
        </is>
      </c>
      <c r="C91" t="n">
        <v>3.46</v>
      </c>
      <c r="D91" t="n">
        <v>4.37</v>
      </c>
      <c r="E91" t="n">
        <v>5.16</v>
      </c>
      <c r="F91" t="n">
        <v>5.93</v>
      </c>
      <c r="G91" t="n">
        <v>3.72</v>
      </c>
      <c r="H91" t="n">
        <v>5.32</v>
      </c>
      <c r="I91" t="n">
        <v>6.14</v>
      </c>
      <c r="J91" t="n">
        <v>11.13</v>
      </c>
      <c r="K91" t="n">
        <v>-7.36</v>
      </c>
      <c r="L91" t="n">
        <v>18.36</v>
      </c>
      <c r="M91" t="n">
        <v>15.94</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6.72</v>
      </c>
      <c r="D92" t="n">
        <v>-4.87</v>
      </c>
      <c r="E92" t="n">
        <v>7.35</v>
      </c>
      <c r="F92" t="n">
        <v>-9.06</v>
      </c>
      <c r="G92" t="n">
        <v>-6.14</v>
      </c>
      <c r="H92" t="n">
        <v>21.53</v>
      </c>
      <c r="I92" t="n">
        <v>22.66</v>
      </c>
      <c r="J92" t="n">
        <v>3</v>
      </c>
      <c r="K92" t="n">
        <v>-11.72</v>
      </c>
      <c r="L92" t="n">
        <v>13.03</v>
      </c>
      <c r="M92" t="n">
        <v>9.35</v>
      </c>
      <c r="N92" t="n">
        <v>-35.74</v>
      </c>
      <c r="O92" t="n">
        <v>-14.72</v>
      </c>
      <c r="P92" t="n">
        <v>8.02</v>
      </c>
      <c r="Q92" t="n">
        <v>1.4</v>
      </c>
      <c r="R92" t="n">
        <v>24.87</v>
      </c>
      <c r="S92" t="n">
        <v>-20.14</v>
      </c>
      <c r="T92" t="n">
        <v>-28.36</v>
      </c>
      <c r="U92" t="n">
        <v>34.86</v>
      </c>
      <c r="V92" t="inlineStr">
        <is>
          <t>-</t>
        </is>
      </c>
    </row>
    <row r="93">
      <c r="A93" s="5" t="inlineStr">
        <is>
          <t>Op.Cashflow Wachstum 3J in %</t>
        </is>
      </c>
      <c r="B93" s="5" t="inlineStr">
        <is>
          <t>Op.Cashflow Wachstum 3Y in %</t>
        </is>
      </c>
      <c r="C93" t="n">
        <v>3.07</v>
      </c>
      <c r="D93" t="n">
        <v>-2.19</v>
      </c>
      <c r="E93" t="n">
        <v>-2.62</v>
      </c>
      <c r="F93" t="n">
        <v>2.11</v>
      </c>
      <c r="G93" t="n">
        <v>12.68</v>
      </c>
      <c r="H93" t="n">
        <v>15.73</v>
      </c>
      <c r="I93" t="n">
        <v>4.65</v>
      </c>
      <c r="J93" t="n">
        <v>1.44</v>
      </c>
      <c r="K93" t="n">
        <v>3.55</v>
      </c>
      <c r="L93" t="n">
        <v>-4.45</v>
      </c>
      <c r="M93" t="n">
        <v>-13.7</v>
      </c>
      <c r="N93" t="n">
        <v>-14.15</v>
      </c>
      <c r="O93" t="n">
        <v>-1.77</v>
      </c>
      <c r="P93" t="n">
        <v>11.43</v>
      </c>
      <c r="Q93" t="n">
        <v>2.04</v>
      </c>
      <c r="R93" t="n">
        <v>-7.88</v>
      </c>
      <c r="S93" t="n">
        <v>-4.55</v>
      </c>
      <c r="T93" t="inlineStr">
        <is>
          <t>-</t>
        </is>
      </c>
      <c r="U93" t="inlineStr">
        <is>
          <t>-</t>
        </is>
      </c>
      <c r="V93" t="inlineStr">
        <is>
          <t>-</t>
        </is>
      </c>
    </row>
    <row r="94">
      <c r="A94" s="5" t="inlineStr">
        <is>
          <t>Op.Cashflow Wachstum 5J in %</t>
        </is>
      </c>
      <c r="B94" s="5" t="inlineStr">
        <is>
          <t>Op.Cashflow Wachstum 5Y in %</t>
        </is>
      </c>
      <c r="C94" t="n">
        <v>-1.2</v>
      </c>
      <c r="D94" t="n">
        <v>1.76</v>
      </c>
      <c r="E94" t="n">
        <v>7.27</v>
      </c>
      <c r="F94" t="n">
        <v>6.4</v>
      </c>
      <c r="G94" t="n">
        <v>5.87</v>
      </c>
      <c r="H94" t="n">
        <v>9.699999999999999</v>
      </c>
      <c r="I94" t="n">
        <v>7.26</v>
      </c>
      <c r="J94" t="n">
        <v>-4.42</v>
      </c>
      <c r="K94" t="n">
        <v>-7.96</v>
      </c>
      <c r="L94" t="n">
        <v>-4.01</v>
      </c>
      <c r="M94" t="n">
        <v>-6.34</v>
      </c>
      <c r="N94" t="n">
        <v>-3.23</v>
      </c>
      <c r="O94" t="n">
        <v>-0.11</v>
      </c>
      <c r="P94" t="n">
        <v>-2.84</v>
      </c>
      <c r="Q94" t="n">
        <v>2.53</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4.25</v>
      </c>
      <c r="D95" t="n">
        <v>4.51</v>
      </c>
      <c r="E95" t="n">
        <v>1.43</v>
      </c>
      <c r="F95" t="n">
        <v>-0.78</v>
      </c>
      <c r="G95" t="n">
        <v>0.93</v>
      </c>
      <c r="H95" t="n">
        <v>1.68</v>
      </c>
      <c r="I95" t="n">
        <v>2.01</v>
      </c>
      <c r="J95" t="n">
        <v>-2.27</v>
      </c>
      <c r="K95" t="n">
        <v>-5.4</v>
      </c>
      <c r="L95" t="n">
        <v>-0.74</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-1032</v>
      </c>
      <c r="D96" t="n">
        <v>-537</v>
      </c>
      <c r="E96" t="n">
        <v>-1411</v>
      </c>
      <c r="F96" t="n">
        <v>-443</v>
      </c>
      <c r="G96" t="n">
        <v>-776</v>
      </c>
      <c r="H96" t="n">
        <v>-1032</v>
      </c>
      <c r="I96" t="n">
        <v>-805</v>
      </c>
      <c r="J96" t="n">
        <v>-360</v>
      </c>
      <c r="K96" t="n">
        <v>34</v>
      </c>
      <c r="L96" t="n">
        <v>-162</v>
      </c>
      <c r="M96" t="n">
        <v>-487</v>
      </c>
      <c r="N96" t="n">
        <v>836</v>
      </c>
      <c r="O96" t="n">
        <v>203</v>
      </c>
      <c r="P96" t="n">
        <v>-628</v>
      </c>
      <c r="Q96" t="n">
        <v>2514</v>
      </c>
      <c r="R96" t="n">
        <v>3507</v>
      </c>
      <c r="S96" t="n">
        <v>3167</v>
      </c>
      <c r="T96" t="n">
        <v>1230</v>
      </c>
      <c r="U96" t="n">
        <v>5082</v>
      </c>
      <c r="V96" t="n">
        <v>-721</v>
      </c>
      <c r="W96" t="n">
        <v>-2922</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10"/>
    <col customWidth="1" max="17" min="17" width="10"/>
    <col customWidth="1" max="18" min="18" width="20"/>
    <col customWidth="1" max="19" min="19" width="10"/>
    <col customWidth="1" max="20" min="20" width="11"/>
    <col customWidth="1" max="21" min="21" width="20"/>
    <col customWidth="1" max="22" min="22" width="10"/>
    <col customWidth="1" max="23" min="23" width="10"/>
  </cols>
  <sheetData>
    <row r="1">
      <c r="A1" s="1" t="inlineStr">
        <is>
          <t xml:space="preserve">ABB </t>
        </is>
      </c>
      <c r="B1" s="2" t="inlineStr">
        <is>
          <t>WKN: 919730  ISIN: CH0012221716  US-Symbol:ABLZF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1988</t>
        </is>
      </c>
      <c r="C4" s="5" t="inlineStr">
        <is>
          <t>Telefon / Phone</t>
        </is>
      </c>
      <c r="D4" s="5" t="inlineStr"/>
      <c r="E4" t="inlineStr">
        <is>
          <t>+41-43-317-7111</t>
        </is>
      </c>
      <c r="G4" t="inlineStr">
        <is>
          <t>05.02.2020</t>
        </is>
      </c>
      <c r="H4" t="inlineStr">
        <is>
          <t>Preliminary Results</t>
        </is>
      </c>
      <c r="J4" t="inlineStr">
        <is>
          <t>Investor AB</t>
        </is>
      </c>
      <c r="L4" t="inlineStr">
        <is>
          <t>12,10%</t>
        </is>
      </c>
    </row>
    <row r="5">
      <c r="A5" s="5" t="inlineStr">
        <is>
          <t>Ticker</t>
        </is>
      </c>
      <c r="B5" t="inlineStr">
        <is>
          <t>ABJ</t>
        </is>
      </c>
      <c r="C5" s="5" t="inlineStr">
        <is>
          <t>Fax</t>
        </is>
      </c>
      <c r="D5" s="5" t="inlineStr"/>
      <c r="E5" t="inlineStr">
        <is>
          <t>+41-43-317-4420</t>
        </is>
      </c>
      <c r="G5" t="inlineStr">
        <is>
          <t>26.02.2020</t>
        </is>
      </c>
      <c r="H5" t="inlineStr">
        <is>
          <t>Publication Of Annual Report</t>
        </is>
      </c>
      <c r="J5" t="inlineStr">
        <is>
          <t>Cevian Capital II GP Limited</t>
        </is>
      </c>
      <c r="L5" t="inlineStr">
        <is>
          <t>5,92%</t>
        </is>
      </c>
    </row>
    <row r="6">
      <c r="A6" s="5" t="inlineStr">
        <is>
          <t>Gelistet Seit / Listed Since</t>
        </is>
      </c>
      <c r="B6" t="inlineStr">
        <is>
          <t>-</t>
        </is>
      </c>
      <c r="C6" s="5" t="inlineStr">
        <is>
          <t>Internet</t>
        </is>
      </c>
      <c r="D6" s="5" t="inlineStr"/>
      <c r="E6" t="inlineStr">
        <is>
          <t>http://www.abb.com</t>
        </is>
      </c>
      <c r="G6" t="inlineStr">
        <is>
          <t>26.03.2020</t>
        </is>
      </c>
      <c r="H6" t="inlineStr">
        <is>
          <t>Annual General Meeting</t>
        </is>
      </c>
      <c r="J6" t="inlineStr">
        <is>
          <t>BlackRock Inc.</t>
        </is>
      </c>
      <c r="L6" t="inlineStr">
        <is>
          <t>3,36%</t>
        </is>
      </c>
    </row>
    <row r="7">
      <c r="A7" s="5" t="inlineStr">
        <is>
          <t>Nominalwert / Nominal Value</t>
        </is>
      </c>
      <c r="B7" t="inlineStr">
        <is>
          <t>0,12</t>
        </is>
      </c>
      <c r="C7" s="5" t="inlineStr">
        <is>
          <t>Inv. Relations Telefon / Phone</t>
        </is>
      </c>
      <c r="D7" s="5" t="inlineStr"/>
      <c r="E7" t="inlineStr">
        <is>
          <t>+41-43-317-3804</t>
        </is>
      </c>
      <c r="G7" t="inlineStr">
        <is>
          <t>30.03.2020</t>
        </is>
      </c>
      <c r="H7" t="inlineStr">
        <is>
          <t>Ex Dividend</t>
        </is>
      </c>
      <c r="J7" t="inlineStr">
        <is>
          <t>Artisan Partners Limited Partnership</t>
        </is>
      </c>
      <c r="L7" t="inlineStr">
        <is>
          <t>3,03%</t>
        </is>
      </c>
    </row>
    <row r="8">
      <c r="A8" s="5" t="inlineStr">
        <is>
          <t>Land / Country</t>
        </is>
      </c>
      <c r="B8" t="inlineStr">
        <is>
          <t>Schweiz</t>
        </is>
      </c>
      <c r="C8" s="5" t="inlineStr">
        <is>
          <t>Inv. Relations E-Mail</t>
        </is>
      </c>
      <c r="D8" s="5" t="inlineStr"/>
      <c r="E8" t="inlineStr">
        <is>
          <t>jessica.mitchell@ch.abb.com</t>
        </is>
      </c>
      <c r="G8" t="inlineStr">
        <is>
          <t>01.04.2020</t>
        </is>
      </c>
      <c r="H8" t="inlineStr">
        <is>
          <t>Dividend Payout</t>
        </is>
      </c>
      <c r="J8" t="inlineStr">
        <is>
          <t>Freefloat</t>
        </is>
      </c>
      <c r="L8" t="inlineStr">
        <is>
          <t>75,59%</t>
        </is>
      </c>
    </row>
    <row r="9">
      <c r="A9" s="5" t="inlineStr">
        <is>
          <t>Währung / Currency</t>
        </is>
      </c>
      <c r="B9" t="inlineStr">
        <is>
          <t>USD</t>
        </is>
      </c>
      <c r="C9" s="5" t="inlineStr">
        <is>
          <t>Kontaktperson / Contact Person</t>
        </is>
      </c>
      <c r="D9" s="5" t="inlineStr"/>
      <c r="E9" t="inlineStr">
        <is>
          <t>Jessica Mitchell</t>
        </is>
      </c>
      <c r="G9" t="inlineStr">
        <is>
          <t>28.04.2020</t>
        </is>
      </c>
      <c r="H9" t="inlineStr">
        <is>
          <t>Result Q1</t>
        </is>
      </c>
    </row>
    <row r="10">
      <c r="A10" s="5" t="inlineStr">
        <is>
          <t>Branche / Industry</t>
        </is>
      </c>
      <c r="B10" t="inlineStr">
        <is>
          <t>Electrotechnology</t>
        </is>
      </c>
      <c r="C10" s="5" t="inlineStr">
        <is>
          <t>22.07.2020</t>
        </is>
      </c>
      <c r="D10" s="5" t="inlineStr">
        <is>
          <t>Score Half Year</t>
        </is>
      </c>
    </row>
    <row r="11">
      <c r="A11" s="5" t="inlineStr">
        <is>
          <t>Sektor / Sector</t>
        </is>
      </c>
      <c r="B11" t="inlineStr">
        <is>
          <t>Technology</t>
        </is>
      </c>
      <c r="C11" t="inlineStr">
        <is>
          <t>21.10.2020</t>
        </is>
      </c>
      <c r="D11" t="inlineStr">
        <is>
          <t>Q3 Earnings</t>
        </is>
      </c>
    </row>
    <row r="12">
      <c r="A12" s="5" t="inlineStr">
        <is>
          <t>Typ / Genre</t>
        </is>
      </c>
      <c r="B12" t="inlineStr">
        <is>
          <t>Namensaktie</t>
        </is>
      </c>
    </row>
    <row r="13">
      <c r="A13" s="5" t="inlineStr">
        <is>
          <t>Adresse / Address</t>
        </is>
      </c>
      <c r="B13" t="inlineStr">
        <is>
          <t>ABB Ltd.Affolternstraße 44  CH-8050 Zurich</t>
        </is>
      </c>
    </row>
    <row r="14">
      <c r="A14" s="5" t="inlineStr">
        <is>
          <t>Management</t>
        </is>
      </c>
      <c r="B14" t="inlineStr">
        <is>
          <t>Björn Rosengren, Timo Ihamuotila, Sylvia Hill, Maria Varsellona, Tarak Mehta, Peter Terwiesch, Morten Wierod, Sami Atiya</t>
        </is>
      </c>
    </row>
    <row r="15">
      <c r="A15" s="5" t="inlineStr">
        <is>
          <t>Aufsichtsrat / Board</t>
        </is>
      </c>
      <c r="B15" t="inlineStr">
        <is>
          <t>Peter Voser, Jacob Wallenberg, Matti Alahuhta, Gunnar Brock, David Constable, Frederico Fleury Curado, Lars Förberg, Jennifer Xin-Zhe Li, Geraldine Matchett, David Meline, Satish Pai</t>
        </is>
      </c>
    </row>
    <row r="16">
      <c r="A16" s="5" t="inlineStr">
        <is>
          <t>Beschreibung</t>
        </is>
      </c>
      <c r="B16" t="inlineStr">
        <is>
          <t>Die ABB Group ist ein international tätiges Unternehmen der Elektro- und Automatisierungstechnik. Der Schweizer Konzern bietet seinen Kunden ein umfassendes Angebot an Produkten, Systemanlagen, Lösungen und Services, die die Sicherheit und Betriebsfähigkeit von Stromversorgungsnetzen gewährleisten sollen. ABB gilt als einer der führenden Anbieter von Automatisierungssystemen und -lösungen für die unterschiedlichsten Industriezweige. Zu den Kunden des Konzerns gehören Unternehmen aus der Zellstoff- und Papierindustrie, der Stromversorgung, der Pharma-, Erdöl-, Chemie- und Metallindustrie sowie der Schiffs- und Automobilindustrie. Die Produktpalette des Unternehmens reicht von Automatisierungsprodukten wie Antrieben, Motoren und Antriebselektronik, über Leit- und Messtechnologieprodukte wie Analysegeräte, Mess- und Dosiergeräte, sowie Steuerungs- und Informationssystemen bis hin zu Roboterprodukten und -systemen sowie Dieselmotoren und Turboladern. Zudem bietet ABB Dienstleistungen wie Anwendungsexpertisen und Projektleitung. Durch die Übernahme von Power-One Inc., einem Anbieter von Stromwandlern insbesondere für die Photovoltaikindustrie, erweiterte das Unternehmen seine Aktivitäten auf dem Markt der Erneuerbaren Energien. Copyright 2014 FINANCE BASE AG</t>
        </is>
      </c>
    </row>
    <row r="17">
      <c r="A17" s="5" t="inlineStr">
        <is>
          <t>Profile</t>
        </is>
      </c>
      <c r="B17" t="inlineStr">
        <is>
          <t>The ABB Group is an internationally active company in the electrical engineering and automation. The Swiss Group offers its customers a comprehensive range of products, system equipment, solutions and services designed to ensure the safety and operability of the electrical power grid. ABB is one of the leading supplier of automation systems and solutions for various industries. Among the customers of the Group include companies in the pulp and paper industry, power, pharmaceutical, petroleum, chemical and metal industries as well as the marine and automotive industries. The company's products range of automation products such as drives, motors and electronic drives, via control and measurement technology products such as analyzers, measuring and dispensing equipment, and control and information systems to robotic products and systems as well as diesel engines and turbochargers. ABB also provides services such as application expertise and project management. Through the acquisition of Power-One Inc., a provider of current transformers especially for the photovoltaic industry, the company expanded its activities in the market of renewable energies.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27978</v>
      </c>
      <c r="D20" t="n">
        <v>27662</v>
      </c>
      <c r="E20" t="n">
        <v>34312</v>
      </c>
      <c r="F20" t="n">
        <v>33828</v>
      </c>
      <c r="G20" t="n">
        <v>35481</v>
      </c>
      <c r="H20" t="n">
        <v>39830</v>
      </c>
      <c r="I20" t="n">
        <v>41848</v>
      </c>
      <c r="J20" t="n">
        <v>39336</v>
      </c>
      <c r="K20" t="n">
        <v>37990</v>
      </c>
      <c r="L20" t="n">
        <v>31589</v>
      </c>
      <c r="M20" t="n">
        <v>31795</v>
      </c>
      <c r="N20" t="n">
        <v>34912</v>
      </c>
      <c r="O20" t="n">
        <v>29183</v>
      </c>
      <c r="P20" t="n">
        <v>24412</v>
      </c>
      <c r="Q20" t="n">
        <v>22442</v>
      </c>
      <c r="R20" t="n">
        <v>20721</v>
      </c>
      <c r="S20" t="n">
        <v>18795</v>
      </c>
      <c r="T20" t="n">
        <v>18295</v>
      </c>
      <c r="U20" t="n">
        <v>23726</v>
      </c>
      <c r="V20" t="n">
        <v>22967</v>
      </c>
      <c r="W20" t="n">
        <v>24356</v>
      </c>
    </row>
    <row r="21">
      <c r="A21" s="5" t="inlineStr">
        <is>
          <t>Bruttoergebnis vom Umsatz</t>
        </is>
      </c>
      <c r="B21" s="5" t="inlineStr">
        <is>
          <t>Gross Profit</t>
        </is>
      </c>
      <c r="C21" t="n">
        <v>8906</v>
      </c>
      <c r="D21" t="n">
        <v>8544</v>
      </c>
      <c r="E21" t="n">
        <v>10266</v>
      </c>
      <c r="F21" t="n">
        <v>9747</v>
      </c>
      <c r="G21" t="n">
        <v>10134</v>
      </c>
      <c r="H21" t="n">
        <v>11215</v>
      </c>
      <c r="I21" t="n">
        <v>11992</v>
      </c>
      <c r="J21" t="n">
        <v>11378</v>
      </c>
      <c r="K21" t="n">
        <v>11434</v>
      </c>
      <c r="L21" t="n">
        <v>9529</v>
      </c>
      <c r="M21" t="n">
        <v>9325</v>
      </c>
      <c r="N21" t="n">
        <v>10940</v>
      </c>
      <c r="O21" t="n">
        <v>8968</v>
      </c>
      <c r="P21" t="n">
        <v>6871</v>
      </c>
      <c r="Q21" t="n">
        <v>5612</v>
      </c>
      <c r="R21" t="n">
        <v>4964</v>
      </c>
      <c r="S21" t="n">
        <v>4715</v>
      </c>
      <c r="T21" t="n">
        <v>4526</v>
      </c>
      <c r="U21" t="n">
        <v>5018</v>
      </c>
      <c r="V21" t="n">
        <v>5745</v>
      </c>
      <c r="W21" t="n">
        <v>5899</v>
      </c>
    </row>
    <row r="22">
      <c r="A22" s="5" t="inlineStr">
        <is>
          <t>Operatives Ergebnis (EBIT)</t>
        </is>
      </c>
      <c r="B22" s="5" t="inlineStr">
        <is>
          <t>EBIT Earning Before Interest &amp; Tax</t>
        </is>
      </c>
      <c r="C22" t="n">
        <v>1938</v>
      </c>
      <c r="D22" t="n">
        <v>2226</v>
      </c>
      <c r="E22" t="n">
        <v>3434</v>
      </c>
      <c r="F22" t="n">
        <v>2987</v>
      </c>
      <c r="G22" t="n">
        <v>3049</v>
      </c>
      <c r="H22" t="n">
        <v>4178</v>
      </c>
      <c r="I22" t="n">
        <v>4387</v>
      </c>
      <c r="J22" t="n">
        <v>4058</v>
      </c>
      <c r="K22" t="n">
        <v>4667</v>
      </c>
      <c r="L22" t="n">
        <v>3818</v>
      </c>
      <c r="M22" t="n">
        <v>4126</v>
      </c>
      <c r="N22" t="n">
        <v>4552</v>
      </c>
      <c r="O22" t="n">
        <v>4023</v>
      </c>
      <c r="P22" t="n">
        <v>2586</v>
      </c>
      <c r="Q22" t="n">
        <v>1742</v>
      </c>
      <c r="R22" t="n">
        <v>1084</v>
      </c>
      <c r="S22" t="n">
        <v>656</v>
      </c>
      <c r="T22" t="n">
        <v>394</v>
      </c>
      <c r="U22" t="n">
        <v>279</v>
      </c>
      <c r="V22" t="n">
        <v>1385</v>
      </c>
      <c r="W22" t="n">
        <v>1122</v>
      </c>
    </row>
    <row r="23">
      <c r="A23" s="5" t="inlineStr">
        <is>
          <t>Finanzergebnis</t>
        </is>
      </c>
      <c r="B23" s="5" t="inlineStr">
        <is>
          <t>Financial Result</t>
        </is>
      </c>
      <c r="C23" t="n">
        <v>-76</v>
      </c>
      <c r="D23" t="n">
        <v>-107</v>
      </c>
      <c r="E23" t="n">
        <v>-203</v>
      </c>
      <c r="F23" t="n">
        <v>-188</v>
      </c>
      <c r="G23" t="n">
        <v>-209</v>
      </c>
      <c r="H23" t="n">
        <v>-282</v>
      </c>
      <c r="I23" t="n">
        <v>-321</v>
      </c>
      <c r="J23" t="n">
        <v>-220</v>
      </c>
      <c r="K23" t="n">
        <v>-117</v>
      </c>
      <c r="L23" t="n">
        <v>-78</v>
      </c>
      <c r="M23" t="n">
        <v>-6</v>
      </c>
      <c r="N23" t="n">
        <v>-34</v>
      </c>
      <c r="O23" t="n">
        <v>-13</v>
      </c>
      <c r="P23" t="n">
        <v>-153</v>
      </c>
      <c r="Q23" t="n">
        <v>-246</v>
      </c>
      <c r="R23" t="n">
        <v>-223</v>
      </c>
      <c r="S23" t="n">
        <v>-410</v>
      </c>
      <c r="T23" t="n">
        <v>-143</v>
      </c>
      <c r="U23" t="n">
        <v>-234</v>
      </c>
      <c r="V23" t="n">
        <v>-79</v>
      </c>
      <c r="W23" t="n">
        <v>-100</v>
      </c>
    </row>
    <row r="24">
      <c r="A24" s="5" t="inlineStr">
        <is>
          <t>Ergebnis vor Steuer (EBT)</t>
        </is>
      </c>
      <c r="B24" s="5" t="inlineStr">
        <is>
          <t>EBT Earning Before Tax</t>
        </is>
      </c>
      <c r="C24" t="n">
        <v>1862</v>
      </c>
      <c r="D24" t="n">
        <v>2119</v>
      </c>
      <c r="E24" t="n">
        <v>3231</v>
      </c>
      <c r="F24" t="n">
        <v>2799</v>
      </c>
      <c r="G24" t="n">
        <v>2840</v>
      </c>
      <c r="H24" t="n">
        <v>3896</v>
      </c>
      <c r="I24" t="n">
        <v>4066</v>
      </c>
      <c r="J24" t="n">
        <v>3838</v>
      </c>
      <c r="K24" t="n">
        <v>4550</v>
      </c>
      <c r="L24" t="n">
        <v>3740</v>
      </c>
      <c r="M24" t="n">
        <v>4120</v>
      </c>
      <c r="N24" t="n">
        <v>4518</v>
      </c>
      <c r="O24" t="n">
        <v>4010</v>
      </c>
      <c r="P24" t="n">
        <v>2433</v>
      </c>
      <c r="Q24" t="n">
        <v>1496</v>
      </c>
      <c r="R24" t="n">
        <v>861</v>
      </c>
      <c r="S24" t="n">
        <v>246</v>
      </c>
      <c r="T24" t="n">
        <v>251</v>
      </c>
      <c r="U24" t="n">
        <v>45</v>
      </c>
      <c r="V24" t="n">
        <v>1306</v>
      </c>
      <c r="W24" t="n">
        <v>1022</v>
      </c>
    </row>
    <row r="25">
      <c r="A25" s="5" t="inlineStr">
        <is>
          <t>Steuern auf Einkommen und Ertrag</t>
        </is>
      </c>
      <c r="B25" s="5" t="inlineStr">
        <is>
          <t>Taxes on income and earnings</t>
        </is>
      </c>
      <c r="C25" t="n">
        <v>772</v>
      </c>
      <c r="D25" t="n">
        <v>544</v>
      </c>
      <c r="E25" t="n">
        <v>860</v>
      </c>
      <c r="F25" t="n">
        <v>781</v>
      </c>
      <c r="G25" t="n">
        <v>788</v>
      </c>
      <c r="H25" t="n">
        <v>1202</v>
      </c>
      <c r="I25" t="n">
        <v>1122</v>
      </c>
      <c r="J25" t="n">
        <v>1030</v>
      </c>
      <c r="K25" t="n">
        <v>1244</v>
      </c>
      <c r="L25" t="n">
        <v>1018</v>
      </c>
      <c r="M25" t="n">
        <v>1001</v>
      </c>
      <c r="N25" t="n">
        <v>1119</v>
      </c>
      <c r="O25" t="n">
        <v>595</v>
      </c>
      <c r="P25" t="n">
        <v>697</v>
      </c>
      <c r="Q25" t="n">
        <v>482</v>
      </c>
      <c r="R25" t="n">
        <v>311</v>
      </c>
      <c r="S25" t="n">
        <v>78</v>
      </c>
      <c r="T25" t="n">
        <v>83</v>
      </c>
      <c r="U25" t="n">
        <v>105</v>
      </c>
      <c r="V25" t="n">
        <v>377</v>
      </c>
      <c r="W25" t="n">
        <v>343</v>
      </c>
    </row>
    <row r="26">
      <c r="A26" s="5" t="inlineStr">
        <is>
          <t>Ergebnis nach Steuer</t>
        </is>
      </c>
      <c r="B26" s="5" t="inlineStr">
        <is>
          <t>Earnings after tax</t>
        </is>
      </c>
      <c r="C26" t="n">
        <v>1090</v>
      </c>
      <c r="D26" t="n">
        <v>1575</v>
      </c>
      <c r="E26" t="n">
        <v>2371</v>
      </c>
      <c r="F26" t="n">
        <v>2018</v>
      </c>
      <c r="G26" t="n">
        <v>2052</v>
      </c>
      <c r="H26" t="n">
        <v>2694</v>
      </c>
      <c r="I26" t="n">
        <v>2944</v>
      </c>
      <c r="J26" t="n">
        <v>2808</v>
      </c>
      <c r="K26" t="n">
        <v>3306</v>
      </c>
      <c r="L26" t="n">
        <v>2722</v>
      </c>
      <c r="M26" t="n">
        <v>3119</v>
      </c>
      <c r="N26" t="n">
        <v>3399</v>
      </c>
      <c r="O26" t="n">
        <v>3415</v>
      </c>
      <c r="P26" t="n">
        <v>1736</v>
      </c>
      <c r="Q26" t="n">
        <v>1014</v>
      </c>
      <c r="R26" t="n">
        <v>550</v>
      </c>
      <c r="S26" t="n">
        <v>168</v>
      </c>
      <c r="T26" t="n">
        <v>168</v>
      </c>
      <c r="U26" t="n">
        <v>-60</v>
      </c>
      <c r="V26" t="n">
        <v>929</v>
      </c>
      <c r="W26" t="n">
        <v>679</v>
      </c>
    </row>
    <row r="27">
      <c r="A27" s="5" t="inlineStr">
        <is>
          <t>Minderheitenanteil</t>
        </is>
      </c>
      <c r="B27" s="5" t="inlineStr">
        <is>
          <t>Minority Share</t>
        </is>
      </c>
      <c r="C27" t="n">
        <v>-89</v>
      </c>
      <c r="D27" t="n">
        <v>-125</v>
      </c>
      <c r="E27" t="n">
        <v>-152</v>
      </c>
      <c r="F27" t="n">
        <v>-135</v>
      </c>
      <c r="G27" t="n">
        <v>-122</v>
      </c>
      <c r="H27" t="n">
        <v>-124</v>
      </c>
      <c r="I27" t="n">
        <v>-120</v>
      </c>
      <c r="J27" t="n">
        <v>-108</v>
      </c>
      <c r="K27" t="n">
        <v>-147</v>
      </c>
      <c r="L27" t="n">
        <v>-171</v>
      </c>
      <c r="M27" t="n">
        <v>-235</v>
      </c>
      <c r="N27" t="n">
        <v>-260</v>
      </c>
      <c r="O27" t="n">
        <v>-244</v>
      </c>
      <c r="P27" t="n">
        <v>-179</v>
      </c>
      <c r="Q27" t="n">
        <v>-131</v>
      </c>
      <c r="R27" t="n">
        <v>-102</v>
      </c>
      <c r="S27" t="n">
        <v>-82</v>
      </c>
      <c r="T27" t="n">
        <v>-71</v>
      </c>
      <c r="U27" t="n">
        <v>-70</v>
      </c>
      <c r="V27" t="n">
        <v>-48</v>
      </c>
      <c r="W27" t="n">
        <v>-36</v>
      </c>
    </row>
    <row r="28">
      <c r="A28" s="5" t="inlineStr">
        <is>
          <t>Jahresüberschuss/-fehlbetrag</t>
        </is>
      </c>
      <c r="B28" s="5" t="inlineStr">
        <is>
          <t>Net Profit</t>
        </is>
      </c>
      <c r="C28" t="n">
        <v>1439</v>
      </c>
      <c r="D28" t="n">
        <v>2173</v>
      </c>
      <c r="E28" t="n">
        <v>2213</v>
      </c>
      <c r="F28" t="n">
        <v>1899</v>
      </c>
      <c r="G28" t="n">
        <v>1933</v>
      </c>
      <c r="H28" t="n">
        <v>2594</v>
      </c>
      <c r="I28" t="n">
        <v>2787</v>
      </c>
      <c r="J28" t="n">
        <v>2704</v>
      </c>
      <c r="K28" t="n">
        <v>3168</v>
      </c>
      <c r="L28" t="n">
        <v>2561</v>
      </c>
      <c r="M28" t="n">
        <v>2901</v>
      </c>
      <c r="N28" t="n">
        <v>3118</v>
      </c>
      <c r="O28" t="n">
        <v>3757</v>
      </c>
      <c r="P28" t="n">
        <v>1390</v>
      </c>
      <c r="Q28" t="n">
        <v>735</v>
      </c>
      <c r="R28" t="n">
        <v>-35</v>
      </c>
      <c r="S28" t="n">
        <v>-767</v>
      </c>
      <c r="T28" t="n">
        <v>-783</v>
      </c>
      <c r="U28" t="n">
        <v>-691</v>
      </c>
      <c r="V28" t="n">
        <v>1443</v>
      </c>
      <c r="W28" t="n">
        <v>1360</v>
      </c>
    </row>
    <row r="29">
      <c r="A29" s="5" t="inlineStr">
        <is>
          <t>Summe Umlaufvermögen</t>
        </is>
      </c>
      <c r="B29" s="5" t="inlineStr">
        <is>
          <t>Current Assets</t>
        </is>
      </c>
      <c r="C29" t="n">
        <v>26458</v>
      </c>
      <c r="D29" t="n">
        <v>21865</v>
      </c>
      <c r="E29" t="n">
        <v>21939</v>
      </c>
      <c r="F29" t="n">
        <v>21940</v>
      </c>
      <c r="G29" t="n">
        <v>22760</v>
      </c>
      <c r="H29" t="n">
        <v>24986</v>
      </c>
      <c r="I29" t="n">
        <v>26425</v>
      </c>
      <c r="J29" t="n">
        <v>28002</v>
      </c>
      <c r="K29" t="n">
        <v>23787</v>
      </c>
      <c r="L29" t="n">
        <v>25348</v>
      </c>
      <c r="M29" t="n">
        <v>25229</v>
      </c>
      <c r="N29" t="n">
        <v>24347</v>
      </c>
      <c r="O29" t="n">
        <v>23145</v>
      </c>
      <c r="P29" t="n">
        <v>17177</v>
      </c>
      <c r="Q29" t="n">
        <v>14148</v>
      </c>
      <c r="R29" t="n">
        <v>15350</v>
      </c>
      <c r="S29" t="n">
        <v>21513</v>
      </c>
      <c r="T29" t="n">
        <v>19955</v>
      </c>
      <c r="U29" t="n">
        <v>19514</v>
      </c>
      <c r="V29" t="n">
        <v>18711</v>
      </c>
      <c r="W29" t="n">
        <v>19057</v>
      </c>
    </row>
    <row r="30">
      <c r="A30" s="5" t="inlineStr">
        <is>
          <t>Summe Anlagevermögen</t>
        </is>
      </c>
      <c r="B30" s="5" t="inlineStr">
        <is>
          <t>Fixed Assets</t>
        </is>
      </c>
      <c r="C30" t="n">
        <v>19650</v>
      </c>
      <c r="D30" t="n">
        <v>22576</v>
      </c>
      <c r="E30" t="n">
        <v>21323</v>
      </c>
      <c r="F30" t="n">
        <v>17559</v>
      </c>
      <c r="G30" t="n">
        <v>18596</v>
      </c>
      <c r="H30" t="n">
        <v>19892</v>
      </c>
      <c r="I30" t="n">
        <v>21639</v>
      </c>
      <c r="J30" t="n">
        <v>21068</v>
      </c>
      <c r="K30" t="n">
        <v>15861</v>
      </c>
      <c r="L30" t="n">
        <v>10947</v>
      </c>
      <c r="M30" t="n">
        <v>9499</v>
      </c>
      <c r="N30" t="n">
        <v>8834</v>
      </c>
      <c r="O30" t="n">
        <v>7856</v>
      </c>
      <c r="P30" t="n">
        <v>7965</v>
      </c>
      <c r="Q30" t="n">
        <v>8128</v>
      </c>
      <c r="R30" t="n">
        <v>9327</v>
      </c>
      <c r="S30" t="n">
        <v>8900</v>
      </c>
      <c r="T30" t="n">
        <v>9578</v>
      </c>
      <c r="U30" t="n">
        <v>12830</v>
      </c>
      <c r="V30" t="n">
        <v>12251</v>
      </c>
      <c r="W30" t="n">
        <v>11521</v>
      </c>
    </row>
    <row r="31">
      <c r="A31" s="5" t="inlineStr">
        <is>
          <t>Summe Aktiva</t>
        </is>
      </c>
      <c r="B31" s="5" t="inlineStr">
        <is>
          <t>Total Assets</t>
        </is>
      </c>
      <c r="C31" t="n">
        <v>46108</v>
      </c>
      <c r="D31" t="n">
        <v>44441</v>
      </c>
      <c r="E31" t="n">
        <v>43262</v>
      </c>
      <c r="F31" t="n">
        <v>39499</v>
      </c>
      <c r="G31" t="n">
        <v>41356</v>
      </c>
      <c r="H31" t="n">
        <v>44878</v>
      </c>
      <c r="I31" t="n">
        <v>48064</v>
      </c>
      <c r="J31" t="n">
        <v>49070</v>
      </c>
      <c r="K31" t="n">
        <v>39648</v>
      </c>
      <c r="L31" t="n">
        <v>36295</v>
      </c>
      <c r="M31" t="n">
        <v>34728</v>
      </c>
      <c r="N31" t="n">
        <v>33181</v>
      </c>
      <c r="O31" t="n">
        <v>31001</v>
      </c>
      <c r="P31" t="n">
        <v>25142</v>
      </c>
      <c r="Q31" t="n">
        <v>22276</v>
      </c>
      <c r="R31" t="n">
        <v>24677</v>
      </c>
      <c r="S31" t="n">
        <v>30413</v>
      </c>
      <c r="T31" t="n">
        <v>29533</v>
      </c>
      <c r="U31" t="n">
        <v>32344</v>
      </c>
      <c r="V31" t="n">
        <v>30962</v>
      </c>
      <c r="W31" t="n">
        <v>30578</v>
      </c>
    </row>
    <row r="32">
      <c r="A32" s="5" t="inlineStr">
        <is>
          <t>Summe kurzfristiges Fremdkapital</t>
        </is>
      </c>
      <c r="B32" s="5" t="inlineStr">
        <is>
          <t>Short-Term Debt</t>
        </is>
      </c>
      <c r="C32" t="n">
        <v>20266</v>
      </c>
      <c r="D32" t="n">
        <v>18447</v>
      </c>
      <c r="E32" t="n">
        <v>16273</v>
      </c>
      <c r="F32" t="n">
        <v>15407</v>
      </c>
      <c r="G32" t="n">
        <v>15844</v>
      </c>
      <c r="H32" t="n">
        <v>15580</v>
      </c>
      <c r="I32" t="n">
        <v>16675</v>
      </c>
      <c r="J32" t="n">
        <v>18974</v>
      </c>
      <c r="K32" t="n">
        <v>16561</v>
      </c>
      <c r="L32" t="n">
        <v>16738</v>
      </c>
      <c r="M32" t="n">
        <v>14579</v>
      </c>
      <c r="N32" t="n">
        <v>16004</v>
      </c>
      <c r="O32" t="n">
        <v>14479</v>
      </c>
      <c r="P32" t="n">
        <v>12376</v>
      </c>
      <c r="Q32" t="n">
        <v>11606</v>
      </c>
      <c r="R32" t="n">
        <v>13068</v>
      </c>
      <c r="S32" t="n">
        <v>16212</v>
      </c>
      <c r="T32" t="n">
        <v>18414</v>
      </c>
      <c r="U32" t="n">
        <v>19035</v>
      </c>
      <c r="V32" t="n">
        <v>15452</v>
      </c>
      <c r="W32" t="n">
        <v>15882</v>
      </c>
    </row>
    <row r="33">
      <c r="A33" s="5" t="inlineStr">
        <is>
          <t>Summe langfristiges Fremdkapital</t>
        </is>
      </c>
      <c r="B33" s="5" t="inlineStr">
        <is>
          <t>Long-Term Debt</t>
        </is>
      </c>
      <c r="C33" t="n">
        <v>11862</v>
      </c>
      <c r="D33" t="n">
        <v>11460</v>
      </c>
      <c r="E33" t="n">
        <v>11640</v>
      </c>
      <c r="F33" t="n">
        <v>10195</v>
      </c>
      <c r="G33" t="n">
        <v>10524</v>
      </c>
      <c r="H33" t="n">
        <v>12483</v>
      </c>
      <c r="I33" t="n">
        <v>12181</v>
      </c>
      <c r="J33" t="n">
        <v>12650</v>
      </c>
      <c r="K33" t="n">
        <v>6751</v>
      </c>
      <c r="L33" t="n">
        <v>4099</v>
      </c>
      <c r="M33" t="n">
        <v>5676</v>
      </c>
      <c r="N33" t="n">
        <v>5407</v>
      </c>
      <c r="O33" t="n">
        <v>4973</v>
      </c>
      <c r="P33" t="n">
        <v>6277</v>
      </c>
      <c r="Q33" t="n">
        <v>6846</v>
      </c>
      <c r="R33" t="n">
        <v>8488</v>
      </c>
      <c r="S33" t="n">
        <v>10890</v>
      </c>
      <c r="T33" t="n">
        <v>9848</v>
      </c>
      <c r="U33" t="n">
        <v>11080</v>
      </c>
      <c r="V33" t="n">
        <v>10018</v>
      </c>
      <c r="W33" t="n">
        <v>10108</v>
      </c>
    </row>
    <row r="34">
      <c r="A34" s="5" t="inlineStr">
        <is>
          <t>Summe Fremdkapital</t>
        </is>
      </c>
      <c r="B34" s="5" t="inlineStr">
        <is>
          <t>Total Liabilities</t>
        </is>
      </c>
      <c r="C34" t="n">
        <v>32128</v>
      </c>
      <c r="D34" t="n">
        <v>29907</v>
      </c>
      <c r="E34" t="n">
        <v>27913</v>
      </c>
      <c r="F34" t="n">
        <v>25602</v>
      </c>
      <c r="G34" t="n">
        <v>26368</v>
      </c>
      <c r="H34" t="n">
        <v>28063</v>
      </c>
      <c r="I34" t="n">
        <v>28856</v>
      </c>
      <c r="J34" t="n">
        <v>31624</v>
      </c>
      <c r="K34" t="n">
        <v>23312</v>
      </c>
      <c r="L34" t="n">
        <v>20837</v>
      </c>
      <c r="M34" t="n">
        <v>20255</v>
      </c>
      <c r="N34" t="n">
        <v>21411</v>
      </c>
      <c r="O34" t="n">
        <v>19452</v>
      </c>
      <c r="P34" t="n">
        <v>18653</v>
      </c>
      <c r="Q34" t="n">
        <v>18452</v>
      </c>
      <c r="R34" t="n">
        <v>21556</v>
      </c>
      <c r="S34" t="n">
        <v>27102</v>
      </c>
      <c r="T34" t="n">
        <v>28262</v>
      </c>
      <c r="U34" t="n">
        <v>30115</v>
      </c>
      <c r="V34" t="n">
        <v>25470</v>
      </c>
      <c r="W34" t="n">
        <v>25990</v>
      </c>
    </row>
    <row r="35">
      <c r="A35" s="5" t="inlineStr">
        <is>
          <t>Minderheitenanteil</t>
        </is>
      </c>
      <c r="B35" s="5" t="inlineStr">
        <is>
          <t>Minority Share</t>
        </is>
      </c>
      <c r="C35" t="n">
        <v>454</v>
      </c>
      <c r="D35" t="n">
        <v>582</v>
      </c>
      <c r="E35" t="n">
        <v>530</v>
      </c>
      <c r="F35" t="n">
        <v>502</v>
      </c>
      <c r="G35" t="n">
        <v>507</v>
      </c>
      <c r="H35" t="n">
        <v>546</v>
      </c>
      <c r="I35" t="n">
        <v>530</v>
      </c>
      <c r="J35" t="n">
        <v>540</v>
      </c>
      <c r="K35" t="n">
        <v>559</v>
      </c>
      <c r="L35" t="n">
        <v>573</v>
      </c>
      <c r="M35" t="n">
        <v>683</v>
      </c>
      <c r="N35" t="n">
        <v>612</v>
      </c>
      <c r="O35" t="n">
        <v>592</v>
      </c>
      <c r="P35" t="n">
        <v>451</v>
      </c>
      <c r="Q35" t="n">
        <v>341</v>
      </c>
      <c r="R35" t="n">
        <v>297</v>
      </c>
      <c r="S35" t="n">
        <v>285</v>
      </c>
      <c r="T35" t="n">
        <v>258</v>
      </c>
      <c r="U35" t="n">
        <v>215</v>
      </c>
      <c r="V35" t="n">
        <v>321</v>
      </c>
      <c r="W35" t="n">
        <v>317</v>
      </c>
    </row>
    <row r="36">
      <c r="A36" s="5" t="inlineStr">
        <is>
          <t>Summe Eigenkapital</t>
        </is>
      </c>
      <c r="B36" s="5" t="inlineStr">
        <is>
          <t>Equity</t>
        </is>
      </c>
      <c r="C36" t="n">
        <v>13526</v>
      </c>
      <c r="D36" t="n">
        <v>13952</v>
      </c>
      <c r="E36" t="n">
        <v>14819</v>
      </c>
      <c r="F36" t="n">
        <v>13395</v>
      </c>
      <c r="G36" t="n">
        <v>14481</v>
      </c>
      <c r="H36" t="n">
        <v>16269</v>
      </c>
      <c r="I36" t="n">
        <v>18678</v>
      </c>
      <c r="J36" t="n">
        <v>16906</v>
      </c>
      <c r="K36" t="n">
        <v>15777</v>
      </c>
      <c r="L36" t="n">
        <v>14885</v>
      </c>
      <c r="M36" t="n">
        <v>13790</v>
      </c>
      <c r="N36" t="n">
        <v>11158</v>
      </c>
      <c r="O36" t="n">
        <v>10957</v>
      </c>
      <c r="P36" t="n">
        <v>6038</v>
      </c>
      <c r="Q36" t="n">
        <v>3483</v>
      </c>
      <c r="R36" t="n">
        <v>2824</v>
      </c>
      <c r="S36" t="n">
        <v>3026</v>
      </c>
      <c r="T36" t="n">
        <v>1013</v>
      </c>
      <c r="U36" t="n">
        <v>2014</v>
      </c>
      <c r="V36" t="n">
        <v>5171</v>
      </c>
      <c r="W36" t="n">
        <v>4271</v>
      </c>
    </row>
    <row r="37">
      <c r="A37" s="5" t="inlineStr">
        <is>
          <t>Summe Passiva</t>
        </is>
      </c>
      <c r="B37" s="5" t="inlineStr">
        <is>
          <t>Liabilities &amp; Shareholder Equity</t>
        </is>
      </c>
      <c r="C37" t="n">
        <v>46108</v>
      </c>
      <c r="D37" t="n">
        <v>44441</v>
      </c>
      <c r="E37" t="n">
        <v>43262</v>
      </c>
      <c r="F37" t="n">
        <v>39499</v>
      </c>
      <c r="G37" t="n">
        <v>41356</v>
      </c>
      <c r="H37" t="n">
        <v>44878</v>
      </c>
      <c r="I37" t="n">
        <v>48064</v>
      </c>
      <c r="J37" t="n">
        <v>49070</v>
      </c>
      <c r="K37" t="n">
        <v>39648</v>
      </c>
      <c r="L37" t="n">
        <v>36295</v>
      </c>
      <c r="M37" t="n">
        <v>34728</v>
      </c>
      <c r="N37" t="n">
        <v>33181</v>
      </c>
      <c r="O37" t="n">
        <v>31001</v>
      </c>
      <c r="P37" t="n">
        <v>25142</v>
      </c>
      <c r="Q37" t="n">
        <v>22276</v>
      </c>
      <c r="R37" t="n">
        <v>24677</v>
      </c>
      <c r="S37" t="n">
        <v>30413</v>
      </c>
      <c r="T37" t="n">
        <v>29533</v>
      </c>
      <c r="U37" t="n">
        <v>32344</v>
      </c>
      <c r="V37" t="n">
        <v>30962</v>
      </c>
      <c r="W37" t="n">
        <v>30578</v>
      </c>
    </row>
    <row r="38">
      <c r="A38" s="5" t="inlineStr">
        <is>
          <t>Mio.Aktien im Umlauf</t>
        </is>
      </c>
      <c r="B38" s="5" t="inlineStr">
        <is>
          <t>Million shares outstanding</t>
        </is>
      </c>
      <c r="C38" t="n">
        <v>2134</v>
      </c>
      <c r="D38" t="n">
        <v>2132</v>
      </c>
      <c r="E38" t="n">
        <v>2139</v>
      </c>
      <c r="F38" t="n">
        <v>2139</v>
      </c>
      <c r="G38" t="n">
        <v>2192</v>
      </c>
      <c r="H38" t="n">
        <v>2259</v>
      </c>
      <c r="I38" t="n">
        <v>2301</v>
      </c>
      <c r="J38" t="n">
        <v>2296</v>
      </c>
      <c r="K38" t="n">
        <v>2290</v>
      </c>
      <c r="L38" t="n">
        <v>2284</v>
      </c>
      <c r="M38" t="n">
        <v>2290</v>
      </c>
      <c r="N38" t="n">
        <v>2283</v>
      </c>
      <c r="O38" t="n">
        <v>2297</v>
      </c>
      <c r="P38" t="n">
        <v>2179</v>
      </c>
      <c r="Q38" t="n">
        <v>2029</v>
      </c>
      <c r="R38" t="n">
        <v>2028</v>
      </c>
      <c r="S38" t="n">
        <v>1220</v>
      </c>
      <c r="T38" t="n">
        <v>1113</v>
      </c>
      <c r="U38" t="n">
        <v>1132</v>
      </c>
      <c r="V38" t="n">
        <v>1180</v>
      </c>
      <c r="W38" t="n">
        <v>1184</v>
      </c>
    </row>
    <row r="39">
      <c r="A39" s="5" t="inlineStr">
        <is>
          <t>Ergebnis je Aktie (brutto)</t>
        </is>
      </c>
      <c r="B39" s="5" t="inlineStr">
        <is>
          <t>Earnings per share</t>
        </is>
      </c>
      <c r="C39" t="n">
        <v>0.87</v>
      </c>
      <c r="D39" t="n">
        <v>0.99</v>
      </c>
      <c r="E39" t="n">
        <v>1.51</v>
      </c>
      <c r="F39" t="n">
        <v>1.31</v>
      </c>
      <c r="G39" t="n">
        <v>1.3</v>
      </c>
      <c r="H39" t="n">
        <v>1.72</v>
      </c>
      <c r="I39" t="n">
        <v>1.77</v>
      </c>
      <c r="J39" t="n">
        <v>1.67</v>
      </c>
      <c r="K39" t="n">
        <v>1.99</v>
      </c>
      <c r="L39" t="n">
        <v>1.64</v>
      </c>
      <c r="M39" t="n">
        <v>1.8</v>
      </c>
      <c r="N39" t="n">
        <v>1.98</v>
      </c>
      <c r="O39" t="n">
        <v>1.75</v>
      </c>
      <c r="P39" t="n">
        <v>1.12</v>
      </c>
      <c r="Q39" t="n">
        <v>0.74</v>
      </c>
      <c r="R39" t="n">
        <v>0.42</v>
      </c>
      <c r="S39" t="n">
        <v>0.2</v>
      </c>
      <c r="T39" t="n">
        <v>0.23</v>
      </c>
      <c r="U39" t="n">
        <v>0.04</v>
      </c>
      <c r="V39" t="n">
        <v>1.11</v>
      </c>
      <c r="W39" t="n">
        <v>0.86</v>
      </c>
    </row>
    <row r="40">
      <c r="A40" s="5" t="inlineStr">
        <is>
          <t>Ergebnis je Aktie (unverwässert)</t>
        </is>
      </c>
      <c r="B40" s="5" t="inlineStr">
        <is>
          <t>Basic Earnings per share</t>
        </is>
      </c>
      <c r="C40" t="n">
        <v>0.67</v>
      </c>
      <c r="D40" t="n">
        <v>1.02</v>
      </c>
      <c r="E40" t="n">
        <v>1.04</v>
      </c>
      <c r="F40" t="n">
        <v>0.88</v>
      </c>
      <c r="G40" t="n">
        <v>0.87</v>
      </c>
      <c r="H40" t="n">
        <v>1.13</v>
      </c>
      <c r="I40" t="n">
        <v>1.21</v>
      </c>
      <c r="J40" t="n">
        <v>1.18</v>
      </c>
      <c r="K40" t="n">
        <v>1.38</v>
      </c>
      <c r="L40" t="n">
        <v>1.12</v>
      </c>
      <c r="M40" t="n">
        <v>1.27</v>
      </c>
      <c r="N40" t="n">
        <v>1.36</v>
      </c>
      <c r="O40" t="n">
        <v>1.66</v>
      </c>
      <c r="P40" t="n">
        <v>0.63</v>
      </c>
      <c r="Q40" t="n">
        <v>0.36</v>
      </c>
      <c r="R40" t="n">
        <v>-0.02</v>
      </c>
      <c r="S40" t="n">
        <v>-0.63</v>
      </c>
      <c r="T40" t="n">
        <v>-0.7</v>
      </c>
      <c r="U40" t="n">
        <v>-0.61</v>
      </c>
      <c r="V40" t="n">
        <v>1.22</v>
      </c>
      <c r="W40" t="n">
        <v>1.15</v>
      </c>
    </row>
    <row r="41">
      <c r="A41" s="5" t="inlineStr">
        <is>
          <t>Ergebnis je Aktie (verwässert)</t>
        </is>
      </c>
      <c r="B41" s="5" t="inlineStr">
        <is>
          <t>Diluted Earnings per share</t>
        </is>
      </c>
      <c r="C41" t="n">
        <v>0.67</v>
      </c>
      <c r="D41" t="n">
        <v>1.02</v>
      </c>
      <c r="E41" t="n">
        <v>1.03</v>
      </c>
      <c r="F41" t="n">
        <v>0.88</v>
      </c>
      <c r="G41" t="n">
        <v>0.87</v>
      </c>
      <c r="H41" t="n">
        <v>1.13</v>
      </c>
      <c r="I41" t="n">
        <v>1.21</v>
      </c>
      <c r="J41" t="n">
        <v>1.18</v>
      </c>
      <c r="K41" t="n">
        <v>1.38</v>
      </c>
      <c r="L41" t="n">
        <v>1.12</v>
      </c>
      <c r="M41" t="n">
        <v>1.27</v>
      </c>
      <c r="N41" t="n">
        <v>1.36</v>
      </c>
      <c r="O41" t="n">
        <v>1.63</v>
      </c>
      <c r="P41" t="n">
        <v>0.63</v>
      </c>
      <c r="Q41" t="n">
        <v>0.36</v>
      </c>
      <c r="R41" t="n">
        <v>-0.02</v>
      </c>
      <c r="S41" t="n">
        <v>-0.63</v>
      </c>
      <c r="T41" t="n">
        <v>-0.83</v>
      </c>
      <c r="U41" t="n">
        <v>-0.61</v>
      </c>
      <c r="V41" t="n">
        <v>1.22</v>
      </c>
      <c r="W41" t="n">
        <v>1.15</v>
      </c>
    </row>
    <row r="42">
      <c r="A42" s="5" t="inlineStr">
        <is>
          <t>Dividende je Aktie</t>
        </is>
      </c>
      <c r="B42" s="5" t="inlineStr">
        <is>
          <t>Dividend per share</t>
        </is>
      </c>
      <c r="C42" t="n">
        <v>0.8</v>
      </c>
      <c r="D42" t="n">
        <v>0.8</v>
      </c>
      <c r="E42" t="n">
        <v>0.8</v>
      </c>
      <c r="F42" t="n">
        <v>0.74</v>
      </c>
      <c r="G42" t="n">
        <v>0.75</v>
      </c>
      <c r="H42" t="n">
        <v>0.73</v>
      </c>
      <c r="I42" t="n">
        <v>0.79</v>
      </c>
      <c r="J42" t="n">
        <v>0.74</v>
      </c>
      <c r="K42" t="n">
        <v>0.6899999999999999</v>
      </c>
      <c r="L42" t="n">
        <v>0.64</v>
      </c>
      <c r="M42" t="n">
        <v>0.49</v>
      </c>
      <c r="N42" t="n">
        <v>0.45</v>
      </c>
      <c r="O42" t="n">
        <v>0.46</v>
      </c>
      <c r="P42" t="n">
        <v>0.27</v>
      </c>
      <c r="Q42" t="n">
        <v>0.14</v>
      </c>
      <c r="R42" t="inlineStr">
        <is>
          <t>-</t>
        </is>
      </c>
      <c r="S42" t="inlineStr">
        <is>
          <t>-</t>
        </is>
      </c>
      <c r="T42" t="inlineStr">
        <is>
          <t>-</t>
        </is>
      </c>
      <c r="U42" t="inlineStr">
        <is>
          <t>-</t>
        </is>
      </c>
      <c r="V42" t="n">
        <v>0.55</v>
      </c>
      <c r="W42" t="n">
        <v>0.55</v>
      </c>
    </row>
    <row r="43">
      <c r="A43" s="5" t="inlineStr">
        <is>
          <t>Dividendenausschüttung in Mio</t>
        </is>
      </c>
      <c r="B43" s="5" t="inlineStr">
        <is>
          <t>Dividend Payment in M</t>
        </is>
      </c>
      <c r="C43" t="inlineStr">
        <is>
          <t>-</t>
        </is>
      </c>
      <c r="D43" t="n">
        <v>1675</v>
      </c>
      <c r="E43" t="n">
        <v>1717</v>
      </c>
      <c r="F43" t="n">
        <v>1635</v>
      </c>
      <c r="G43" t="n">
        <v>1357</v>
      </c>
      <c r="H43" t="n">
        <v>1841</v>
      </c>
      <c r="I43" t="n">
        <v>1667</v>
      </c>
      <c r="J43" t="n">
        <v>1626</v>
      </c>
      <c r="K43" t="n">
        <v>1627</v>
      </c>
      <c r="L43" t="n">
        <v>1569</v>
      </c>
      <c r="M43" t="n">
        <v>1112</v>
      </c>
      <c r="N43" t="n">
        <v>1027</v>
      </c>
      <c r="O43" t="n">
        <v>1060</v>
      </c>
      <c r="P43" t="n">
        <v>449</v>
      </c>
      <c r="Q43" t="n">
        <v>203</v>
      </c>
      <c r="R43" t="inlineStr">
        <is>
          <t>-</t>
        </is>
      </c>
      <c r="S43" t="inlineStr">
        <is>
          <t>-</t>
        </is>
      </c>
      <c r="T43" t="inlineStr">
        <is>
          <t>-</t>
        </is>
      </c>
      <c r="U43" t="inlineStr">
        <is>
          <t>-</t>
        </is>
      </c>
      <c r="V43" t="n">
        <v>502</v>
      </c>
      <c r="W43" t="n">
        <v>531</v>
      </c>
    </row>
    <row r="44">
      <c r="A44" s="5" t="inlineStr">
        <is>
          <t>Umsatz je Aktie</t>
        </is>
      </c>
      <c r="B44" s="5" t="inlineStr">
        <is>
          <t>Revenue per share</t>
        </is>
      </c>
      <c r="C44" t="n">
        <v>13.11</v>
      </c>
      <c r="D44" t="n">
        <v>12.97</v>
      </c>
      <c r="E44" t="n">
        <v>16.04</v>
      </c>
      <c r="F44" t="n">
        <v>15.82</v>
      </c>
      <c r="G44" t="n">
        <v>16.19</v>
      </c>
      <c r="H44" t="n">
        <v>17.63</v>
      </c>
      <c r="I44" t="n">
        <v>18.19</v>
      </c>
      <c r="J44" t="n">
        <v>17.13</v>
      </c>
      <c r="K44" t="n">
        <v>16.59</v>
      </c>
      <c r="L44" t="n">
        <v>13.83</v>
      </c>
      <c r="M44" t="n">
        <v>13.89</v>
      </c>
      <c r="N44" t="n">
        <v>15.29</v>
      </c>
      <c r="O44" t="n">
        <v>12.7</v>
      </c>
      <c r="P44" t="n">
        <v>11.2</v>
      </c>
      <c r="Q44" t="n">
        <v>11.06</v>
      </c>
      <c r="R44" t="n">
        <v>10.22</v>
      </c>
      <c r="S44" t="n">
        <v>15.41</v>
      </c>
      <c r="T44" t="n">
        <v>16.44</v>
      </c>
      <c r="U44" t="n">
        <v>20.96</v>
      </c>
      <c r="V44" t="n">
        <v>19.46</v>
      </c>
      <c r="W44" t="n">
        <v>20.57</v>
      </c>
    </row>
    <row r="45">
      <c r="A45" s="5" t="inlineStr">
        <is>
          <t>Buchwert je Aktie</t>
        </is>
      </c>
      <c r="B45" s="5" t="inlineStr">
        <is>
          <t>Book value per share</t>
        </is>
      </c>
      <c r="C45" t="n">
        <v>6.34</v>
      </c>
      <c r="D45" t="n">
        <v>6.54</v>
      </c>
      <c r="E45" t="n">
        <v>6.93</v>
      </c>
      <c r="F45" t="n">
        <v>6.26</v>
      </c>
      <c r="G45" t="n">
        <v>6.61</v>
      </c>
      <c r="H45" t="n">
        <v>7.2</v>
      </c>
      <c r="I45" t="n">
        <v>8.119999999999999</v>
      </c>
      <c r="J45" t="n">
        <v>7.36</v>
      </c>
      <c r="K45" t="n">
        <v>6.89</v>
      </c>
      <c r="L45" t="n">
        <v>6.52</v>
      </c>
      <c r="M45" t="n">
        <v>6.02</v>
      </c>
      <c r="N45" t="n">
        <v>4.89</v>
      </c>
      <c r="O45" t="n">
        <v>4.77</v>
      </c>
      <c r="P45" t="n">
        <v>2.77</v>
      </c>
      <c r="Q45" t="n">
        <v>1.72</v>
      </c>
      <c r="R45" t="n">
        <v>1.39</v>
      </c>
      <c r="S45" t="n">
        <v>2.48</v>
      </c>
      <c r="T45" t="n">
        <v>0.91</v>
      </c>
      <c r="U45" t="n">
        <v>1.78</v>
      </c>
      <c r="V45" t="n">
        <v>4.38</v>
      </c>
      <c r="W45" t="n">
        <v>3.61</v>
      </c>
    </row>
    <row r="46">
      <c r="A46" s="5" t="inlineStr">
        <is>
          <t>Cashflow je Aktie</t>
        </is>
      </c>
      <c r="B46" s="5" t="inlineStr">
        <is>
          <t>Cashflow per share</t>
        </is>
      </c>
      <c r="C46" t="n">
        <v>1.09</v>
      </c>
      <c r="D46" t="n">
        <v>1.37</v>
      </c>
      <c r="E46" t="n">
        <v>1.78</v>
      </c>
      <c r="F46" t="n">
        <v>1.8</v>
      </c>
      <c r="G46" t="n">
        <v>1.74</v>
      </c>
      <c r="H46" t="n">
        <v>1.7</v>
      </c>
      <c r="I46" t="n">
        <v>1.59</v>
      </c>
      <c r="J46" t="n">
        <v>1.65</v>
      </c>
      <c r="K46" t="n">
        <v>1.58</v>
      </c>
      <c r="L46" t="n">
        <v>1.84</v>
      </c>
      <c r="M46" t="n">
        <v>1.76</v>
      </c>
      <c r="N46" t="n">
        <v>1.73</v>
      </c>
      <c r="O46" t="n">
        <v>1.33</v>
      </c>
      <c r="P46" t="n">
        <v>0.89</v>
      </c>
      <c r="Q46" t="n">
        <v>0.5</v>
      </c>
      <c r="R46" t="n">
        <v>0.47</v>
      </c>
      <c r="S46" t="n">
        <v>-0.13</v>
      </c>
      <c r="T46" t="n">
        <v>0.02</v>
      </c>
      <c r="U46" t="n">
        <v>1.94</v>
      </c>
      <c r="V46" t="n">
        <v>0.87</v>
      </c>
      <c r="W46" t="n">
        <v>1.33</v>
      </c>
    </row>
    <row r="47">
      <c r="A47" s="5" t="inlineStr">
        <is>
          <t>Bilanzsumme je Aktie</t>
        </is>
      </c>
      <c r="B47" s="5" t="inlineStr">
        <is>
          <t>Total assets per share</t>
        </is>
      </c>
      <c r="C47" t="n">
        <v>21.61</v>
      </c>
      <c r="D47" t="n">
        <v>20.85</v>
      </c>
      <c r="E47" t="n">
        <v>20.23</v>
      </c>
      <c r="F47" t="n">
        <v>18.47</v>
      </c>
      <c r="G47" t="n">
        <v>18.87</v>
      </c>
      <c r="H47" t="n">
        <v>19.87</v>
      </c>
      <c r="I47" t="n">
        <v>20.89</v>
      </c>
      <c r="J47" t="n">
        <v>21.37</v>
      </c>
      <c r="K47" t="n">
        <v>17.31</v>
      </c>
      <c r="L47" t="n">
        <v>15.89</v>
      </c>
      <c r="M47" t="n">
        <v>15.17</v>
      </c>
      <c r="N47" t="n">
        <v>14.54</v>
      </c>
      <c r="O47" t="n">
        <v>13.49</v>
      </c>
      <c r="P47" t="n">
        <v>11.54</v>
      </c>
      <c r="Q47" t="n">
        <v>10.98</v>
      </c>
      <c r="R47" t="n">
        <v>12.17</v>
      </c>
      <c r="S47" t="n">
        <v>24.93</v>
      </c>
      <c r="T47" t="n">
        <v>26.53</v>
      </c>
      <c r="U47" t="n">
        <v>28.57</v>
      </c>
      <c r="V47" t="n">
        <v>26.24</v>
      </c>
      <c r="W47" t="inlineStr">
        <is>
          <t>-</t>
        </is>
      </c>
    </row>
    <row r="48">
      <c r="A48" s="5" t="inlineStr">
        <is>
          <t>Personal am Ende des Jahres</t>
        </is>
      </c>
      <c r="B48" s="5" t="inlineStr">
        <is>
          <t>Staff at the end of year</t>
        </is>
      </c>
      <c r="C48" t="n">
        <v>144000</v>
      </c>
      <c r="D48" t="n">
        <v>146600</v>
      </c>
      <c r="E48" t="n">
        <v>134800</v>
      </c>
      <c r="F48" t="n">
        <v>132300</v>
      </c>
      <c r="G48" t="n">
        <v>135800</v>
      </c>
      <c r="H48" t="n">
        <v>140400</v>
      </c>
      <c r="I48" t="n">
        <v>147700</v>
      </c>
      <c r="J48" t="n">
        <v>146100</v>
      </c>
      <c r="K48" t="n">
        <v>133600</v>
      </c>
      <c r="L48" t="n">
        <v>116500</v>
      </c>
      <c r="M48" t="n">
        <v>116000</v>
      </c>
      <c r="N48" t="n">
        <v>120000</v>
      </c>
      <c r="O48" t="n">
        <v>112000</v>
      </c>
      <c r="P48" t="n">
        <v>108000</v>
      </c>
      <c r="Q48" t="n">
        <v>104000</v>
      </c>
      <c r="R48" t="n">
        <v>102537</v>
      </c>
      <c r="S48" t="n">
        <v>116464</v>
      </c>
      <c r="T48" t="n">
        <v>139051</v>
      </c>
      <c r="U48" t="n">
        <v>156865</v>
      </c>
      <c r="V48" t="n">
        <v>160818</v>
      </c>
      <c r="W48" t="n">
        <v>161430</v>
      </c>
    </row>
    <row r="49">
      <c r="A49" s="5" t="inlineStr">
        <is>
          <t>Personalaufwand in Mio. USD</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USD</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USD</t>
        </is>
      </c>
      <c r="B51" s="5" t="inlineStr">
        <is>
          <t>Turnover per employee</t>
        </is>
      </c>
      <c r="C51" t="n">
        <v>194292</v>
      </c>
      <c r="D51" t="n">
        <v>188690</v>
      </c>
      <c r="E51" t="n">
        <v>254540</v>
      </c>
      <c r="F51" t="n">
        <v>255692</v>
      </c>
      <c r="G51" t="n">
        <v>261274</v>
      </c>
      <c r="H51" t="n">
        <v>283689</v>
      </c>
      <c r="I51" t="n">
        <v>283331</v>
      </c>
      <c r="J51" t="n">
        <v>269240</v>
      </c>
      <c r="K51" t="n">
        <v>284356</v>
      </c>
      <c r="L51" t="n">
        <v>271150</v>
      </c>
      <c r="M51" t="n">
        <v>274094</v>
      </c>
      <c r="N51" t="n">
        <v>290933</v>
      </c>
      <c r="O51" t="n">
        <v>260562</v>
      </c>
      <c r="P51" t="n">
        <v>226037</v>
      </c>
      <c r="Q51" t="n">
        <v>215788</v>
      </c>
      <c r="R51" t="n">
        <v>202083</v>
      </c>
      <c r="S51" t="n">
        <v>162025</v>
      </c>
      <c r="T51" t="n">
        <v>131570</v>
      </c>
      <c r="U51" t="n">
        <v>151251</v>
      </c>
      <c r="V51" t="n">
        <v>143543</v>
      </c>
      <c r="W51" t="n">
        <v>150876</v>
      </c>
    </row>
    <row r="52">
      <c r="A52" s="5" t="inlineStr">
        <is>
          <t>Bruttoergebnis je Mitarbeiter in USD</t>
        </is>
      </c>
      <c r="B52" s="5" t="inlineStr">
        <is>
          <t>Gross Profit per employee</t>
        </is>
      </c>
      <c r="C52" t="n">
        <v>61847</v>
      </c>
      <c r="D52" t="n">
        <v>58281</v>
      </c>
      <c r="E52" t="n">
        <v>76157</v>
      </c>
      <c r="F52" t="n">
        <v>73673</v>
      </c>
      <c r="G52" t="n">
        <v>74624</v>
      </c>
      <c r="H52" t="n">
        <v>79879</v>
      </c>
      <c r="I52" t="n">
        <v>81192</v>
      </c>
      <c r="J52" t="n">
        <v>77878</v>
      </c>
      <c r="K52" t="n">
        <v>85584</v>
      </c>
      <c r="L52" t="n">
        <v>81794</v>
      </c>
      <c r="M52" t="n">
        <v>80388</v>
      </c>
      <c r="N52" t="n">
        <v>91167</v>
      </c>
      <c r="O52" t="n">
        <v>80071</v>
      </c>
      <c r="P52" t="n">
        <v>63620</v>
      </c>
      <c r="Q52" t="n">
        <v>53962</v>
      </c>
      <c r="R52" t="n">
        <v>48412</v>
      </c>
      <c r="S52" t="n">
        <v>40485</v>
      </c>
      <c r="T52" t="n">
        <v>32549</v>
      </c>
      <c r="U52" t="n">
        <v>31989</v>
      </c>
      <c r="V52" t="n">
        <v>35724</v>
      </c>
      <c r="W52" t="n">
        <v>36542</v>
      </c>
    </row>
    <row r="53">
      <c r="A53" s="5" t="inlineStr">
        <is>
          <t>Gewinn je Mitarbeiter in USD</t>
        </is>
      </c>
      <c r="B53" s="5" t="inlineStr">
        <is>
          <t>Earnings per employee</t>
        </is>
      </c>
      <c r="C53" t="n">
        <v>9993</v>
      </c>
      <c r="D53" t="n">
        <v>14823</v>
      </c>
      <c r="E53" t="n">
        <v>16417</v>
      </c>
      <c r="F53" t="n">
        <v>14354</v>
      </c>
      <c r="G53" t="n">
        <v>14234</v>
      </c>
      <c r="H53" t="n">
        <v>18476</v>
      </c>
      <c r="I53" t="n">
        <v>18869</v>
      </c>
      <c r="J53" t="n">
        <v>18508</v>
      </c>
      <c r="K53" t="n">
        <v>23713</v>
      </c>
      <c r="L53" t="n">
        <v>21983</v>
      </c>
      <c r="M53" t="n">
        <v>25009</v>
      </c>
      <c r="N53" t="n">
        <v>25983</v>
      </c>
      <c r="O53" t="n">
        <v>33545</v>
      </c>
      <c r="P53" t="n">
        <v>12870</v>
      </c>
      <c r="Q53" t="n">
        <v>7067</v>
      </c>
      <c r="R53" t="n">
        <v>-341.34</v>
      </c>
      <c r="S53" t="n">
        <v>-6586</v>
      </c>
      <c r="T53" t="n">
        <v>-5631</v>
      </c>
      <c r="U53" t="n">
        <v>-4405</v>
      </c>
      <c r="V53" t="n">
        <v>8973</v>
      </c>
      <c r="W53" t="n">
        <v>8425</v>
      </c>
    </row>
    <row r="54">
      <c r="A54" s="5" t="inlineStr">
        <is>
          <t>KGV (Kurs/Gewinn)</t>
        </is>
      </c>
      <c r="B54" s="5" t="inlineStr">
        <is>
          <t>PE (price/earnings)</t>
        </is>
      </c>
      <c r="C54" t="n">
        <v>36</v>
      </c>
      <c r="D54" t="n">
        <v>22.6</v>
      </c>
      <c r="E54" t="n">
        <v>25.1</v>
      </c>
      <c r="F54" t="n">
        <v>24</v>
      </c>
      <c r="G54" t="n">
        <v>20.9</v>
      </c>
      <c r="H54" t="n">
        <v>18.7</v>
      </c>
      <c r="I54" t="n">
        <v>19.4</v>
      </c>
      <c r="J54" t="n">
        <v>15.9</v>
      </c>
      <c r="K54" t="n">
        <v>13.7</v>
      </c>
      <c r="L54" t="n">
        <v>19.9</v>
      </c>
      <c r="M54" t="n">
        <v>16.8</v>
      </c>
      <c r="N54" t="n">
        <v>12.3</v>
      </c>
      <c r="O54" t="n">
        <v>21.1</v>
      </c>
      <c r="P54" t="n">
        <v>37.2</v>
      </c>
      <c r="Q54" t="n">
        <v>38</v>
      </c>
      <c r="R54" t="inlineStr">
        <is>
          <t>-</t>
        </is>
      </c>
      <c r="S54" t="inlineStr">
        <is>
          <t>-</t>
        </is>
      </c>
      <c r="T54" t="inlineStr">
        <is>
          <t>-</t>
        </is>
      </c>
      <c r="U54" t="inlineStr">
        <is>
          <t>-</t>
        </is>
      </c>
      <c r="V54" t="inlineStr">
        <is>
          <t>-</t>
        </is>
      </c>
      <c r="W54" t="inlineStr">
        <is>
          <t>-</t>
        </is>
      </c>
    </row>
    <row r="55">
      <c r="A55" s="5" t="inlineStr">
        <is>
          <t>KUV (Kurs/Umsatz)</t>
        </is>
      </c>
      <c r="B55" s="5" t="inlineStr">
        <is>
          <t>PS (price/sales)</t>
        </is>
      </c>
      <c r="C55" t="n">
        <v>1.84</v>
      </c>
      <c r="D55" t="n">
        <v>1.77</v>
      </c>
      <c r="E55" t="n">
        <v>1.63</v>
      </c>
      <c r="F55" t="n">
        <v>1.34</v>
      </c>
      <c r="G55" t="n">
        <v>1.13</v>
      </c>
      <c r="H55" t="n">
        <v>1.2</v>
      </c>
      <c r="I55" t="n">
        <v>1.29</v>
      </c>
      <c r="J55" t="n">
        <v>1.09</v>
      </c>
      <c r="K55" t="n">
        <v>1.14</v>
      </c>
      <c r="L55" t="n">
        <v>1.61</v>
      </c>
      <c r="M55" t="n">
        <v>1.54</v>
      </c>
      <c r="N55" t="n">
        <v>1.09</v>
      </c>
      <c r="O55" t="n">
        <v>2.75</v>
      </c>
      <c r="P55" t="n">
        <v>2.09</v>
      </c>
      <c r="Q55" t="n">
        <v>1.24</v>
      </c>
      <c r="R55" t="n">
        <v>0.67</v>
      </c>
      <c r="S55" t="n">
        <v>0.44</v>
      </c>
      <c r="T55" t="n">
        <v>0.26</v>
      </c>
      <c r="U55" t="n">
        <v>0.82</v>
      </c>
      <c r="V55" t="inlineStr">
        <is>
          <t>-</t>
        </is>
      </c>
      <c r="W55" t="inlineStr">
        <is>
          <t>-</t>
        </is>
      </c>
    </row>
    <row r="56">
      <c r="A56" s="5" t="inlineStr">
        <is>
          <t>KBV (Kurs/Buchwert)</t>
        </is>
      </c>
      <c r="B56" s="5" t="inlineStr">
        <is>
          <t>PB (price/book value)</t>
        </is>
      </c>
      <c r="C56" t="n">
        <v>3.8</v>
      </c>
      <c r="D56" t="n">
        <v>3.52</v>
      </c>
      <c r="E56" t="n">
        <v>3.77</v>
      </c>
      <c r="F56" t="n">
        <v>3.37</v>
      </c>
      <c r="G56" t="n">
        <v>2.76</v>
      </c>
      <c r="H56" t="n">
        <v>2.93</v>
      </c>
      <c r="I56" t="n">
        <v>2.89</v>
      </c>
      <c r="J56" t="n">
        <v>2.55</v>
      </c>
      <c r="K56" t="n">
        <v>2.75</v>
      </c>
      <c r="L56" t="n">
        <v>3.43</v>
      </c>
      <c r="M56" t="n">
        <v>3.55</v>
      </c>
      <c r="N56" t="n">
        <v>3.42</v>
      </c>
      <c r="O56" t="n">
        <v>7.33</v>
      </c>
      <c r="P56" t="n">
        <v>8.449999999999999</v>
      </c>
      <c r="Q56" t="n">
        <v>7.96</v>
      </c>
      <c r="R56" t="n">
        <v>4.89</v>
      </c>
      <c r="S56" t="n">
        <v>2.71</v>
      </c>
      <c r="T56" t="n">
        <v>4.63</v>
      </c>
      <c r="U56" t="n">
        <v>9.640000000000001</v>
      </c>
      <c r="V56" t="inlineStr">
        <is>
          <t>-</t>
        </is>
      </c>
      <c r="W56" t="inlineStr">
        <is>
          <t>-</t>
        </is>
      </c>
    </row>
    <row r="57">
      <c r="A57" s="5" t="inlineStr">
        <is>
          <t>KCV (Kurs/Cashflow)</t>
        </is>
      </c>
      <c r="B57" s="5" t="inlineStr">
        <is>
          <t>PC (price/cashflow)</t>
        </is>
      </c>
      <c r="C57" t="n">
        <v>22.11</v>
      </c>
      <c r="D57" t="n">
        <v>16.78</v>
      </c>
      <c r="E57" t="n">
        <v>14.7</v>
      </c>
      <c r="F57" t="n">
        <v>11.75</v>
      </c>
      <c r="G57" t="n">
        <v>10.46</v>
      </c>
      <c r="H57" t="n">
        <v>12.41</v>
      </c>
      <c r="I57" t="n">
        <v>14.78</v>
      </c>
      <c r="J57" t="n">
        <v>11.4</v>
      </c>
      <c r="K57" t="n">
        <v>12.02</v>
      </c>
      <c r="L57" t="n">
        <v>12.15</v>
      </c>
      <c r="M57" t="n">
        <v>12.15</v>
      </c>
      <c r="N57" t="n">
        <v>9.630000000000001</v>
      </c>
      <c r="O57" t="n">
        <v>26.3</v>
      </c>
      <c r="P57" t="n">
        <v>26.32</v>
      </c>
      <c r="Q57" t="n">
        <v>27.41</v>
      </c>
      <c r="R57" t="n">
        <v>14.36</v>
      </c>
      <c r="S57" t="n">
        <v>-50.92</v>
      </c>
      <c r="T57" t="n">
        <v>246.62</v>
      </c>
      <c r="U57" t="n">
        <v>8.85</v>
      </c>
      <c r="V57" t="inlineStr">
        <is>
          <t>-</t>
        </is>
      </c>
      <c r="W57" t="inlineStr">
        <is>
          <t>-</t>
        </is>
      </c>
    </row>
    <row r="58">
      <c r="A58" s="5" t="inlineStr">
        <is>
          <t>Dividendenrendite in %</t>
        </is>
      </c>
      <c r="B58" s="5" t="inlineStr">
        <is>
          <t>Dividend Yield in %</t>
        </is>
      </c>
      <c r="C58" t="n">
        <v>3.32</v>
      </c>
      <c r="D58" t="n">
        <v>3.48</v>
      </c>
      <c r="E58" t="n">
        <v>3.06</v>
      </c>
      <c r="F58" t="n">
        <v>3.48</v>
      </c>
      <c r="G58" t="n">
        <v>4.1</v>
      </c>
      <c r="H58" t="n">
        <v>3.44</v>
      </c>
      <c r="I58" t="n">
        <v>3.35</v>
      </c>
      <c r="J58" t="n">
        <v>3.97</v>
      </c>
      <c r="K58" t="n">
        <v>3.65</v>
      </c>
      <c r="L58" t="n">
        <v>2.86</v>
      </c>
      <c r="M58" t="n">
        <v>2.3</v>
      </c>
      <c r="N58" t="n">
        <v>2.69</v>
      </c>
      <c r="O58" t="n">
        <v>1.32</v>
      </c>
      <c r="P58" t="n">
        <v>1.15</v>
      </c>
      <c r="Q58" t="n">
        <v>1.02</v>
      </c>
      <c r="R58" t="inlineStr">
        <is>
          <t>-</t>
        </is>
      </c>
      <c r="S58" t="inlineStr">
        <is>
          <t>-</t>
        </is>
      </c>
      <c r="T58" t="inlineStr">
        <is>
          <t>-</t>
        </is>
      </c>
      <c r="U58" t="inlineStr">
        <is>
          <t>-</t>
        </is>
      </c>
      <c r="V58" t="inlineStr">
        <is>
          <t>-</t>
        </is>
      </c>
      <c r="W58" t="inlineStr">
        <is>
          <t>-</t>
        </is>
      </c>
    </row>
    <row r="59">
      <c r="A59" s="5" t="inlineStr">
        <is>
          <t>Gewinnrendite in %</t>
        </is>
      </c>
      <c r="B59" s="5" t="inlineStr">
        <is>
          <t>Return on profit in %</t>
        </is>
      </c>
      <c r="C59" t="n">
        <v>2.8</v>
      </c>
      <c r="D59" t="n">
        <v>4.4</v>
      </c>
      <c r="E59" t="n">
        <v>4</v>
      </c>
      <c r="F59" t="n">
        <v>4.2</v>
      </c>
      <c r="G59" t="n">
        <v>4.8</v>
      </c>
      <c r="H59" t="n">
        <v>5.3</v>
      </c>
      <c r="I59" t="n">
        <v>5.2</v>
      </c>
      <c r="J59" t="n">
        <v>6.3</v>
      </c>
      <c r="K59" t="n">
        <v>7.3</v>
      </c>
      <c r="L59" t="n">
        <v>5</v>
      </c>
      <c r="M59" t="n">
        <v>5.9</v>
      </c>
      <c r="N59" t="n">
        <v>8.1</v>
      </c>
      <c r="O59" t="n">
        <v>4.7</v>
      </c>
      <c r="P59" t="n">
        <v>2.7</v>
      </c>
      <c r="Q59" t="n">
        <v>2.6</v>
      </c>
      <c r="R59" t="n">
        <v>-0.3</v>
      </c>
      <c r="S59" t="n">
        <v>-9.4</v>
      </c>
      <c r="T59" t="n">
        <v>-16.6</v>
      </c>
      <c r="U59" t="n">
        <v>-3.6</v>
      </c>
      <c r="V59" t="inlineStr">
        <is>
          <t>-</t>
        </is>
      </c>
      <c r="W59" t="inlineStr">
        <is>
          <t>-</t>
        </is>
      </c>
    </row>
    <row r="60">
      <c r="A60" s="5" t="inlineStr">
        <is>
          <t>Eigenkapitalrendite in %</t>
        </is>
      </c>
      <c r="B60" s="5" t="inlineStr">
        <is>
          <t>Return on Equity in %</t>
        </is>
      </c>
      <c r="C60" t="n">
        <v>10.64</v>
      </c>
      <c r="D60" t="n">
        <v>15.57</v>
      </c>
      <c r="E60" t="n">
        <v>14.93</v>
      </c>
      <c r="F60" t="n">
        <v>14.18</v>
      </c>
      <c r="G60" t="n">
        <v>13.35</v>
      </c>
      <c r="H60" t="n">
        <v>15.94</v>
      </c>
      <c r="I60" t="n">
        <v>14.92</v>
      </c>
      <c r="J60" t="n">
        <v>15.99</v>
      </c>
      <c r="K60" t="n">
        <v>20.08</v>
      </c>
      <c r="L60" t="n">
        <v>17.21</v>
      </c>
      <c r="M60" t="n">
        <v>21.04</v>
      </c>
      <c r="N60" t="n">
        <v>27.94</v>
      </c>
      <c r="O60" t="n">
        <v>34.29</v>
      </c>
      <c r="P60" t="n">
        <v>23.02</v>
      </c>
      <c r="Q60" t="n">
        <v>21.1</v>
      </c>
      <c r="R60" t="n">
        <v>-1.24</v>
      </c>
      <c r="S60" t="n">
        <v>-25.35</v>
      </c>
      <c r="T60" t="n">
        <v>-77.3</v>
      </c>
      <c r="U60" t="n">
        <v>-34.31</v>
      </c>
      <c r="V60" t="n">
        <v>27.91</v>
      </c>
      <c r="W60" t="n">
        <v>31.84</v>
      </c>
    </row>
    <row r="61">
      <c r="A61" s="5" t="inlineStr">
        <is>
          <t>Umsatzrendite in %</t>
        </is>
      </c>
      <c r="B61" s="5" t="inlineStr">
        <is>
          <t>Return on sales in %</t>
        </is>
      </c>
      <c r="C61" t="n">
        <v>5.14</v>
      </c>
      <c r="D61" t="n">
        <v>7.86</v>
      </c>
      <c r="E61" t="n">
        <v>6.45</v>
      </c>
      <c r="F61" t="n">
        <v>5.61</v>
      </c>
      <c r="G61" t="n">
        <v>5.45</v>
      </c>
      <c r="H61" t="n">
        <v>6.51</v>
      </c>
      <c r="I61" t="n">
        <v>6.66</v>
      </c>
      <c r="J61" t="n">
        <v>6.87</v>
      </c>
      <c r="K61" t="n">
        <v>8.34</v>
      </c>
      <c r="L61" t="n">
        <v>8.109999999999999</v>
      </c>
      <c r="M61" t="n">
        <v>9.119999999999999</v>
      </c>
      <c r="N61" t="n">
        <v>8.93</v>
      </c>
      <c r="O61" t="n">
        <v>12.87</v>
      </c>
      <c r="P61" t="n">
        <v>5.69</v>
      </c>
      <c r="Q61" t="n">
        <v>3.28</v>
      </c>
      <c r="R61" t="n">
        <v>-0.17</v>
      </c>
      <c r="S61" t="n">
        <v>-4.08</v>
      </c>
      <c r="T61" t="n">
        <v>-4.28</v>
      </c>
      <c r="U61" t="n">
        <v>-2.91</v>
      </c>
      <c r="V61" t="n">
        <v>6.28</v>
      </c>
      <c r="W61" t="n">
        <v>5.58</v>
      </c>
    </row>
    <row r="62">
      <c r="A62" s="5" t="inlineStr">
        <is>
          <t>Gesamtkapitalrendite in %</t>
        </is>
      </c>
      <c r="B62" s="5" t="inlineStr">
        <is>
          <t>Total Return on Investment in %</t>
        </is>
      </c>
      <c r="C62" t="n">
        <v>3.59</v>
      </c>
      <c r="D62" t="n">
        <v>5.48</v>
      </c>
      <c r="E62" t="n">
        <v>5.76</v>
      </c>
      <c r="F62" t="n">
        <v>5.47</v>
      </c>
      <c r="G62" t="n">
        <v>5.37</v>
      </c>
      <c r="H62" t="n">
        <v>6.59</v>
      </c>
      <c r="I62" t="n">
        <v>6.61</v>
      </c>
      <c r="J62" t="n">
        <v>6.11</v>
      </c>
      <c r="K62" t="n">
        <v>8.51</v>
      </c>
      <c r="L62" t="n">
        <v>7.53</v>
      </c>
      <c r="M62" t="n">
        <v>8.720000000000001</v>
      </c>
      <c r="N62" t="n">
        <v>10.45</v>
      </c>
      <c r="O62" t="n">
        <v>13.04</v>
      </c>
      <c r="P62" t="n">
        <v>6.74</v>
      </c>
      <c r="Q62" t="n">
        <v>5.11</v>
      </c>
      <c r="R62" t="n">
        <v>1.43</v>
      </c>
      <c r="S62" t="n">
        <v>-0.7</v>
      </c>
      <c r="T62" t="n">
        <v>-1.51</v>
      </c>
      <c r="U62" t="n">
        <v>0.34</v>
      </c>
      <c r="V62" t="n">
        <v>6.74</v>
      </c>
      <c r="W62" t="n">
        <v>6.76</v>
      </c>
    </row>
    <row r="63">
      <c r="A63" s="5" t="inlineStr">
        <is>
          <t>Return on Investment in %</t>
        </is>
      </c>
      <c r="B63" s="5" t="inlineStr">
        <is>
          <t>Return on Investment in %</t>
        </is>
      </c>
      <c r="C63" t="n">
        <v>3.12</v>
      </c>
      <c r="D63" t="n">
        <v>4.89</v>
      </c>
      <c r="E63" t="n">
        <v>5.12</v>
      </c>
      <c r="F63" t="n">
        <v>4.81</v>
      </c>
      <c r="G63" t="n">
        <v>4.67</v>
      </c>
      <c r="H63" t="n">
        <v>5.78</v>
      </c>
      <c r="I63" t="n">
        <v>5.8</v>
      </c>
      <c r="J63" t="n">
        <v>5.51</v>
      </c>
      <c r="K63" t="n">
        <v>7.99</v>
      </c>
      <c r="L63" t="n">
        <v>7.06</v>
      </c>
      <c r="M63" t="n">
        <v>8.35</v>
      </c>
      <c r="N63" t="n">
        <v>9.4</v>
      </c>
      <c r="O63" t="n">
        <v>12.12</v>
      </c>
      <c r="P63" t="n">
        <v>5.53</v>
      </c>
      <c r="Q63" t="n">
        <v>3.3</v>
      </c>
      <c r="R63" t="n">
        <v>-0.14</v>
      </c>
      <c r="S63" t="n">
        <v>-2.52</v>
      </c>
      <c r="T63" t="n">
        <v>-2.65</v>
      </c>
      <c r="U63" t="n">
        <v>-2.14</v>
      </c>
      <c r="V63" t="n">
        <v>4.66</v>
      </c>
      <c r="W63" t="n">
        <v>4.45</v>
      </c>
    </row>
    <row r="64">
      <c r="A64" s="5" t="inlineStr">
        <is>
          <t>Arbeitsintensität in %</t>
        </is>
      </c>
      <c r="B64" s="5" t="inlineStr">
        <is>
          <t>Work Intensity in %</t>
        </is>
      </c>
      <c r="C64" t="n">
        <v>57.38</v>
      </c>
      <c r="D64" t="n">
        <v>49.2</v>
      </c>
      <c r="E64" t="n">
        <v>50.71</v>
      </c>
      <c r="F64" t="n">
        <v>55.55</v>
      </c>
      <c r="G64" t="n">
        <v>55.03</v>
      </c>
      <c r="H64" t="n">
        <v>55.68</v>
      </c>
      <c r="I64" t="n">
        <v>54.98</v>
      </c>
      <c r="J64" t="n">
        <v>57.07</v>
      </c>
      <c r="K64" t="n">
        <v>60</v>
      </c>
      <c r="L64" t="n">
        <v>69.84</v>
      </c>
      <c r="M64" t="n">
        <v>72.65000000000001</v>
      </c>
      <c r="N64" t="n">
        <v>73.38</v>
      </c>
      <c r="O64" t="n">
        <v>74.66</v>
      </c>
      <c r="P64" t="n">
        <v>68.31999999999999</v>
      </c>
      <c r="Q64" t="n">
        <v>63.51</v>
      </c>
      <c r="R64" t="n">
        <v>62.2</v>
      </c>
      <c r="S64" t="n">
        <v>70.73999999999999</v>
      </c>
      <c r="T64" t="n">
        <v>67.56999999999999</v>
      </c>
      <c r="U64" t="n">
        <v>60.33</v>
      </c>
      <c r="V64" t="n">
        <v>60.43</v>
      </c>
      <c r="W64" t="n">
        <v>62.32</v>
      </c>
    </row>
    <row r="65">
      <c r="A65" s="5" t="inlineStr">
        <is>
          <t>Eigenkapitalquote in %</t>
        </is>
      </c>
      <c r="B65" s="5" t="inlineStr">
        <is>
          <t>Equity Ratio in %</t>
        </is>
      </c>
      <c r="C65" t="n">
        <v>29.34</v>
      </c>
      <c r="D65" t="n">
        <v>31.39</v>
      </c>
      <c r="E65" t="n">
        <v>34.25</v>
      </c>
      <c r="F65" t="n">
        <v>33.91</v>
      </c>
      <c r="G65" t="n">
        <v>35.02</v>
      </c>
      <c r="H65" t="n">
        <v>36.25</v>
      </c>
      <c r="I65" t="n">
        <v>38.86</v>
      </c>
      <c r="J65" t="n">
        <v>34.45</v>
      </c>
      <c r="K65" t="n">
        <v>39.79</v>
      </c>
      <c r="L65" t="n">
        <v>41.01</v>
      </c>
      <c r="M65" t="n">
        <v>39.71</v>
      </c>
      <c r="N65" t="n">
        <v>33.63</v>
      </c>
      <c r="O65" t="n">
        <v>35.34</v>
      </c>
      <c r="P65" t="n">
        <v>24.02</v>
      </c>
      <c r="Q65" t="n">
        <v>15.64</v>
      </c>
      <c r="R65" t="n">
        <v>11.44</v>
      </c>
      <c r="S65" t="n">
        <v>9.949999999999999</v>
      </c>
      <c r="T65" t="n">
        <v>3.43</v>
      </c>
      <c r="U65" t="n">
        <v>6.23</v>
      </c>
      <c r="V65" t="n">
        <v>16.7</v>
      </c>
      <c r="W65" t="n">
        <v>13.97</v>
      </c>
    </row>
    <row r="66">
      <c r="A66" s="5" t="inlineStr">
        <is>
          <t>Fremdkapitalquote in %</t>
        </is>
      </c>
      <c r="B66" s="5" t="inlineStr">
        <is>
          <t>Debt Ratio in %</t>
        </is>
      </c>
      <c r="C66" t="n">
        <v>70.66</v>
      </c>
      <c r="D66" t="n">
        <v>68.61</v>
      </c>
      <c r="E66" t="n">
        <v>65.75</v>
      </c>
      <c r="F66" t="n">
        <v>66.09</v>
      </c>
      <c r="G66" t="n">
        <v>64.98</v>
      </c>
      <c r="H66" t="n">
        <v>63.75</v>
      </c>
      <c r="I66" t="n">
        <v>61.14</v>
      </c>
      <c r="J66" t="n">
        <v>65.55</v>
      </c>
      <c r="K66" t="n">
        <v>60.21</v>
      </c>
      <c r="L66" t="n">
        <v>58.99</v>
      </c>
      <c r="M66" t="n">
        <v>60.29</v>
      </c>
      <c r="N66" t="n">
        <v>66.37</v>
      </c>
      <c r="O66" t="n">
        <v>64.66</v>
      </c>
      <c r="P66" t="n">
        <v>75.98</v>
      </c>
      <c r="Q66" t="n">
        <v>84.36</v>
      </c>
      <c r="R66" t="n">
        <v>88.56</v>
      </c>
      <c r="S66" t="n">
        <v>90.05</v>
      </c>
      <c r="T66" t="n">
        <v>96.56999999999999</v>
      </c>
      <c r="U66" t="n">
        <v>93.77</v>
      </c>
      <c r="V66" t="n">
        <v>83.3</v>
      </c>
      <c r="W66" t="n">
        <v>86.03</v>
      </c>
    </row>
    <row r="67">
      <c r="A67" s="5" t="inlineStr">
        <is>
          <t>Verschuldungsgrad in %</t>
        </is>
      </c>
      <c r="B67" s="5" t="inlineStr">
        <is>
          <t>Finance Gearing in %</t>
        </is>
      </c>
      <c r="C67" t="n">
        <v>240.88</v>
      </c>
      <c r="D67" t="n">
        <v>218.53</v>
      </c>
      <c r="E67" t="n">
        <v>191.94</v>
      </c>
      <c r="F67" t="n">
        <v>194.88</v>
      </c>
      <c r="G67" t="n">
        <v>185.59</v>
      </c>
      <c r="H67" t="n">
        <v>175.85</v>
      </c>
      <c r="I67" t="n">
        <v>157.33</v>
      </c>
      <c r="J67" t="n">
        <v>190.25</v>
      </c>
      <c r="K67" t="n">
        <v>151.3</v>
      </c>
      <c r="L67" t="n">
        <v>143.84</v>
      </c>
      <c r="M67" t="n">
        <v>151.83</v>
      </c>
      <c r="N67" t="n">
        <v>197.37</v>
      </c>
      <c r="O67" t="n">
        <v>182.93</v>
      </c>
      <c r="P67" t="n">
        <v>316.4</v>
      </c>
      <c r="Q67" t="n">
        <v>539.5599999999999</v>
      </c>
      <c r="R67" t="n">
        <v>773.83</v>
      </c>
      <c r="S67" t="n">
        <v>905.0599999999999</v>
      </c>
      <c r="T67" t="n">
        <v>2815</v>
      </c>
      <c r="U67" t="n">
        <v>1506</v>
      </c>
      <c r="V67" t="n">
        <v>498.76</v>
      </c>
      <c r="W67" t="n">
        <v>615.9400000000001</v>
      </c>
    </row>
    <row r="68">
      <c r="A68" s="5" t="inlineStr">
        <is>
          <t>Bruttoergebnis Marge in %</t>
        </is>
      </c>
      <c r="B68" s="5" t="inlineStr">
        <is>
          <t>Gross Profit Marge in %</t>
        </is>
      </c>
      <c r="C68" t="n">
        <v>31.83</v>
      </c>
      <c r="D68" t="n">
        <v>30.89</v>
      </c>
      <c r="E68" t="n">
        <v>29.92</v>
      </c>
      <c r="F68" t="n">
        <v>28.81</v>
      </c>
      <c r="G68" t="n">
        <v>28.56</v>
      </c>
      <c r="H68" t="n">
        <v>28.16</v>
      </c>
      <c r="I68" t="n">
        <v>28.66</v>
      </c>
      <c r="J68" t="n">
        <v>28.93</v>
      </c>
      <c r="K68" t="n">
        <v>30.1</v>
      </c>
      <c r="L68" t="n">
        <v>30.17</v>
      </c>
      <c r="M68" t="n">
        <v>29.33</v>
      </c>
      <c r="N68" t="n">
        <v>31.34</v>
      </c>
      <c r="O68" t="n">
        <v>30.73</v>
      </c>
      <c r="P68" t="n">
        <v>28.15</v>
      </c>
      <c r="Q68" t="n">
        <v>25.01</v>
      </c>
      <c r="R68" t="n">
        <v>23.96</v>
      </c>
      <c r="S68" t="n">
        <v>25.09</v>
      </c>
      <c r="T68" t="n">
        <v>24.74</v>
      </c>
      <c r="U68" t="n">
        <v>21.15</v>
      </c>
      <c r="V68" t="n">
        <v>25.01</v>
      </c>
    </row>
    <row r="69">
      <c r="A69" s="5" t="inlineStr">
        <is>
          <t>Kurzfristige Vermögensquote in %</t>
        </is>
      </c>
      <c r="B69" s="5" t="inlineStr">
        <is>
          <t>Current Assets Ratio in %</t>
        </is>
      </c>
      <c r="C69" t="n">
        <v>57.38</v>
      </c>
      <c r="D69" t="n">
        <v>49.2</v>
      </c>
      <c r="E69" t="n">
        <v>50.71</v>
      </c>
      <c r="F69" t="n">
        <v>55.55</v>
      </c>
      <c r="G69" t="n">
        <v>55.03</v>
      </c>
      <c r="H69" t="n">
        <v>55.68</v>
      </c>
      <c r="I69" t="n">
        <v>54.98</v>
      </c>
      <c r="J69" t="n">
        <v>57.07</v>
      </c>
      <c r="K69" t="n">
        <v>60</v>
      </c>
      <c r="L69" t="n">
        <v>69.84</v>
      </c>
      <c r="M69" t="n">
        <v>72.65000000000001</v>
      </c>
      <c r="N69" t="n">
        <v>73.38</v>
      </c>
      <c r="O69" t="n">
        <v>74.66</v>
      </c>
      <c r="P69" t="n">
        <v>68.31999999999999</v>
      </c>
      <c r="Q69" t="n">
        <v>63.51</v>
      </c>
      <c r="R69" t="n">
        <v>62.2</v>
      </c>
      <c r="S69" t="n">
        <v>70.73999999999999</v>
      </c>
      <c r="T69" t="n">
        <v>67.56999999999999</v>
      </c>
      <c r="U69" t="n">
        <v>60.33</v>
      </c>
      <c r="V69" t="n">
        <v>60.43</v>
      </c>
    </row>
    <row r="70">
      <c r="A70" s="5" t="inlineStr">
        <is>
          <t>Nettogewinn Marge in %</t>
        </is>
      </c>
      <c r="B70" s="5" t="inlineStr">
        <is>
          <t>Net Profit Marge in %</t>
        </is>
      </c>
      <c r="C70" t="n">
        <v>5.14</v>
      </c>
      <c r="D70" t="n">
        <v>7.86</v>
      </c>
      <c r="E70" t="n">
        <v>6.45</v>
      </c>
      <c r="F70" t="n">
        <v>5.61</v>
      </c>
      <c r="G70" t="n">
        <v>5.45</v>
      </c>
      <c r="H70" t="n">
        <v>6.51</v>
      </c>
      <c r="I70" t="n">
        <v>6.66</v>
      </c>
      <c r="J70" t="n">
        <v>6.87</v>
      </c>
      <c r="K70" t="n">
        <v>8.34</v>
      </c>
      <c r="L70" t="n">
        <v>8.109999999999999</v>
      </c>
      <c r="M70" t="n">
        <v>9.119999999999999</v>
      </c>
      <c r="N70" t="n">
        <v>8.93</v>
      </c>
      <c r="O70" t="n">
        <v>12.87</v>
      </c>
      <c r="P70" t="n">
        <v>5.69</v>
      </c>
      <c r="Q70" t="n">
        <v>3.28</v>
      </c>
      <c r="R70" t="n">
        <v>-0.17</v>
      </c>
      <c r="S70" t="n">
        <v>-4.08</v>
      </c>
      <c r="T70" t="n">
        <v>-4.28</v>
      </c>
      <c r="U70" t="n">
        <v>-2.91</v>
      </c>
      <c r="V70" t="n">
        <v>6.28</v>
      </c>
    </row>
    <row r="71">
      <c r="A71" s="5" t="inlineStr">
        <is>
          <t>Operative Ergebnis Marge in %</t>
        </is>
      </c>
      <c r="B71" s="5" t="inlineStr">
        <is>
          <t>EBIT Marge in %</t>
        </is>
      </c>
      <c r="C71" t="n">
        <v>6.93</v>
      </c>
      <c r="D71" t="n">
        <v>8.050000000000001</v>
      </c>
      <c r="E71" t="n">
        <v>10.01</v>
      </c>
      <c r="F71" t="n">
        <v>8.83</v>
      </c>
      <c r="G71" t="n">
        <v>8.59</v>
      </c>
      <c r="H71" t="n">
        <v>10.49</v>
      </c>
      <c r="I71" t="n">
        <v>10.48</v>
      </c>
      <c r="J71" t="n">
        <v>10.32</v>
      </c>
      <c r="K71" t="n">
        <v>12.28</v>
      </c>
      <c r="L71" t="n">
        <v>12.09</v>
      </c>
      <c r="M71" t="n">
        <v>12.98</v>
      </c>
      <c r="N71" t="n">
        <v>13.04</v>
      </c>
      <c r="O71" t="n">
        <v>13.79</v>
      </c>
      <c r="P71" t="n">
        <v>10.59</v>
      </c>
      <c r="Q71" t="n">
        <v>7.76</v>
      </c>
      <c r="R71" t="n">
        <v>5.23</v>
      </c>
      <c r="S71" t="n">
        <v>3.49</v>
      </c>
      <c r="T71" t="n">
        <v>2.15</v>
      </c>
      <c r="U71" t="n">
        <v>1.18</v>
      </c>
      <c r="V71" t="n">
        <v>6.03</v>
      </c>
    </row>
    <row r="72">
      <c r="A72" s="5" t="inlineStr">
        <is>
          <t>Vermögensumsschlag in %</t>
        </is>
      </c>
      <c r="B72" s="5" t="inlineStr">
        <is>
          <t>Asset Turnover in %</t>
        </is>
      </c>
      <c r="C72" t="n">
        <v>60.68</v>
      </c>
      <c r="D72" t="n">
        <v>62.24</v>
      </c>
      <c r="E72" t="n">
        <v>79.31</v>
      </c>
      <c r="F72" t="n">
        <v>85.64</v>
      </c>
      <c r="G72" t="n">
        <v>85.79000000000001</v>
      </c>
      <c r="H72" t="n">
        <v>88.75</v>
      </c>
      <c r="I72" t="n">
        <v>87.06999999999999</v>
      </c>
      <c r="J72" t="n">
        <v>80.16</v>
      </c>
      <c r="K72" t="n">
        <v>95.81999999999999</v>
      </c>
      <c r="L72" t="n">
        <v>87.03</v>
      </c>
      <c r="M72" t="n">
        <v>91.55</v>
      </c>
      <c r="N72" t="n">
        <v>105.22</v>
      </c>
      <c r="O72" t="n">
        <v>94.14</v>
      </c>
      <c r="P72" t="n">
        <v>97.09999999999999</v>
      </c>
      <c r="Q72" t="n">
        <v>100.75</v>
      </c>
      <c r="R72" t="n">
        <v>83.97</v>
      </c>
      <c r="S72" t="n">
        <v>61.8</v>
      </c>
      <c r="T72" t="n">
        <v>61.95</v>
      </c>
      <c r="U72" t="n">
        <v>73.36</v>
      </c>
      <c r="V72" t="n">
        <v>74.18000000000001</v>
      </c>
    </row>
    <row r="73">
      <c r="A73" s="5" t="inlineStr">
        <is>
          <t>Langfristige Vermögensquote in %</t>
        </is>
      </c>
      <c r="B73" s="5" t="inlineStr">
        <is>
          <t>Non-Current Assets Ratio in %</t>
        </is>
      </c>
      <c r="C73" t="n">
        <v>42.62</v>
      </c>
      <c r="D73" t="n">
        <v>50.8</v>
      </c>
      <c r="E73" t="n">
        <v>49.29</v>
      </c>
      <c r="F73" t="n">
        <v>44.45</v>
      </c>
      <c r="G73" t="n">
        <v>44.97</v>
      </c>
      <c r="H73" t="n">
        <v>44.32</v>
      </c>
      <c r="I73" t="n">
        <v>45.02</v>
      </c>
      <c r="J73" t="n">
        <v>42.93</v>
      </c>
      <c r="K73" t="n">
        <v>40</v>
      </c>
      <c r="L73" t="n">
        <v>30.16</v>
      </c>
      <c r="M73" t="n">
        <v>27.35</v>
      </c>
      <c r="N73" t="n">
        <v>26.62</v>
      </c>
      <c r="O73" t="n">
        <v>25.34</v>
      </c>
      <c r="P73" t="n">
        <v>31.68</v>
      </c>
      <c r="Q73" t="n">
        <v>36.49</v>
      </c>
      <c r="R73" t="n">
        <v>37.8</v>
      </c>
      <c r="S73" t="n">
        <v>29.26</v>
      </c>
      <c r="T73" t="n">
        <v>32.43</v>
      </c>
      <c r="U73" t="n">
        <v>39.67</v>
      </c>
      <c r="V73" t="n">
        <v>39.57</v>
      </c>
    </row>
    <row r="74">
      <c r="A74" s="5" t="inlineStr">
        <is>
          <t>Gesamtkapitalrentabilität</t>
        </is>
      </c>
      <c r="B74" s="5" t="inlineStr">
        <is>
          <t>ROA Return on Assets in %</t>
        </is>
      </c>
      <c r="C74" t="n">
        <v>3.12</v>
      </c>
      <c r="D74" t="n">
        <v>4.89</v>
      </c>
      <c r="E74" t="n">
        <v>5.12</v>
      </c>
      <c r="F74" t="n">
        <v>4.81</v>
      </c>
      <c r="G74" t="n">
        <v>4.67</v>
      </c>
      <c r="H74" t="n">
        <v>5.78</v>
      </c>
      <c r="I74" t="n">
        <v>5.8</v>
      </c>
      <c r="J74" t="n">
        <v>5.51</v>
      </c>
      <c r="K74" t="n">
        <v>7.99</v>
      </c>
      <c r="L74" t="n">
        <v>7.06</v>
      </c>
      <c r="M74" t="n">
        <v>8.35</v>
      </c>
      <c r="N74" t="n">
        <v>9.4</v>
      </c>
      <c r="O74" t="n">
        <v>12.12</v>
      </c>
      <c r="P74" t="n">
        <v>5.53</v>
      </c>
      <c r="Q74" t="n">
        <v>3.3</v>
      </c>
      <c r="R74" t="n">
        <v>-0.14</v>
      </c>
      <c r="S74" t="n">
        <v>-2.52</v>
      </c>
      <c r="T74" t="n">
        <v>-2.65</v>
      </c>
      <c r="U74" t="n">
        <v>-2.14</v>
      </c>
      <c r="V74" t="n">
        <v>4.66</v>
      </c>
    </row>
    <row r="75">
      <c r="A75" s="5" t="inlineStr">
        <is>
          <t>Ertrag des eingesetzten Kapitals</t>
        </is>
      </c>
      <c r="B75" s="5" t="inlineStr">
        <is>
          <t>ROCE Return on Cap. Empl. in %</t>
        </is>
      </c>
      <c r="C75" t="n">
        <v>7.5</v>
      </c>
      <c r="D75" t="n">
        <v>8.56</v>
      </c>
      <c r="E75" t="n">
        <v>12.72</v>
      </c>
      <c r="F75" t="n">
        <v>12.4</v>
      </c>
      <c r="G75" t="n">
        <v>11.95</v>
      </c>
      <c r="H75" t="n">
        <v>14.26</v>
      </c>
      <c r="I75" t="n">
        <v>13.98</v>
      </c>
      <c r="J75" t="n">
        <v>13.48</v>
      </c>
      <c r="K75" t="n">
        <v>20.21</v>
      </c>
      <c r="L75" t="n">
        <v>19.52</v>
      </c>
      <c r="M75" t="n">
        <v>20.48</v>
      </c>
      <c r="N75" t="n">
        <v>26.5</v>
      </c>
      <c r="O75" t="n">
        <v>24.35</v>
      </c>
      <c r="P75" t="n">
        <v>20.26</v>
      </c>
      <c r="Q75" t="n">
        <v>16.33</v>
      </c>
      <c r="R75" t="n">
        <v>9.34</v>
      </c>
      <c r="S75" t="n">
        <v>4.62</v>
      </c>
      <c r="T75" t="n">
        <v>3.54</v>
      </c>
      <c r="U75" t="n">
        <v>2.1</v>
      </c>
      <c r="V75" t="n">
        <v>8.93</v>
      </c>
    </row>
    <row r="76">
      <c r="A76" s="5" t="inlineStr">
        <is>
          <t>Eigenkapital zu Anlagevermögen</t>
        </is>
      </c>
      <c r="B76" s="5" t="inlineStr">
        <is>
          <t>Equity to Fixed Assets in %</t>
        </is>
      </c>
      <c r="C76" t="n">
        <v>68.83</v>
      </c>
      <c r="D76" t="n">
        <v>61.8</v>
      </c>
      <c r="E76" t="n">
        <v>69.5</v>
      </c>
      <c r="F76" t="n">
        <v>76.29000000000001</v>
      </c>
      <c r="G76" t="n">
        <v>77.87</v>
      </c>
      <c r="H76" t="n">
        <v>81.79000000000001</v>
      </c>
      <c r="I76" t="n">
        <v>86.31999999999999</v>
      </c>
      <c r="J76" t="n">
        <v>80.23999999999999</v>
      </c>
      <c r="K76" t="n">
        <v>99.47</v>
      </c>
      <c r="L76" t="n">
        <v>135.97</v>
      </c>
      <c r="M76" t="n">
        <v>145.17</v>
      </c>
      <c r="N76" t="n">
        <v>126.31</v>
      </c>
      <c r="O76" t="n">
        <v>139.47</v>
      </c>
      <c r="P76" t="n">
        <v>75.81</v>
      </c>
      <c r="Q76" t="n">
        <v>42.85</v>
      </c>
      <c r="R76" t="n">
        <v>30.28</v>
      </c>
      <c r="S76" t="n">
        <v>34</v>
      </c>
      <c r="T76" t="n">
        <v>10.58</v>
      </c>
      <c r="U76" t="n">
        <v>15.7</v>
      </c>
      <c r="V76" t="n">
        <v>42.21</v>
      </c>
    </row>
    <row r="77">
      <c r="A77" s="5" t="inlineStr">
        <is>
          <t>Liquidität Dritten Grades</t>
        </is>
      </c>
      <c r="B77" s="5" t="inlineStr">
        <is>
          <t>Current Ratio in %</t>
        </is>
      </c>
      <c r="C77" t="n">
        <v>130.55</v>
      </c>
      <c r="D77" t="n">
        <v>118.53</v>
      </c>
      <c r="E77" t="n">
        <v>134.82</v>
      </c>
      <c r="F77" t="n">
        <v>142.4</v>
      </c>
      <c r="G77" t="n">
        <v>143.65</v>
      </c>
      <c r="H77" t="n">
        <v>160.37</v>
      </c>
      <c r="I77" t="n">
        <v>158.47</v>
      </c>
      <c r="J77" t="n">
        <v>147.58</v>
      </c>
      <c r="K77" t="n">
        <v>143.63</v>
      </c>
      <c r="L77" t="n">
        <v>151.44</v>
      </c>
      <c r="M77" t="n">
        <v>173.05</v>
      </c>
      <c r="N77" t="n">
        <v>152.13</v>
      </c>
      <c r="O77" t="n">
        <v>159.85</v>
      </c>
      <c r="P77" t="n">
        <v>138.79</v>
      </c>
      <c r="Q77" t="n">
        <v>121.9</v>
      </c>
      <c r="R77" t="n">
        <v>117.46</v>
      </c>
      <c r="S77" t="n">
        <v>132.7</v>
      </c>
      <c r="T77" t="n">
        <v>108.37</v>
      </c>
      <c r="U77" t="n">
        <v>102.52</v>
      </c>
      <c r="V77" t="n">
        <v>121.09</v>
      </c>
    </row>
    <row r="78">
      <c r="A78" s="5" t="inlineStr">
        <is>
          <t>Operativer Cashflow</t>
        </is>
      </c>
      <c r="B78" s="5" t="inlineStr">
        <is>
          <t>Operating Cashflow in M</t>
        </is>
      </c>
      <c r="C78" t="n">
        <v>47182.74</v>
      </c>
      <c r="D78" t="n">
        <v>35774.96</v>
      </c>
      <c r="E78" t="n">
        <v>31443.3</v>
      </c>
      <c r="F78" t="n">
        <v>25133.25</v>
      </c>
      <c r="G78" t="n">
        <v>22928.32</v>
      </c>
      <c r="H78" t="n">
        <v>28034.19</v>
      </c>
      <c r="I78" t="n">
        <v>34008.78</v>
      </c>
      <c r="J78" t="n">
        <v>26174.4</v>
      </c>
      <c r="K78" t="n">
        <v>27525.8</v>
      </c>
      <c r="L78" t="n">
        <v>27750.6</v>
      </c>
      <c r="M78" t="n">
        <v>27823.5</v>
      </c>
      <c r="N78" t="n">
        <v>21985.29</v>
      </c>
      <c r="O78" t="n">
        <v>60411.1</v>
      </c>
      <c r="P78" t="n">
        <v>57351.28</v>
      </c>
      <c r="Q78" t="n">
        <v>55614.89</v>
      </c>
      <c r="R78" t="n">
        <v>29122.08</v>
      </c>
      <c r="S78" t="n">
        <v>-62122.4</v>
      </c>
      <c r="T78" t="n">
        <v>274488.06</v>
      </c>
      <c r="U78" t="n">
        <v>10018.2</v>
      </c>
      <c r="V78" t="inlineStr">
        <is>
          <t>-</t>
        </is>
      </c>
    </row>
    <row r="79">
      <c r="A79" s="5" t="inlineStr">
        <is>
          <t>Aktienrückkauf</t>
        </is>
      </c>
      <c r="B79" s="5" t="inlineStr">
        <is>
          <t>Share Buyback in M</t>
        </is>
      </c>
      <c r="C79" t="n">
        <v>-2</v>
      </c>
      <c r="D79" t="n">
        <v>7</v>
      </c>
      <c r="E79" t="n">
        <v>0</v>
      </c>
      <c r="F79" t="n">
        <v>53</v>
      </c>
      <c r="G79" t="n">
        <v>67</v>
      </c>
      <c r="H79" t="n">
        <v>42</v>
      </c>
      <c r="I79" t="n">
        <v>-5</v>
      </c>
      <c r="J79" t="n">
        <v>-6</v>
      </c>
      <c r="K79" t="n">
        <v>-6</v>
      </c>
      <c r="L79" t="n">
        <v>6</v>
      </c>
      <c r="M79" t="n">
        <v>-7</v>
      </c>
      <c r="N79" t="n">
        <v>14</v>
      </c>
      <c r="O79" t="n">
        <v>-118</v>
      </c>
      <c r="P79" t="n">
        <v>-150</v>
      </c>
      <c r="Q79" t="n">
        <v>-1</v>
      </c>
      <c r="R79" t="n">
        <v>-808</v>
      </c>
      <c r="S79" t="n">
        <v>-107</v>
      </c>
      <c r="T79" t="n">
        <v>19</v>
      </c>
      <c r="U79" t="n">
        <v>48</v>
      </c>
      <c r="V79" t="n">
        <v>4</v>
      </c>
    </row>
    <row r="80">
      <c r="A80" s="5" t="inlineStr">
        <is>
          <t>Umsatzwachstum 1J in %</t>
        </is>
      </c>
      <c r="B80" s="5" t="inlineStr">
        <is>
          <t>Revenue Growth 1Y in %</t>
        </is>
      </c>
      <c r="C80" t="n">
        <v>1.14</v>
      </c>
      <c r="D80" t="n">
        <v>-19.38</v>
      </c>
      <c r="E80" t="n">
        <v>1.43</v>
      </c>
      <c r="F80" t="n">
        <v>-4.66</v>
      </c>
      <c r="G80" t="n">
        <v>-10.92</v>
      </c>
      <c r="H80" t="n">
        <v>-4.82</v>
      </c>
      <c r="I80" t="n">
        <v>6.39</v>
      </c>
      <c r="J80" t="n">
        <v>3.54</v>
      </c>
      <c r="K80" t="n">
        <v>20.26</v>
      </c>
      <c r="L80" t="n">
        <v>-0.65</v>
      </c>
      <c r="M80" t="n">
        <v>-8.93</v>
      </c>
      <c r="N80" t="n">
        <v>19.63</v>
      </c>
      <c r="O80" t="n">
        <v>19.54</v>
      </c>
      <c r="P80" t="n">
        <v>8.779999999999999</v>
      </c>
      <c r="Q80" t="n">
        <v>8.31</v>
      </c>
      <c r="R80" t="n">
        <v>10.25</v>
      </c>
      <c r="S80" t="n">
        <v>2.73</v>
      </c>
      <c r="T80" t="n">
        <v>-22.89</v>
      </c>
      <c r="U80" t="n">
        <v>3.3</v>
      </c>
      <c r="V80" t="n">
        <v>-5.7</v>
      </c>
    </row>
    <row r="81">
      <c r="A81" s="5" t="inlineStr">
        <is>
          <t>Umsatzwachstum 3J in %</t>
        </is>
      </c>
      <c r="B81" s="5" t="inlineStr">
        <is>
          <t>Revenue Growth 3Y in %</t>
        </is>
      </c>
      <c r="C81" t="n">
        <v>-5.6</v>
      </c>
      <c r="D81" t="n">
        <v>-7.54</v>
      </c>
      <c r="E81" t="n">
        <v>-4.72</v>
      </c>
      <c r="F81" t="n">
        <v>-6.8</v>
      </c>
      <c r="G81" t="n">
        <v>-3.12</v>
      </c>
      <c r="H81" t="n">
        <v>1.7</v>
      </c>
      <c r="I81" t="n">
        <v>10.06</v>
      </c>
      <c r="J81" t="n">
        <v>7.72</v>
      </c>
      <c r="K81" t="n">
        <v>3.56</v>
      </c>
      <c r="L81" t="n">
        <v>3.35</v>
      </c>
      <c r="M81" t="n">
        <v>10.08</v>
      </c>
      <c r="N81" t="n">
        <v>15.98</v>
      </c>
      <c r="O81" t="n">
        <v>12.21</v>
      </c>
      <c r="P81" t="n">
        <v>9.109999999999999</v>
      </c>
      <c r="Q81" t="n">
        <v>7.1</v>
      </c>
      <c r="R81" t="n">
        <v>-3.3</v>
      </c>
      <c r="S81" t="n">
        <v>-5.62</v>
      </c>
      <c r="T81" t="n">
        <v>-8.43</v>
      </c>
      <c r="U81" t="inlineStr">
        <is>
          <t>-</t>
        </is>
      </c>
      <c r="V81" t="inlineStr">
        <is>
          <t>-</t>
        </is>
      </c>
    </row>
    <row r="82">
      <c r="A82" s="5" t="inlineStr">
        <is>
          <t>Umsatzwachstum 5J in %</t>
        </is>
      </c>
      <c r="B82" s="5" t="inlineStr">
        <is>
          <t>Revenue Growth 5Y in %</t>
        </is>
      </c>
      <c r="C82" t="n">
        <v>-6.48</v>
      </c>
      <c r="D82" t="n">
        <v>-7.67</v>
      </c>
      <c r="E82" t="n">
        <v>-2.52</v>
      </c>
      <c r="F82" t="n">
        <v>-2.09</v>
      </c>
      <c r="G82" t="n">
        <v>2.89</v>
      </c>
      <c r="H82" t="n">
        <v>4.94</v>
      </c>
      <c r="I82" t="n">
        <v>4.12</v>
      </c>
      <c r="J82" t="n">
        <v>6.77</v>
      </c>
      <c r="K82" t="n">
        <v>9.970000000000001</v>
      </c>
      <c r="L82" t="n">
        <v>7.67</v>
      </c>
      <c r="M82" t="n">
        <v>9.470000000000001</v>
      </c>
      <c r="N82" t="n">
        <v>13.3</v>
      </c>
      <c r="O82" t="n">
        <v>9.92</v>
      </c>
      <c r="P82" t="n">
        <v>1.44</v>
      </c>
      <c r="Q82" t="n">
        <v>0.34</v>
      </c>
      <c r="R82" t="n">
        <v>-2.46</v>
      </c>
      <c r="S82" t="inlineStr">
        <is>
          <t>-</t>
        </is>
      </c>
      <c r="T82" t="inlineStr">
        <is>
          <t>-</t>
        </is>
      </c>
      <c r="U82" t="inlineStr">
        <is>
          <t>-</t>
        </is>
      </c>
      <c r="V82" t="inlineStr">
        <is>
          <t>-</t>
        </is>
      </c>
    </row>
    <row r="83">
      <c r="A83" s="5" t="inlineStr">
        <is>
          <t>Umsatzwachstum 10J in %</t>
        </is>
      </c>
      <c r="B83" s="5" t="inlineStr">
        <is>
          <t>Revenue Growth 10Y in %</t>
        </is>
      </c>
      <c r="C83" t="n">
        <v>-0.77</v>
      </c>
      <c r="D83" t="n">
        <v>-1.77</v>
      </c>
      <c r="E83" t="n">
        <v>2.13</v>
      </c>
      <c r="F83" t="n">
        <v>3.94</v>
      </c>
      <c r="G83" t="n">
        <v>5.28</v>
      </c>
      <c r="H83" t="n">
        <v>7.21</v>
      </c>
      <c r="I83" t="n">
        <v>8.710000000000001</v>
      </c>
      <c r="J83" t="n">
        <v>8.35</v>
      </c>
      <c r="K83" t="n">
        <v>5.7</v>
      </c>
      <c r="L83" t="n">
        <v>4.01</v>
      </c>
      <c r="M83" t="n">
        <v>3.5</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-33.78</v>
      </c>
      <c r="D84" t="n">
        <v>-1.81</v>
      </c>
      <c r="E84" t="n">
        <v>16.54</v>
      </c>
      <c r="F84" t="n">
        <v>-1.76</v>
      </c>
      <c r="G84" t="n">
        <v>-25.48</v>
      </c>
      <c r="H84" t="n">
        <v>-6.93</v>
      </c>
      <c r="I84" t="n">
        <v>3.07</v>
      </c>
      <c r="J84" t="n">
        <v>-14.65</v>
      </c>
      <c r="K84" t="n">
        <v>23.7</v>
      </c>
      <c r="L84" t="n">
        <v>-11.72</v>
      </c>
      <c r="M84" t="n">
        <v>-6.96</v>
      </c>
      <c r="N84" t="n">
        <v>-17.01</v>
      </c>
      <c r="O84" t="n">
        <v>170.29</v>
      </c>
      <c r="P84" t="n">
        <v>89.12</v>
      </c>
      <c r="Q84" t="n">
        <v>-2200</v>
      </c>
      <c r="R84" t="n">
        <v>-95.44</v>
      </c>
      <c r="S84" t="n">
        <v>-2.04</v>
      </c>
      <c r="T84" t="n">
        <v>13.31</v>
      </c>
      <c r="U84" t="n">
        <v>-147.89</v>
      </c>
      <c r="V84" t="n">
        <v>6.1</v>
      </c>
    </row>
    <row r="85">
      <c r="A85" s="5" t="inlineStr">
        <is>
          <t>Gewinnwachstum 3J in %</t>
        </is>
      </c>
      <c r="B85" s="5" t="inlineStr">
        <is>
          <t>Earnings Growth 3Y in %</t>
        </is>
      </c>
      <c r="C85" t="n">
        <v>-6.35</v>
      </c>
      <c r="D85" t="n">
        <v>4.32</v>
      </c>
      <c r="E85" t="n">
        <v>-3.57</v>
      </c>
      <c r="F85" t="n">
        <v>-11.39</v>
      </c>
      <c r="G85" t="n">
        <v>-9.779999999999999</v>
      </c>
      <c r="H85" t="n">
        <v>-6.17</v>
      </c>
      <c r="I85" t="n">
        <v>4.04</v>
      </c>
      <c r="J85" t="n">
        <v>-0.89</v>
      </c>
      <c r="K85" t="n">
        <v>1.67</v>
      </c>
      <c r="L85" t="n">
        <v>-11.9</v>
      </c>
      <c r="M85" t="n">
        <v>48.77</v>
      </c>
      <c r="N85" t="n">
        <v>80.8</v>
      </c>
      <c r="O85" t="n">
        <v>-646.86</v>
      </c>
      <c r="P85" t="n">
        <v>-735.4400000000001</v>
      </c>
      <c r="Q85" t="n">
        <v>-765.83</v>
      </c>
      <c r="R85" t="n">
        <v>-28.06</v>
      </c>
      <c r="S85" t="n">
        <v>-45.54</v>
      </c>
      <c r="T85" t="n">
        <v>-42.83</v>
      </c>
      <c r="U85" t="inlineStr">
        <is>
          <t>-</t>
        </is>
      </c>
      <c r="V85" t="inlineStr">
        <is>
          <t>-</t>
        </is>
      </c>
    </row>
    <row r="86">
      <c r="A86" s="5" t="inlineStr">
        <is>
          <t>Gewinnwachstum 5J in %</t>
        </is>
      </c>
      <c r="B86" s="5" t="inlineStr">
        <is>
          <t>Earnings Growth 5Y in %</t>
        </is>
      </c>
      <c r="C86" t="n">
        <v>-9.26</v>
      </c>
      <c r="D86" t="n">
        <v>-3.89</v>
      </c>
      <c r="E86" t="n">
        <v>-2.91</v>
      </c>
      <c r="F86" t="n">
        <v>-9.15</v>
      </c>
      <c r="G86" t="n">
        <v>-4.06</v>
      </c>
      <c r="H86" t="n">
        <v>-1.31</v>
      </c>
      <c r="I86" t="n">
        <v>-1.31</v>
      </c>
      <c r="J86" t="n">
        <v>-5.33</v>
      </c>
      <c r="K86" t="n">
        <v>31.66</v>
      </c>
      <c r="L86" t="n">
        <v>44.74</v>
      </c>
      <c r="M86" t="n">
        <v>-392.91</v>
      </c>
      <c r="N86" t="n">
        <v>-410.61</v>
      </c>
      <c r="O86" t="n">
        <v>-407.61</v>
      </c>
      <c r="P86" t="n">
        <v>-439.01</v>
      </c>
      <c r="Q86" t="n">
        <v>-486.41</v>
      </c>
      <c r="R86" t="n">
        <v>-45.19</v>
      </c>
      <c r="S86" t="inlineStr">
        <is>
          <t>-</t>
        </is>
      </c>
      <c r="T86" t="inlineStr">
        <is>
          <t>-</t>
        </is>
      </c>
      <c r="U86" t="inlineStr">
        <is>
          <t>-</t>
        </is>
      </c>
      <c r="V86" t="inlineStr">
        <is>
          <t>-</t>
        </is>
      </c>
    </row>
    <row r="87">
      <c r="A87" s="5" t="inlineStr">
        <is>
          <t>Gewinnwachstum 10J in %</t>
        </is>
      </c>
      <c r="B87" s="5" t="inlineStr">
        <is>
          <t>Earnings Growth 10Y in %</t>
        </is>
      </c>
      <c r="C87" t="n">
        <v>-5.28</v>
      </c>
      <c r="D87" t="n">
        <v>-2.6</v>
      </c>
      <c r="E87" t="n">
        <v>-4.12</v>
      </c>
      <c r="F87" t="n">
        <v>11.25</v>
      </c>
      <c r="G87" t="n">
        <v>20.34</v>
      </c>
      <c r="H87" t="n">
        <v>-197.11</v>
      </c>
      <c r="I87" t="n">
        <v>-205.96</v>
      </c>
      <c r="J87" t="n">
        <v>-206.47</v>
      </c>
      <c r="K87" t="n">
        <v>-203.68</v>
      </c>
      <c r="L87" t="n">
        <v>-220.83</v>
      </c>
      <c r="M87" t="n">
        <v>-219.05</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-3.89</v>
      </c>
      <c r="D88" t="n">
        <v>-5.81</v>
      </c>
      <c r="E88" t="n">
        <v>-8.630000000000001</v>
      </c>
      <c r="F88" t="n">
        <v>-2.62</v>
      </c>
      <c r="G88" t="n">
        <v>-5.15</v>
      </c>
      <c r="H88" t="n">
        <v>-14.27</v>
      </c>
      <c r="I88" t="n">
        <v>-14.81</v>
      </c>
      <c r="J88" t="n">
        <v>-2.98</v>
      </c>
      <c r="K88" t="n">
        <v>0.43</v>
      </c>
      <c r="L88" t="n">
        <v>0.44</v>
      </c>
      <c r="M88" t="n">
        <v>-0.04</v>
      </c>
      <c r="N88" t="n">
        <v>-0.03</v>
      </c>
      <c r="O88" t="n">
        <v>-0.05</v>
      </c>
      <c r="P88" t="n">
        <v>-0.08</v>
      </c>
      <c r="Q88" t="n">
        <v>-0.08</v>
      </c>
      <c r="R88" t="inlineStr">
        <is>
          <t>-</t>
        </is>
      </c>
      <c r="S88" t="inlineStr">
        <is>
          <t>-</t>
        </is>
      </c>
      <c r="T88" t="inlineStr">
        <is>
          <t>-</t>
        </is>
      </c>
      <c r="U88" t="inlineStr">
        <is>
          <t>-</t>
        </is>
      </c>
      <c r="V88" t="inlineStr">
        <is>
          <t>-</t>
        </is>
      </c>
    </row>
    <row r="89">
      <c r="A89" s="5" t="inlineStr">
        <is>
          <t>EBIT-Wachstum 1J in %</t>
        </is>
      </c>
      <c r="B89" s="5" t="inlineStr">
        <is>
          <t>EBIT Growth 1Y in %</t>
        </is>
      </c>
      <c r="C89" t="n">
        <v>-12.94</v>
      </c>
      <c r="D89" t="n">
        <v>-35.18</v>
      </c>
      <c r="E89" t="n">
        <v>14.96</v>
      </c>
      <c r="F89" t="n">
        <v>-2.03</v>
      </c>
      <c r="G89" t="n">
        <v>-27.02</v>
      </c>
      <c r="H89" t="n">
        <v>-4.76</v>
      </c>
      <c r="I89" t="n">
        <v>8.109999999999999</v>
      </c>
      <c r="J89" t="n">
        <v>-13.05</v>
      </c>
      <c r="K89" t="n">
        <v>22.24</v>
      </c>
      <c r="L89" t="n">
        <v>-7.46</v>
      </c>
      <c r="M89" t="n">
        <v>-9.359999999999999</v>
      </c>
      <c r="N89" t="n">
        <v>13.15</v>
      </c>
      <c r="O89" t="n">
        <v>55.57</v>
      </c>
      <c r="P89" t="n">
        <v>48.45</v>
      </c>
      <c r="Q89" t="n">
        <v>60.7</v>
      </c>
      <c r="R89" t="n">
        <v>65.23999999999999</v>
      </c>
      <c r="S89" t="n">
        <v>66.5</v>
      </c>
      <c r="T89" t="n">
        <v>41.22</v>
      </c>
      <c r="U89" t="n">
        <v>-79.86</v>
      </c>
      <c r="V89" t="n">
        <v>23.44</v>
      </c>
    </row>
    <row r="90">
      <c r="A90" s="5" t="inlineStr">
        <is>
          <t>EBIT-Wachstum 3J in %</t>
        </is>
      </c>
      <c r="B90" s="5" t="inlineStr">
        <is>
          <t>EBIT Growth 3Y in %</t>
        </is>
      </c>
      <c r="C90" t="n">
        <v>-11.05</v>
      </c>
      <c r="D90" t="n">
        <v>-7.42</v>
      </c>
      <c r="E90" t="n">
        <v>-4.7</v>
      </c>
      <c r="F90" t="n">
        <v>-11.27</v>
      </c>
      <c r="G90" t="n">
        <v>-7.89</v>
      </c>
      <c r="H90" t="n">
        <v>-3.23</v>
      </c>
      <c r="I90" t="n">
        <v>5.77</v>
      </c>
      <c r="J90" t="n">
        <v>0.58</v>
      </c>
      <c r="K90" t="n">
        <v>1.81</v>
      </c>
      <c r="L90" t="n">
        <v>-1.22</v>
      </c>
      <c r="M90" t="n">
        <v>19.79</v>
      </c>
      <c r="N90" t="n">
        <v>39.06</v>
      </c>
      <c r="O90" t="n">
        <v>54.91</v>
      </c>
      <c r="P90" t="n">
        <v>58.13</v>
      </c>
      <c r="Q90" t="n">
        <v>64.15000000000001</v>
      </c>
      <c r="R90" t="n">
        <v>57.65</v>
      </c>
      <c r="S90" t="n">
        <v>9.289999999999999</v>
      </c>
      <c r="T90" t="n">
        <v>-5.07</v>
      </c>
      <c r="U90" t="inlineStr">
        <is>
          <t>-</t>
        </is>
      </c>
      <c r="V90" t="inlineStr">
        <is>
          <t>-</t>
        </is>
      </c>
    </row>
    <row r="91">
      <c r="A91" s="5" t="inlineStr">
        <is>
          <t>EBIT-Wachstum 5J in %</t>
        </is>
      </c>
      <c r="B91" s="5" t="inlineStr">
        <is>
          <t>EBIT Growth 5Y in %</t>
        </is>
      </c>
      <c r="C91" t="n">
        <v>-12.44</v>
      </c>
      <c r="D91" t="n">
        <v>-10.81</v>
      </c>
      <c r="E91" t="n">
        <v>-2.15</v>
      </c>
      <c r="F91" t="n">
        <v>-7.75</v>
      </c>
      <c r="G91" t="n">
        <v>-2.9</v>
      </c>
      <c r="H91" t="n">
        <v>1.02</v>
      </c>
      <c r="I91" t="n">
        <v>0.1</v>
      </c>
      <c r="J91" t="n">
        <v>1.1</v>
      </c>
      <c r="K91" t="n">
        <v>14.83</v>
      </c>
      <c r="L91" t="n">
        <v>20.07</v>
      </c>
      <c r="M91" t="n">
        <v>33.7</v>
      </c>
      <c r="N91" t="n">
        <v>48.62</v>
      </c>
      <c r="O91" t="n">
        <v>59.29</v>
      </c>
      <c r="P91" t="n">
        <v>56.42</v>
      </c>
      <c r="Q91" t="n">
        <v>30.76</v>
      </c>
      <c r="R91" t="n">
        <v>23.31</v>
      </c>
      <c r="S91" t="inlineStr">
        <is>
          <t>-</t>
        </is>
      </c>
      <c r="T91" t="inlineStr">
        <is>
          <t>-</t>
        </is>
      </c>
      <c r="U91" t="inlineStr">
        <is>
          <t>-</t>
        </is>
      </c>
      <c r="V91" t="inlineStr">
        <is>
          <t>-</t>
        </is>
      </c>
    </row>
    <row r="92">
      <c r="A92" s="5" t="inlineStr">
        <is>
          <t>EBIT-Wachstum 10J in %</t>
        </is>
      </c>
      <c r="B92" s="5" t="inlineStr">
        <is>
          <t>EBIT Growth 10Y in %</t>
        </is>
      </c>
      <c r="C92" t="n">
        <v>-5.71</v>
      </c>
      <c r="D92" t="n">
        <v>-5.36</v>
      </c>
      <c r="E92" t="n">
        <v>-0.52</v>
      </c>
      <c r="F92" t="n">
        <v>3.54</v>
      </c>
      <c r="G92" t="n">
        <v>8.59</v>
      </c>
      <c r="H92" t="n">
        <v>17.36</v>
      </c>
      <c r="I92" t="n">
        <v>24.36</v>
      </c>
      <c r="J92" t="n">
        <v>30.2</v>
      </c>
      <c r="K92" t="n">
        <v>35.62</v>
      </c>
      <c r="L92" t="n">
        <v>25.41</v>
      </c>
      <c r="M92" t="n">
        <v>28.51</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31.76</v>
      </c>
      <c r="D93" t="n">
        <v>14.15</v>
      </c>
      <c r="E93" t="n">
        <v>25.11</v>
      </c>
      <c r="F93" t="n">
        <v>12.33</v>
      </c>
      <c r="G93" t="n">
        <v>-15.71</v>
      </c>
      <c r="H93" t="n">
        <v>-16.04</v>
      </c>
      <c r="I93" t="n">
        <v>29.65</v>
      </c>
      <c r="J93" t="n">
        <v>-5.16</v>
      </c>
      <c r="K93" t="n">
        <v>-1.07</v>
      </c>
      <c r="L93" t="inlineStr">
        <is>
          <t>-</t>
        </is>
      </c>
      <c r="M93" t="n">
        <v>26.17</v>
      </c>
      <c r="N93" t="n">
        <v>-63.38</v>
      </c>
      <c r="O93" t="n">
        <v>-0.08</v>
      </c>
      <c r="P93" t="n">
        <v>-3.98</v>
      </c>
      <c r="Q93" t="n">
        <v>90.88</v>
      </c>
      <c r="R93" t="n">
        <v>-128.2</v>
      </c>
      <c r="S93" t="n">
        <v>-120.65</v>
      </c>
      <c r="T93" t="n">
        <v>2686.67</v>
      </c>
      <c r="U93" t="inlineStr">
        <is>
          <t>-</t>
        </is>
      </c>
      <c r="V93" t="inlineStr">
        <is>
          <t>-</t>
        </is>
      </c>
    </row>
    <row r="94">
      <c r="A94" s="5" t="inlineStr">
        <is>
          <t>Op.Cashflow Wachstum 3J in %</t>
        </is>
      </c>
      <c r="B94" s="5" t="inlineStr">
        <is>
          <t>Op.Cashflow Wachstum 3Y in %</t>
        </is>
      </c>
      <c r="C94" t="n">
        <v>23.67</v>
      </c>
      <c r="D94" t="n">
        <v>17.2</v>
      </c>
      <c r="E94" t="n">
        <v>7.24</v>
      </c>
      <c r="F94" t="n">
        <v>-6.47</v>
      </c>
      <c r="G94" t="n">
        <v>-0.7</v>
      </c>
      <c r="H94" t="n">
        <v>2.82</v>
      </c>
      <c r="I94" t="n">
        <v>7.81</v>
      </c>
      <c r="J94" t="n">
        <v>-2.08</v>
      </c>
      <c r="K94" t="n">
        <v>8.369999999999999</v>
      </c>
      <c r="L94" t="n">
        <v>-12.4</v>
      </c>
      <c r="M94" t="n">
        <v>-12.43</v>
      </c>
      <c r="N94" t="n">
        <v>-22.48</v>
      </c>
      <c r="O94" t="n">
        <v>28.94</v>
      </c>
      <c r="P94" t="n">
        <v>-13.77</v>
      </c>
      <c r="Q94" t="n">
        <v>-52.66</v>
      </c>
      <c r="R94" t="n">
        <v>812.61</v>
      </c>
      <c r="S94" t="inlineStr">
        <is>
          <t>-</t>
        </is>
      </c>
      <c r="T94" t="inlineStr">
        <is>
          <t>-</t>
        </is>
      </c>
      <c r="U94" t="inlineStr">
        <is>
          <t>-</t>
        </is>
      </c>
      <c r="V94" t="inlineStr">
        <is>
          <t>-</t>
        </is>
      </c>
    </row>
    <row r="95">
      <c r="A95" s="5" t="inlineStr">
        <is>
          <t>Op.Cashflow Wachstum 5J in %</t>
        </is>
      </c>
      <c r="B95" s="5" t="inlineStr">
        <is>
          <t>Op.Cashflow Wachstum 5Y in %</t>
        </is>
      </c>
      <c r="C95" t="n">
        <v>13.53</v>
      </c>
      <c r="D95" t="n">
        <v>3.97</v>
      </c>
      <c r="E95" t="n">
        <v>7.07</v>
      </c>
      <c r="F95" t="n">
        <v>1.01</v>
      </c>
      <c r="G95" t="n">
        <v>-1.67</v>
      </c>
      <c r="H95" t="n">
        <v>1.48</v>
      </c>
      <c r="I95" t="n">
        <v>9.92</v>
      </c>
      <c r="J95" t="n">
        <v>-8.69</v>
      </c>
      <c r="K95" t="n">
        <v>-7.67</v>
      </c>
      <c r="L95" t="n">
        <v>-8.25</v>
      </c>
      <c r="M95" t="n">
        <v>9.92</v>
      </c>
      <c r="N95" t="n">
        <v>-20.95</v>
      </c>
      <c r="O95" t="n">
        <v>-32.41</v>
      </c>
      <c r="P95" t="n">
        <v>504.94</v>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7.5</v>
      </c>
      <c r="D96" t="n">
        <v>6.94</v>
      </c>
      <c r="E96" t="n">
        <v>-0.8100000000000001</v>
      </c>
      <c r="F96" t="n">
        <v>-3.33</v>
      </c>
      <c r="G96" t="n">
        <v>-4.96</v>
      </c>
      <c r="H96" t="n">
        <v>5.7</v>
      </c>
      <c r="I96" t="n">
        <v>-5.52</v>
      </c>
      <c r="J96" t="n">
        <v>-20.55</v>
      </c>
      <c r="K96" t="n">
        <v>248.64</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6192</v>
      </c>
      <c r="D97" t="n">
        <v>3418</v>
      </c>
      <c r="E97" t="n">
        <v>5666</v>
      </c>
      <c r="F97" t="n">
        <v>6533</v>
      </c>
      <c r="G97" t="n">
        <v>6916</v>
      </c>
      <c r="H97" t="n">
        <v>9406</v>
      </c>
      <c r="I97" t="n">
        <v>9750</v>
      </c>
      <c r="J97" t="n">
        <v>9028</v>
      </c>
      <c r="K97" t="n">
        <v>7226</v>
      </c>
      <c r="L97" t="n">
        <v>8610</v>
      </c>
      <c r="M97" t="n">
        <v>10650</v>
      </c>
      <c r="N97" t="n">
        <v>8343</v>
      </c>
      <c r="O97" t="n">
        <v>8666</v>
      </c>
      <c r="P97" t="n">
        <v>4801</v>
      </c>
      <c r="Q97" t="n">
        <v>2542</v>
      </c>
      <c r="R97" t="n">
        <v>2282</v>
      </c>
      <c r="S97" t="n">
        <v>5301</v>
      </c>
      <c r="T97" t="n">
        <v>1541</v>
      </c>
      <c r="U97" t="n">
        <v>479</v>
      </c>
      <c r="V97" t="n">
        <v>3259</v>
      </c>
      <c r="W97" t="n">
        <v>3175</v>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20"/>
    <col customWidth="1" max="15" min="15" width="11"/>
    <col customWidth="1" max="16" min="16" width="11"/>
    <col customWidth="1" max="17" min="17" width="11"/>
    <col customWidth="1" max="18" min="18" width="11"/>
    <col customWidth="1" max="19" min="19" width="19"/>
    <col customWidth="1" max="20" min="20" width="11"/>
    <col customWidth="1" max="21" min="21" width="11"/>
    <col customWidth="1" max="22" min="22" width="20"/>
    <col customWidth="1" max="23" min="23" width="10"/>
  </cols>
  <sheetData>
    <row r="1">
      <c r="A1" s="1" t="inlineStr">
        <is>
          <t xml:space="preserve">UBS GROUP </t>
        </is>
      </c>
      <c r="B1" s="2" t="inlineStr">
        <is>
          <t>WKN: A12DFH  ISIN: CH0244767585  US-Symbol:UBS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1997</t>
        </is>
      </c>
      <c r="C4" s="5" t="inlineStr">
        <is>
          <t>Telefon / Phone</t>
        </is>
      </c>
      <c r="D4" s="5" t="inlineStr"/>
      <c r="E4" t="inlineStr">
        <is>
          <t>+41-44-234-1111</t>
        </is>
      </c>
      <c r="G4" t="inlineStr">
        <is>
          <t>21.01.2020</t>
        </is>
      </c>
      <c r="H4" t="inlineStr">
        <is>
          <t>Q4 Result</t>
        </is>
      </c>
      <c r="J4" t="inlineStr">
        <is>
          <t>Chase Nominees Ltd.</t>
        </is>
      </c>
      <c r="L4" t="inlineStr">
        <is>
          <t>10,94%</t>
        </is>
      </c>
    </row>
    <row r="5">
      <c r="A5" s="5" t="inlineStr">
        <is>
          <t>Ticker</t>
        </is>
      </c>
      <c r="B5" t="inlineStr">
        <is>
          <t>0UB</t>
        </is>
      </c>
      <c r="C5" s="5" t="inlineStr">
        <is>
          <t>Fax</t>
        </is>
      </c>
      <c r="D5" s="5" t="inlineStr"/>
      <c r="E5" t="inlineStr">
        <is>
          <t>+41-1-2343415</t>
        </is>
      </c>
      <c r="G5" t="inlineStr">
        <is>
          <t>28.02.2020</t>
        </is>
      </c>
      <c r="H5" t="inlineStr">
        <is>
          <t>Publication Of Annual Report</t>
        </is>
      </c>
      <c r="J5" t="inlineStr">
        <is>
          <t>DTC (Cede &amp; Co.)</t>
        </is>
      </c>
      <c r="L5" t="inlineStr">
        <is>
          <t>7,57%</t>
        </is>
      </c>
    </row>
    <row r="6">
      <c r="A6" s="5" t="inlineStr">
        <is>
          <t>Gelistet Seit / Listed Since</t>
        </is>
      </c>
      <c r="B6" t="inlineStr">
        <is>
          <t>-</t>
        </is>
      </c>
      <c r="C6" s="5" t="inlineStr">
        <is>
          <t>Internet</t>
        </is>
      </c>
      <c r="D6" s="5" t="inlineStr"/>
      <c r="E6" t="inlineStr">
        <is>
          <t>http://www.ubs.com/</t>
        </is>
      </c>
      <c r="G6" t="inlineStr">
        <is>
          <t>28.04.2020</t>
        </is>
      </c>
      <c r="H6" t="inlineStr">
        <is>
          <t>Result Q1</t>
        </is>
      </c>
      <c r="J6" t="inlineStr">
        <is>
          <t>Nortrust Nominees Ltd.</t>
        </is>
      </c>
      <c r="L6" t="inlineStr">
        <is>
          <t>4,90%</t>
        </is>
      </c>
    </row>
    <row r="7">
      <c r="A7" s="5" t="inlineStr">
        <is>
          <t>Nominalwert / Nominal Value</t>
        </is>
      </c>
      <c r="B7" t="inlineStr">
        <is>
          <t>0,10</t>
        </is>
      </c>
      <c r="C7" s="5" t="inlineStr">
        <is>
          <t>Inv. Relations Telefon / Phone</t>
        </is>
      </c>
      <c r="D7" s="5" t="inlineStr"/>
      <c r="E7" t="inlineStr">
        <is>
          <t>+41-44-234-100</t>
        </is>
      </c>
      <c r="G7" t="inlineStr">
        <is>
          <t>29.04.2020</t>
        </is>
      </c>
      <c r="H7" t="inlineStr">
        <is>
          <t>Annual General Meeting</t>
        </is>
      </c>
      <c r="J7" t="inlineStr">
        <is>
          <t>Freefloat</t>
        </is>
      </c>
      <c r="L7" t="inlineStr">
        <is>
          <t>76,59%</t>
        </is>
      </c>
    </row>
    <row r="8">
      <c r="A8" s="5" t="inlineStr">
        <is>
          <t>Land / Country</t>
        </is>
      </c>
      <c r="B8" t="inlineStr">
        <is>
          <t>Schweiz</t>
        </is>
      </c>
      <c r="C8" s="5" t="inlineStr">
        <is>
          <t>Inv. Relations E-Mail</t>
        </is>
      </c>
      <c r="D8" s="5" t="inlineStr"/>
      <c r="E8" t="inlineStr">
        <is>
          <t>investorrelations@ubs.com</t>
        </is>
      </c>
      <c r="G8" t="inlineStr">
        <is>
          <t>05.05.2020</t>
        </is>
      </c>
      <c r="H8" t="inlineStr">
        <is>
          <t>Ex Dividend</t>
        </is>
      </c>
    </row>
    <row r="9">
      <c r="A9" s="5" t="inlineStr">
        <is>
          <t>Währung / Currency</t>
        </is>
      </c>
      <c r="B9" t="inlineStr">
        <is>
          <t>USD</t>
        </is>
      </c>
      <c r="C9" s="5" t="inlineStr">
        <is>
          <t>Kontaktperson / Contact Person</t>
        </is>
      </c>
      <c r="D9" s="5" t="inlineStr"/>
      <c r="E9" t="inlineStr">
        <is>
          <t>Martin Osinga</t>
        </is>
      </c>
      <c r="G9" t="inlineStr">
        <is>
          <t>07.05.2020</t>
        </is>
      </c>
      <c r="H9" t="inlineStr">
        <is>
          <t>Dividend Payout</t>
        </is>
      </c>
    </row>
    <row r="10">
      <c r="A10" s="5" t="inlineStr">
        <is>
          <t>Branche / Industry</t>
        </is>
      </c>
      <c r="B10" t="inlineStr">
        <is>
          <t>Banks</t>
        </is>
      </c>
      <c r="C10" s="5" t="inlineStr">
        <is>
          <t>24.07.2020</t>
        </is>
      </c>
      <c r="D10" s="5" t="inlineStr">
        <is>
          <t>Score Half Year</t>
        </is>
      </c>
    </row>
    <row r="11">
      <c r="A11" s="5" t="inlineStr">
        <is>
          <t>Sektor / Sector</t>
        </is>
      </c>
      <c r="B11" t="inlineStr">
        <is>
          <t>Financial Sector</t>
        </is>
      </c>
      <c r="C11" t="inlineStr">
        <is>
          <t>20.10.2020</t>
        </is>
      </c>
      <c r="D11" t="inlineStr">
        <is>
          <t>Q3 Earnings</t>
        </is>
      </c>
    </row>
    <row r="12">
      <c r="A12" s="5" t="inlineStr">
        <is>
          <t>Typ / Genre</t>
        </is>
      </c>
      <c r="B12" t="inlineStr">
        <is>
          <t>Namensaktie</t>
        </is>
      </c>
      <c r="C12" t="inlineStr">
        <is>
          <t>19.11.2020</t>
        </is>
      </c>
      <c r="D12" t="inlineStr">
        <is>
          <t>Extraordinary General Meeting</t>
        </is>
      </c>
    </row>
    <row r="13">
      <c r="A13" s="5" t="inlineStr">
        <is>
          <t>Adresse / Address</t>
        </is>
      </c>
      <c r="B13" t="inlineStr">
        <is>
          <t>UBS Group AGBahnhofstraße 45  CH-8098 Zürich</t>
        </is>
      </c>
    </row>
    <row r="14">
      <c r="A14" s="5" t="inlineStr">
        <is>
          <t>Management</t>
        </is>
      </c>
      <c r="B14" t="inlineStr">
        <is>
          <t>Sergio P. Ermotti, Christian Bluhm, Markus U. Diethelm, Kirt Gardner, Suni Harford, Robert Karofsky, Sabine Keller-Busse, Iqbal Khan, Edmund Koh, Axel P. Lehmann, Tom Naratil, Piero Novelli, Markus Ronner</t>
        </is>
      </c>
    </row>
    <row r="15">
      <c r="A15" s="5" t="inlineStr">
        <is>
          <t>Aufsichtsrat / Board</t>
        </is>
      </c>
      <c r="B15" t="inlineStr">
        <is>
          <t>Axel A. Weber, Jeremy Anderson, William C. Dudley, Reto Francioni, Fred Hu, Julie G. Richardson, Robert W. Scully, Beatrice Weder di Mauro, Dieter Wemmer, Jeanette Wong, Markus Baumann, Nathalie Rachou, Mark Hughes</t>
        </is>
      </c>
    </row>
    <row r="16">
      <c r="A16" s="5" t="inlineStr">
        <is>
          <t>Beschreibung</t>
        </is>
      </c>
      <c r="B16" t="inlineStr">
        <is>
          <t>Die UBS Group AG ist als führendes globales Finanzdienstleistungsunternehmen weltweit einer der größten Vermögensverwalter, einer der Top-Anbieter im Bereich Investment-Banking und der Wertschriftendistribution sowie unter den Marktführern im Bereich Private-Banking. UBS betreut innerhalb der Schweiz mehrere Millionen Privat- und Firmenkunden. Neben allgemeinen Bankdienstleistungen liegen die Kernkompetenzen von UBS in den Bereichen Asset Management, Investment Banking, Retail und Commercial Banking sowie im Wertpapier-Research. Die Bank bietet Unternehmenskunden und institutionellen Anlegern, Finanzintermediären, Regierungen und Hedge Funds ein umfassendes Angebot an maßgeschneiderten Produkten und Dienstleistungen. UBS ist mit Geschäftsstellen in über 50 Ländern auf fünf Kontinenten und an den wichtigsten internationalen Finanzplätzen vertreten. Copyright 2014 FINANCE BASE AG</t>
        </is>
      </c>
    </row>
    <row r="17">
      <c r="A17" s="5" t="inlineStr">
        <is>
          <t>Profile</t>
        </is>
      </c>
      <c r="B17" t="inlineStr">
        <is>
          <t>The UBS Group AG is a leading global financial services company one of the largest asset managers, one of the top provider of investment banking and securities distribution, as well as among the market leaders in private banking. UBS manages several million private and corporate clients in Switzerland. In addition to general banking services, core competencies are in the areas of UBS Asset Management, Investment Banking, Retail and Commercial Banking and Securities Research. The bank offers corporate clients and institutional investors, financial intermediaries, governments and hedge funds a wide range of customized products and services. UBS is present with offices in over 50 countries on five continents and from all major international financial centers.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28889</v>
      </c>
      <c r="D20" t="n">
        <v>30213</v>
      </c>
      <c r="E20" t="n">
        <v>29522</v>
      </c>
      <c r="F20" t="n">
        <v>28763</v>
      </c>
      <c r="G20" t="n">
        <v>31084</v>
      </c>
      <c r="H20" t="n">
        <v>28465</v>
      </c>
      <c r="I20" t="n">
        <v>28166</v>
      </c>
      <c r="J20" t="n">
        <v>25841</v>
      </c>
      <c r="K20" t="n">
        <v>28223</v>
      </c>
      <c r="L20" t="n">
        <v>32494</v>
      </c>
      <c r="M20" t="n">
        <v>22955</v>
      </c>
      <c r="N20" t="n">
        <v>1220</v>
      </c>
      <c r="O20" t="n">
        <v>32480</v>
      </c>
      <c r="P20" t="n">
        <v>48918</v>
      </c>
      <c r="Q20" t="n">
        <v>51772</v>
      </c>
      <c r="R20" t="n">
        <v>41711</v>
      </c>
      <c r="S20" t="n">
        <v>34503</v>
      </c>
      <c r="T20" t="n">
        <v>34655</v>
      </c>
      <c r="U20" t="n">
        <v>37695</v>
      </c>
      <c r="V20" t="n">
        <v>36971</v>
      </c>
      <c r="W20" t="n">
        <v>28870</v>
      </c>
    </row>
    <row r="21">
      <c r="A21" s="5" t="inlineStr">
        <is>
          <t>Operatives Ergebnis (EBIT)</t>
        </is>
      </c>
      <c r="B21" s="5" t="inlineStr">
        <is>
          <t>EBIT Earning Before Interest &amp; Tax</t>
        </is>
      </c>
      <c r="C21" t="n">
        <v>5577</v>
      </c>
      <c r="D21" t="n">
        <v>5991</v>
      </c>
      <c r="E21" t="n">
        <v>5350</v>
      </c>
      <c r="F21" t="n">
        <v>4154</v>
      </c>
      <c r="G21" t="n">
        <v>5575</v>
      </c>
      <c r="H21" t="n">
        <v>2500</v>
      </c>
      <c r="I21" t="n">
        <v>3323</v>
      </c>
      <c r="J21" t="n">
        <v>-1802</v>
      </c>
      <c r="K21" t="n">
        <v>5434</v>
      </c>
      <c r="L21" t="n">
        <v>7572</v>
      </c>
      <c r="M21" t="n">
        <v>-2601</v>
      </c>
      <c r="N21" t="n">
        <v>-27781</v>
      </c>
      <c r="O21" t="n">
        <v>-2981</v>
      </c>
      <c r="P21" t="n">
        <v>14896</v>
      </c>
      <c r="Q21" t="n">
        <v>13253</v>
      </c>
      <c r="R21" t="n">
        <v>10841</v>
      </c>
      <c r="S21" t="n">
        <v>8479</v>
      </c>
      <c r="T21" t="n">
        <v>4615</v>
      </c>
      <c r="U21" t="n">
        <v>6823</v>
      </c>
      <c r="V21" t="n">
        <v>10359</v>
      </c>
      <c r="W21" t="n">
        <v>8017</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5577</v>
      </c>
      <c r="D23" t="n">
        <v>5991</v>
      </c>
      <c r="E23" t="n">
        <v>5350</v>
      </c>
      <c r="F23" t="n">
        <v>4154</v>
      </c>
      <c r="G23" t="n">
        <v>5575</v>
      </c>
      <c r="H23" t="n">
        <v>2500</v>
      </c>
      <c r="I23" t="n">
        <v>3323</v>
      </c>
      <c r="J23" t="n">
        <v>-1802</v>
      </c>
      <c r="K23" t="n">
        <v>5434</v>
      </c>
      <c r="L23" t="n">
        <v>7572</v>
      </c>
      <c r="M23" t="n">
        <v>-2601</v>
      </c>
      <c r="N23" t="n">
        <v>-27781</v>
      </c>
      <c r="O23" t="n">
        <v>-2981</v>
      </c>
      <c r="P23" t="n">
        <v>14896</v>
      </c>
      <c r="Q23" t="n">
        <v>13253</v>
      </c>
      <c r="R23" t="n">
        <v>10841</v>
      </c>
      <c r="S23" t="n">
        <v>8479</v>
      </c>
      <c r="T23" t="n">
        <v>4615</v>
      </c>
      <c r="U23" t="n">
        <v>6823</v>
      </c>
      <c r="V23" t="n">
        <v>10359</v>
      </c>
      <c r="W23" t="n">
        <v>8017</v>
      </c>
    </row>
    <row r="24">
      <c r="A24" s="5" t="inlineStr">
        <is>
          <t>Steuern auf Einkommen und Ertrag</t>
        </is>
      </c>
      <c r="B24" s="5" t="inlineStr">
        <is>
          <t>Taxes on income and earnings</t>
        </is>
      </c>
      <c r="C24" t="n">
        <v>1267</v>
      </c>
      <c r="D24" t="n">
        <v>1468</v>
      </c>
      <c r="E24" t="n">
        <v>4204</v>
      </c>
      <c r="F24" t="n">
        <v>817.6</v>
      </c>
      <c r="G24" t="n">
        <v>-912</v>
      </c>
      <c r="H24" t="n">
        <v>-1199</v>
      </c>
      <c r="I24" t="n">
        <v>-111.7</v>
      </c>
      <c r="J24" t="n">
        <v>468.2</v>
      </c>
      <c r="K24" t="n">
        <v>937.4</v>
      </c>
      <c r="L24" t="n">
        <v>-387</v>
      </c>
      <c r="M24" t="n">
        <v>-449.9</v>
      </c>
      <c r="N24" t="n">
        <v>-6944</v>
      </c>
      <c r="O24" t="n">
        <v>1332</v>
      </c>
      <c r="P24" t="n">
        <v>2830</v>
      </c>
      <c r="Q24" t="n">
        <v>2589</v>
      </c>
      <c r="R24" t="n">
        <v>2168</v>
      </c>
      <c r="S24" t="n">
        <v>1643</v>
      </c>
      <c r="T24" t="n">
        <v>688.6</v>
      </c>
      <c r="U24" t="n">
        <v>1423</v>
      </c>
      <c r="V24" t="n">
        <v>2356</v>
      </c>
      <c r="W24" t="n">
        <v>1712</v>
      </c>
    </row>
    <row r="25">
      <c r="A25" s="5" t="inlineStr">
        <is>
          <t>Ergebnis nach Steuer</t>
        </is>
      </c>
      <c r="B25" s="5" t="inlineStr">
        <is>
          <t>Earnings after tax</t>
        </is>
      </c>
      <c r="C25" t="n">
        <v>4310</v>
      </c>
      <c r="D25" t="n">
        <v>4522</v>
      </c>
      <c r="E25" t="n">
        <v>1146</v>
      </c>
      <c r="F25" t="n">
        <v>3337</v>
      </c>
      <c r="G25" t="n">
        <v>6486</v>
      </c>
      <c r="H25" t="n">
        <v>3697</v>
      </c>
      <c r="I25" t="n">
        <v>3434</v>
      </c>
      <c r="J25" t="n">
        <v>-2270</v>
      </c>
      <c r="K25" t="n">
        <v>4495</v>
      </c>
      <c r="L25" t="n">
        <v>7959</v>
      </c>
      <c r="M25" t="n">
        <v>-2151</v>
      </c>
      <c r="N25" t="n">
        <v>-20838</v>
      </c>
      <c r="O25" t="n">
        <v>-4312</v>
      </c>
      <c r="P25" t="n">
        <v>12067</v>
      </c>
      <c r="Q25" t="n">
        <v>10664</v>
      </c>
      <c r="R25" t="n">
        <v>8673</v>
      </c>
      <c r="S25" t="n">
        <v>6835</v>
      </c>
      <c r="T25" t="n">
        <v>3927</v>
      </c>
      <c r="U25" t="n">
        <v>5400</v>
      </c>
      <c r="V25" t="n">
        <v>8002</v>
      </c>
      <c r="W25" t="n">
        <v>6304</v>
      </c>
    </row>
    <row r="26">
      <c r="A26" s="5" t="inlineStr">
        <is>
          <t>Minderheitenanteil</t>
        </is>
      </c>
      <c r="B26" s="5" t="inlineStr">
        <is>
          <t>Minority Share</t>
        </is>
      </c>
      <c r="C26" t="n">
        <v>-6</v>
      </c>
      <c r="D26" t="n">
        <v>-7</v>
      </c>
      <c r="E26" t="n">
        <v>-77.2</v>
      </c>
      <c r="F26" t="n">
        <v>-83.3</v>
      </c>
      <c r="G26" t="n">
        <v>-185.9</v>
      </c>
      <c r="H26" t="n">
        <v>-176.7</v>
      </c>
      <c r="I26" t="n">
        <v>-212.3</v>
      </c>
      <c r="J26" t="n">
        <v>-280.3</v>
      </c>
      <c r="K26" t="n">
        <v>-272.2</v>
      </c>
      <c r="L26" t="n">
        <v>-308.8</v>
      </c>
      <c r="M26" t="n">
        <v>-619.5</v>
      </c>
      <c r="N26" t="n">
        <v>-576.9</v>
      </c>
      <c r="O26" t="n">
        <v>-547.4</v>
      </c>
      <c r="P26" t="n">
        <v>-500.7</v>
      </c>
      <c r="Q26" t="n">
        <v>-671.3</v>
      </c>
      <c r="R26" t="n">
        <v>-457</v>
      </c>
      <c r="S26" t="n">
        <v>-350.4</v>
      </c>
      <c r="T26" t="n">
        <v>-336.2</v>
      </c>
      <c r="U26" t="n">
        <v>-349.4</v>
      </c>
      <c r="V26" t="n">
        <v>-88.40000000000001</v>
      </c>
      <c r="W26" t="n">
        <v>-54.8</v>
      </c>
    </row>
    <row r="27">
      <c r="A27" s="5" t="inlineStr">
        <is>
          <t>Jahresüberschuss/-fehlbetrag</t>
        </is>
      </c>
      <c r="B27" s="5" t="inlineStr">
        <is>
          <t>Net Profit</t>
        </is>
      </c>
      <c r="C27" t="n">
        <v>4304</v>
      </c>
      <c r="D27" t="n">
        <v>4516</v>
      </c>
      <c r="E27" t="n">
        <v>1070</v>
      </c>
      <c r="F27" t="n">
        <v>3254</v>
      </c>
      <c r="G27" t="n">
        <v>6300</v>
      </c>
      <c r="H27" t="n">
        <v>3520</v>
      </c>
      <c r="I27" t="n">
        <v>3222</v>
      </c>
      <c r="J27" t="n">
        <v>-2550</v>
      </c>
      <c r="K27" t="n">
        <v>4224</v>
      </c>
      <c r="L27" t="n">
        <v>7652</v>
      </c>
      <c r="M27" t="n">
        <v>-2779</v>
      </c>
      <c r="N27" t="n">
        <v>-21214</v>
      </c>
      <c r="O27" t="n">
        <v>-4453</v>
      </c>
      <c r="P27" t="n">
        <v>12449</v>
      </c>
      <c r="Q27" t="n">
        <v>14248</v>
      </c>
      <c r="R27" t="n">
        <v>8216</v>
      </c>
      <c r="S27" t="n">
        <v>6485</v>
      </c>
      <c r="T27" t="n">
        <v>3590</v>
      </c>
      <c r="U27" t="n">
        <v>5051</v>
      </c>
      <c r="V27" t="n">
        <v>7914</v>
      </c>
      <c r="W27" t="n">
        <v>6249</v>
      </c>
    </row>
    <row r="28">
      <c r="A28" s="5" t="inlineStr">
        <is>
          <t>Summe Aktiva</t>
        </is>
      </c>
      <c r="B28" s="5" t="inlineStr">
        <is>
          <t>Total Assets</t>
        </is>
      </c>
      <c r="C28" t="n">
        <v>972183</v>
      </c>
      <c r="D28" t="n">
        <v>958489</v>
      </c>
      <c r="E28" t="n">
        <v>929963</v>
      </c>
      <c r="F28" t="n">
        <v>949641</v>
      </c>
      <c r="G28" t="n">
        <v>957566</v>
      </c>
      <c r="H28" t="n">
        <v>1080000</v>
      </c>
      <c r="I28" t="n">
        <v>1030000</v>
      </c>
      <c r="J28" t="n">
        <v>1280000</v>
      </c>
      <c r="K28" t="n">
        <v>1440000</v>
      </c>
      <c r="L28" t="n">
        <v>1340000</v>
      </c>
      <c r="M28" t="n">
        <v>1360000</v>
      </c>
      <c r="N28" t="n">
        <v>2050000</v>
      </c>
      <c r="O28" t="n">
        <v>2310000</v>
      </c>
      <c r="P28" t="n">
        <v>2430000</v>
      </c>
      <c r="Q28" t="n">
        <v>2090000</v>
      </c>
      <c r="R28" t="n">
        <v>1760000</v>
      </c>
      <c r="S28" t="n">
        <v>1410000</v>
      </c>
      <c r="T28" t="n">
        <v>1200000</v>
      </c>
      <c r="U28" t="n">
        <v>1270000</v>
      </c>
      <c r="V28" t="n">
        <v>1100000</v>
      </c>
      <c r="W28" t="n">
        <v>910579</v>
      </c>
    </row>
    <row r="29">
      <c r="A29" s="5" t="inlineStr">
        <is>
          <t>Summe Fremdkapital</t>
        </is>
      </c>
      <c r="B29" s="5" t="inlineStr">
        <is>
          <t>Total Liabilities</t>
        </is>
      </c>
      <c r="C29" t="n">
        <v>917476</v>
      </c>
      <c r="D29" t="n">
        <v>905386</v>
      </c>
      <c r="E29" t="n">
        <v>877891</v>
      </c>
      <c r="F29" t="n">
        <v>894489</v>
      </c>
      <c r="G29" t="n">
        <v>899361</v>
      </c>
      <c r="H29" t="n">
        <v>1020000</v>
      </c>
      <c r="I29" t="n">
        <v>974939</v>
      </c>
      <c r="J29" t="n">
        <v>1230000</v>
      </c>
      <c r="K29" t="n">
        <v>1380000</v>
      </c>
      <c r="L29" t="n">
        <v>1290000</v>
      </c>
      <c r="M29" t="n">
        <v>1310000</v>
      </c>
      <c r="N29" t="n">
        <v>2010000</v>
      </c>
      <c r="O29" t="n">
        <v>2260000</v>
      </c>
      <c r="P29" t="n">
        <v>2380000</v>
      </c>
      <c r="Q29" t="n">
        <v>2040000</v>
      </c>
      <c r="R29" t="n">
        <v>1720000</v>
      </c>
      <c r="S29" t="n">
        <v>1370000</v>
      </c>
      <c r="T29" t="n">
        <v>1160000</v>
      </c>
      <c r="U29" t="n">
        <v>1220000</v>
      </c>
      <c r="V29" t="n">
        <v>1060000</v>
      </c>
      <c r="W29" t="n">
        <v>879051</v>
      </c>
    </row>
    <row r="30">
      <c r="A30" s="5" t="inlineStr">
        <is>
          <t>Minderheitenanteil</t>
        </is>
      </c>
      <c r="B30" s="5" t="inlineStr">
        <is>
          <t>Minority Share</t>
        </is>
      </c>
      <c r="C30" t="n">
        <v>174</v>
      </c>
      <c r="D30" t="n">
        <v>176</v>
      </c>
      <c r="E30" t="n">
        <v>57.9</v>
      </c>
      <c r="F30" t="n">
        <v>692.7</v>
      </c>
      <c r="G30" t="n">
        <v>2026</v>
      </c>
      <c r="H30" t="n">
        <v>3819</v>
      </c>
      <c r="I30" t="n">
        <v>1964</v>
      </c>
      <c r="J30" t="n">
        <v>4421</v>
      </c>
      <c r="K30" t="n">
        <v>4475</v>
      </c>
      <c r="L30" t="n">
        <v>5122</v>
      </c>
      <c r="M30" t="n">
        <v>7739</v>
      </c>
      <c r="N30" t="n">
        <v>8127</v>
      </c>
      <c r="O30" t="n">
        <v>7060</v>
      </c>
      <c r="P30" t="n">
        <v>6184</v>
      </c>
      <c r="Q30" t="n">
        <v>7738</v>
      </c>
      <c r="R30" t="n">
        <v>5417</v>
      </c>
      <c r="S30" t="n">
        <v>4137</v>
      </c>
      <c r="T30" t="n">
        <v>3584</v>
      </c>
      <c r="U30" t="n">
        <v>4176</v>
      </c>
      <c r="V30" t="n">
        <v>2930</v>
      </c>
      <c r="W30" t="n">
        <v>440.8</v>
      </c>
    </row>
    <row r="31">
      <c r="A31" s="5" t="inlineStr">
        <is>
          <t>Summe Eigenkapital</t>
        </is>
      </c>
      <c r="B31" s="5" t="inlineStr">
        <is>
          <t>Equity</t>
        </is>
      </c>
      <c r="C31" t="n">
        <v>54533</v>
      </c>
      <c r="D31" t="n">
        <v>52928</v>
      </c>
      <c r="E31" t="n">
        <v>52015</v>
      </c>
      <c r="F31" t="n">
        <v>54460</v>
      </c>
      <c r="G31" t="n">
        <v>56178</v>
      </c>
      <c r="H31" t="n">
        <v>51400</v>
      </c>
      <c r="I31" t="n">
        <v>48753</v>
      </c>
      <c r="J31" t="n">
        <v>46613</v>
      </c>
      <c r="K31" t="n">
        <v>54283</v>
      </c>
      <c r="L31" t="n">
        <v>47552</v>
      </c>
      <c r="M31" t="n">
        <v>41655</v>
      </c>
      <c r="N31" t="n">
        <v>33313</v>
      </c>
      <c r="O31" t="n">
        <v>36142</v>
      </c>
      <c r="P31" t="n">
        <v>50463</v>
      </c>
      <c r="Q31" t="n">
        <v>45017</v>
      </c>
      <c r="R31" t="n">
        <v>35525</v>
      </c>
      <c r="S31" t="n">
        <v>36000</v>
      </c>
      <c r="T31" t="n">
        <v>39601</v>
      </c>
      <c r="U31" t="n">
        <v>44211</v>
      </c>
      <c r="V31" t="n">
        <v>45534</v>
      </c>
      <c r="W31" t="n">
        <v>31087</v>
      </c>
    </row>
    <row r="32">
      <c r="A32" s="5" t="inlineStr">
        <is>
          <t>Summe Passiva</t>
        </is>
      </c>
      <c r="B32" s="5" t="inlineStr">
        <is>
          <t>Liabilities &amp; Shareholder Equity</t>
        </is>
      </c>
      <c r="C32" t="n">
        <v>872183</v>
      </c>
      <c r="D32" t="n">
        <v>958489</v>
      </c>
      <c r="E32" t="n">
        <v>929963</v>
      </c>
      <c r="F32" t="n">
        <v>949641</v>
      </c>
      <c r="G32" t="n">
        <v>957566</v>
      </c>
      <c r="H32" t="n">
        <v>1080000</v>
      </c>
      <c r="I32" t="n">
        <v>1030000</v>
      </c>
      <c r="J32" t="n">
        <v>1280000</v>
      </c>
      <c r="K32" t="n">
        <v>1440000</v>
      </c>
      <c r="L32" t="n">
        <v>1340000</v>
      </c>
      <c r="M32" t="n">
        <v>1360000</v>
      </c>
      <c r="N32" t="n">
        <v>2050000</v>
      </c>
      <c r="O32" t="n">
        <v>2310000</v>
      </c>
      <c r="P32" t="n">
        <v>2430000</v>
      </c>
      <c r="Q32" t="n">
        <v>2090000</v>
      </c>
      <c r="R32" t="n">
        <v>1760000</v>
      </c>
      <c r="S32" t="n">
        <v>1410000</v>
      </c>
      <c r="T32" t="n">
        <v>1200000</v>
      </c>
      <c r="U32" t="n">
        <v>1270000</v>
      </c>
      <c r="V32" t="n">
        <v>1100000</v>
      </c>
      <c r="W32" t="n">
        <v>910579</v>
      </c>
    </row>
    <row r="33">
      <c r="A33" s="5" t="inlineStr">
        <is>
          <t>Mio.Aktien im Umlauf</t>
        </is>
      </c>
      <c r="B33" s="5" t="inlineStr">
        <is>
          <t>Million shares outstanding</t>
        </is>
      </c>
      <c r="C33" t="n">
        <v>3616</v>
      </c>
      <c r="D33" t="n">
        <v>3689</v>
      </c>
      <c r="E33" t="n">
        <v>3721</v>
      </c>
      <c r="F33" t="n">
        <v>3712</v>
      </c>
      <c r="G33" t="n">
        <v>3751</v>
      </c>
      <c r="H33" t="n">
        <v>3629</v>
      </c>
      <c r="I33" t="n">
        <v>3768</v>
      </c>
      <c r="J33" t="n">
        <v>3835</v>
      </c>
      <c r="K33" t="n">
        <v>3832</v>
      </c>
      <c r="L33" t="n">
        <v>3831</v>
      </c>
      <c r="M33" t="n">
        <v>3558</v>
      </c>
      <c r="N33" t="n">
        <v>2933</v>
      </c>
      <c r="O33" t="n">
        <v>2074</v>
      </c>
      <c r="P33" t="n">
        <v>2105</v>
      </c>
      <c r="Q33" t="n">
        <v>2177</v>
      </c>
      <c r="R33" t="n">
        <v>2254</v>
      </c>
      <c r="S33" t="n">
        <v>2366</v>
      </c>
      <c r="T33" t="n">
        <v>2513</v>
      </c>
      <c r="U33" t="n">
        <v>2517</v>
      </c>
      <c r="V33" t="n">
        <v>2556</v>
      </c>
      <c r="W33" t="inlineStr">
        <is>
          <t>-</t>
        </is>
      </c>
    </row>
    <row r="34">
      <c r="A34" s="5" t="inlineStr">
        <is>
          <t>Ergebnis je Aktie (brutto)</t>
        </is>
      </c>
      <c r="B34" s="5" t="inlineStr">
        <is>
          <t>Earnings per share</t>
        </is>
      </c>
      <c r="C34" t="n">
        <v>1.54</v>
      </c>
      <c r="D34" t="n">
        <v>1.62</v>
      </c>
      <c r="E34" t="n">
        <v>1.44</v>
      </c>
      <c r="F34" t="n">
        <v>1.12</v>
      </c>
      <c r="G34" t="n">
        <v>1.49</v>
      </c>
      <c r="H34" t="n">
        <v>0.6899999999999999</v>
      </c>
      <c r="I34" t="n">
        <v>0.88</v>
      </c>
      <c r="J34" t="n">
        <v>-0.47</v>
      </c>
      <c r="K34" t="n">
        <v>1.42</v>
      </c>
      <c r="L34" t="n">
        <v>1.98</v>
      </c>
      <c r="M34" t="n">
        <v>-0.73</v>
      </c>
      <c r="N34" t="n">
        <v>-9.470000000000001</v>
      </c>
      <c r="O34" t="n">
        <v>-1.44</v>
      </c>
      <c r="P34" t="n">
        <v>7.08</v>
      </c>
      <c r="Q34" t="n">
        <v>6.09</v>
      </c>
      <c r="R34" t="n">
        <v>4.81</v>
      </c>
      <c r="S34" t="n">
        <v>3.58</v>
      </c>
      <c r="T34" t="n">
        <v>1.84</v>
      </c>
      <c r="U34" t="n">
        <v>2.71</v>
      </c>
      <c r="V34" t="n">
        <v>4.05</v>
      </c>
      <c r="W34" t="inlineStr">
        <is>
          <t>-</t>
        </is>
      </c>
    </row>
    <row r="35">
      <c r="A35" s="5" t="inlineStr">
        <is>
          <t>Ergebnis je Aktie (unverwässert)</t>
        </is>
      </c>
      <c r="B35" s="5" t="inlineStr">
        <is>
          <t>Basic Earnings per share</t>
        </is>
      </c>
      <c r="C35" t="n">
        <v>1.17</v>
      </c>
      <c r="D35" t="n">
        <v>1.21</v>
      </c>
      <c r="E35" t="n">
        <v>0.28</v>
      </c>
      <c r="F35" t="n">
        <v>0.87</v>
      </c>
      <c r="G35" t="n">
        <v>1.71</v>
      </c>
      <c r="H35" t="n">
        <v>0.9399999999999999</v>
      </c>
      <c r="I35" t="n">
        <v>0.85</v>
      </c>
      <c r="J35" t="n">
        <v>-0.68</v>
      </c>
      <c r="K35" t="n">
        <v>1.12</v>
      </c>
      <c r="L35" t="n">
        <v>2.02</v>
      </c>
      <c r="M35" t="n">
        <v>-0.76</v>
      </c>
      <c r="N35" t="n">
        <v>-7.66</v>
      </c>
      <c r="O35" t="n">
        <v>-2.32</v>
      </c>
      <c r="P35" t="n">
        <v>6.3</v>
      </c>
      <c r="Q35" t="n">
        <v>7.08</v>
      </c>
      <c r="R35" t="n">
        <v>3.9</v>
      </c>
      <c r="S35" t="n">
        <v>2.9</v>
      </c>
      <c r="T35" t="n">
        <v>1.48</v>
      </c>
      <c r="U35" t="n">
        <v>2</v>
      </c>
      <c r="V35" t="n">
        <v>3.27</v>
      </c>
      <c r="W35" t="n">
        <v>2.58</v>
      </c>
    </row>
    <row r="36">
      <c r="A36" s="5" t="inlineStr">
        <is>
          <t>Ergebnis je Aktie (verwässert)</t>
        </is>
      </c>
      <c r="B36" s="5" t="inlineStr">
        <is>
          <t>Diluted Earnings per share</t>
        </is>
      </c>
      <c r="C36" t="n">
        <v>1.14</v>
      </c>
      <c r="D36" t="n">
        <v>1.18</v>
      </c>
      <c r="E36" t="n">
        <v>0.27</v>
      </c>
      <c r="F36" t="n">
        <v>0.85</v>
      </c>
      <c r="G36" t="n">
        <v>1.67</v>
      </c>
      <c r="H36" t="n">
        <v>0.92</v>
      </c>
      <c r="I36" t="n">
        <v>0.84</v>
      </c>
      <c r="J36" t="n">
        <v>-0.68</v>
      </c>
      <c r="K36" t="n">
        <v>1.1</v>
      </c>
      <c r="L36" t="n">
        <v>1.99</v>
      </c>
      <c r="M36" t="n">
        <v>-0.76</v>
      </c>
      <c r="N36" t="n">
        <v>-7.67</v>
      </c>
      <c r="O36" t="n">
        <v>-2.32</v>
      </c>
      <c r="P36" t="n">
        <v>6.04</v>
      </c>
      <c r="Q36" t="n">
        <v>6.78</v>
      </c>
      <c r="R36" t="n">
        <v>3.8</v>
      </c>
      <c r="S36" t="n">
        <v>2.85</v>
      </c>
      <c r="T36" t="n">
        <v>1.46</v>
      </c>
      <c r="U36" t="n">
        <v>1.92</v>
      </c>
      <c r="V36" t="n">
        <v>3.23</v>
      </c>
      <c r="W36" t="n">
        <v>2.55</v>
      </c>
    </row>
    <row r="37">
      <c r="A37" s="5" t="inlineStr">
        <is>
          <t>Dividende je Aktie</t>
        </is>
      </c>
      <c r="B37" s="5" t="inlineStr">
        <is>
          <t>Dividend per share</t>
        </is>
      </c>
      <c r="C37" t="n">
        <v>0.73</v>
      </c>
      <c r="D37" t="n">
        <v>0.71</v>
      </c>
      <c r="E37" t="n">
        <v>0.66</v>
      </c>
      <c r="F37" t="n">
        <v>0.61</v>
      </c>
      <c r="G37" t="n">
        <v>0.61</v>
      </c>
      <c r="H37" t="n">
        <v>0.51</v>
      </c>
      <c r="I37" t="n">
        <v>0.25</v>
      </c>
      <c r="J37" t="n">
        <v>0.15</v>
      </c>
      <c r="K37" t="n">
        <v>0.1</v>
      </c>
      <c r="L37" t="inlineStr">
        <is>
          <t>-</t>
        </is>
      </c>
      <c r="M37" t="inlineStr">
        <is>
          <t>-</t>
        </is>
      </c>
      <c r="N37" t="inlineStr">
        <is>
          <t>-</t>
        </is>
      </c>
      <c r="O37" t="inlineStr">
        <is>
          <t>-</t>
        </is>
      </c>
      <c r="P37" t="n">
        <v>2.23</v>
      </c>
      <c r="Q37" t="n">
        <v>1.63</v>
      </c>
      <c r="R37" t="n">
        <v>1.52</v>
      </c>
      <c r="S37" t="n">
        <v>1.32</v>
      </c>
      <c r="T37" t="n">
        <v>1.02</v>
      </c>
      <c r="U37" t="n">
        <v>1.02</v>
      </c>
      <c r="V37" t="n">
        <v>1.04</v>
      </c>
      <c r="W37" t="inlineStr">
        <is>
          <t>-</t>
        </is>
      </c>
    </row>
    <row r="38">
      <c r="A38" s="5" t="inlineStr">
        <is>
          <t>Dividendenausschüttung in Mio</t>
        </is>
      </c>
      <c r="B38" s="5" t="inlineStr">
        <is>
          <t>Dividend Payment in M</t>
        </is>
      </c>
      <c r="C38" t="inlineStr">
        <is>
          <t>-</t>
        </is>
      </c>
      <c r="D38" t="n">
        <v>2544</v>
      </c>
      <c r="E38" t="n">
        <v>2440</v>
      </c>
      <c r="F38" t="n">
        <v>2346</v>
      </c>
      <c r="G38" t="n">
        <v>3214</v>
      </c>
      <c r="H38" t="n">
        <v>2803</v>
      </c>
      <c r="I38" t="n">
        <v>952.7</v>
      </c>
      <c r="J38" t="n">
        <v>572.8</v>
      </c>
      <c r="K38" t="n">
        <v>384.9</v>
      </c>
      <c r="L38" t="inlineStr">
        <is>
          <t>-</t>
        </is>
      </c>
      <c r="M38" t="inlineStr">
        <is>
          <t>-</t>
        </is>
      </c>
      <c r="N38" t="inlineStr">
        <is>
          <t>-</t>
        </is>
      </c>
      <c r="O38" t="inlineStr">
        <is>
          <t>-</t>
        </is>
      </c>
      <c r="P38" t="n">
        <v>4342</v>
      </c>
      <c r="Q38" t="n">
        <v>3264</v>
      </c>
      <c r="R38" t="n">
        <v>3154</v>
      </c>
      <c r="S38" t="n">
        <v>2850</v>
      </c>
      <c r="T38" t="n">
        <v>2334</v>
      </c>
      <c r="U38" t="inlineStr">
        <is>
          <t>-</t>
        </is>
      </c>
      <c r="V38" t="inlineStr">
        <is>
          <t>-</t>
        </is>
      </c>
      <c r="W38" t="inlineStr">
        <is>
          <t>-</t>
        </is>
      </c>
    </row>
    <row r="39">
      <c r="A39" s="5" t="inlineStr">
        <is>
          <t>Ertrag</t>
        </is>
      </c>
      <c r="B39" s="5" t="inlineStr">
        <is>
          <t>Income</t>
        </is>
      </c>
      <c r="C39" t="n">
        <v>7.99</v>
      </c>
      <c r="D39" t="n">
        <v>8.19</v>
      </c>
      <c r="E39" t="n">
        <v>7.93</v>
      </c>
      <c r="F39" t="n">
        <v>7.75</v>
      </c>
      <c r="G39" t="n">
        <v>8.289999999999999</v>
      </c>
      <c r="H39" t="n">
        <v>7.84</v>
      </c>
      <c r="I39" t="n">
        <v>7.47</v>
      </c>
      <c r="J39" t="n">
        <v>6.74</v>
      </c>
      <c r="K39" t="n">
        <v>7.36</v>
      </c>
      <c r="L39" t="n">
        <v>8.48</v>
      </c>
      <c r="M39" t="n">
        <v>6.45</v>
      </c>
      <c r="N39" t="n">
        <v>0.42</v>
      </c>
      <c r="O39" t="n">
        <v>15.66</v>
      </c>
      <c r="P39" t="n">
        <v>23.24</v>
      </c>
      <c r="Q39" t="n">
        <v>23.78</v>
      </c>
      <c r="R39" t="n">
        <v>18.51</v>
      </c>
      <c r="S39" t="n">
        <v>14.58</v>
      </c>
      <c r="T39" t="n">
        <v>13.79</v>
      </c>
      <c r="U39" t="n">
        <v>14.97</v>
      </c>
      <c r="V39" t="n">
        <v>14.47</v>
      </c>
      <c r="W39" t="inlineStr">
        <is>
          <t>-</t>
        </is>
      </c>
    </row>
    <row r="40">
      <c r="A40" s="5" t="inlineStr">
        <is>
          <t>Buchwert je Aktie</t>
        </is>
      </c>
      <c r="B40" s="5" t="inlineStr">
        <is>
          <t>Book value per share</t>
        </is>
      </c>
      <c r="C40" t="n">
        <v>15.08</v>
      </c>
      <c r="D40" t="n">
        <v>14.35</v>
      </c>
      <c r="E40" t="n">
        <v>13.98</v>
      </c>
      <c r="F40" t="n">
        <v>14.67</v>
      </c>
      <c r="G40" t="n">
        <v>14.98</v>
      </c>
      <c r="H40" t="n">
        <v>14.16</v>
      </c>
      <c r="I40" t="n">
        <v>12.94</v>
      </c>
      <c r="J40" t="n">
        <v>12.15</v>
      </c>
      <c r="K40" t="n">
        <v>14.17</v>
      </c>
      <c r="L40" t="n">
        <v>12.41</v>
      </c>
      <c r="M40" t="n">
        <v>11.71</v>
      </c>
      <c r="N40" t="n">
        <v>11.36</v>
      </c>
      <c r="O40" t="n">
        <v>17.43</v>
      </c>
      <c r="P40" t="n">
        <v>23.97</v>
      </c>
      <c r="Q40" t="n">
        <v>20.68</v>
      </c>
      <c r="R40" t="n">
        <v>15.76</v>
      </c>
      <c r="S40" t="n">
        <v>15.21</v>
      </c>
      <c r="T40" t="n">
        <v>15.76</v>
      </c>
      <c r="U40" t="n">
        <v>17.56</v>
      </c>
      <c r="V40" t="n">
        <v>17.82</v>
      </c>
      <c r="W40" t="inlineStr">
        <is>
          <t>-</t>
        </is>
      </c>
    </row>
    <row r="41">
      <c r="A41" s="5" t="inlineStr">
        <is>
          <t>Cashflow je Aktie</t>
        </is>
      </c>
      <c r="B41" s="5" t="inlineStr">
        <is>
          <t>Cashflow per share</t>
        </is>
      </c>
      <c r="C41" t="n">
        <v>5.45</v>
      </c>
      <c r="D41" t="n">
        <v>7.84</v>
      </c>
      <c r="E41" t="n">
        <v>-13.9</v>
      </c>
      <c r="F41" t="n">
        <v>-4.5</v>
      </c>
      <c r="G41" t="n">
        <v>0.84</v>
      </c>
      <c r="H41" t="n">
        <v>2.35</v>
      </c>
      <c r="I41" t="n">
        <v>14.64</v>
      </c>
      <c r="J41" t="n">
        <v>17.76</v>
      </c>
      <c r="K41" t="n">
        <v>-3.77</v>
      </c>
      <c r="L41" t="n">
        <v>3.17</v>
      </c>
      <c r="M41" t="n">
        <v>15.56</v>
      </c>
      <c r="N41" t="n">
        <v>26.73</v>
      </c>
      <c r="O41" t="n">
        <v>-25.12</v>
      </c>
      <c r="P41" t="n">
        <v>-2.27</v>
      </c>
      <c r="Q41" t="n">
        <v>-29.49</v>
      </c>
      <c r="R41" t="n">
        <v>-12.57</v>
      </c>
      <c r="S41" t="n">
        <v>1.46</v>
      </c>
      <c r="T41" t="n">
        <v>-0.96</v>
      </c>
      <c r="U41" t="n">
        <v>5.19</v>
      </c>
      <c r="V41" t="n">
        <v>4.65</v>
      </c>
      <c r="W41" t="inlineStr">
        <is>
          <t>-</t>
        </is>
      </c>
    </row>
    <row r="42">
      <c r="A42" s="5" t="inlineStr">
        <is>
          <t>Bilanzsumme je Aktie</t>
        </is>
      </c>
      <c r="B42" s="5" t="inlineStr">
        <is>
          <t>Total assets per share</t>
        </is>
      </c>
      <c r="C42" t="n">
        <v>268.85</v>
      </c>
      <c r="D42" t="n">
        <v>259.81</v>
      </c>
      <c r="E42" t="n">
        <v>249.94</v>
      </c>
      <c r="F42" t="n">
        <v>255.81</v>
      </c>
      <c r="G42" t="n">
        <v>255.28</v>
      </c>
      <c r="H42" t="n">
        <v>297.33</v>
      </c>
      <c r="I42" t="n">
        <v>272.19</v>
      </c>
      <c r="J42" t="n">
        <v>333.47</v>
      </c>
      <c r="K42" t="n">
        <v>376.13</v>
      </c>
      <c r="L42" t="n">
        <v>349.24</v>
      </c>
      <c r="M42" t="n">
        <v>382.65</v>
      </c>
      <c r="N42" t="n">
        <v>697.88</v>
      </c>
      <c r="O42" t="n">
        <v>1113</v>
      </c>
      <c r="P42" t="n">
        <v>1156</v>
      </c>
      <c r="Q42" t="n">
        <v>961.08</v>
      </c>
      <c r="R42" t="n">
        <v>781.75</v>
      </c>
      <c r="S42" t="n">
        <v>594.91</v>
      </c>
      <c r="T42" t="n">
        <v>477.43</v>
      </c>
      <c r="U42" t="n">
        <v>505.64</v>
      </c>
      <c r="V42" t="n">
        <v>432.18</v>
      </c>
      <c r="W42" t="inlineStr">
        <is>
          <t>-</t>
        </is>
      </c>
    </row>
    <row r="43">
      <c r="A43" s="5" t="inlineStr">
        <is>
          <t>Personal am Ende des Jahres</t>
        </is>
      </c>
      <c r="B43" s="5" t="inlineStr">
        <is>
          <t>Staff at the end of year</t>
        </is>
      </c>
      <c r="C43" t="n">
        <v>68601</v>
      </c>
      <c r="D43" t="n">
        <v>66888</v>
      </c>
      <c r="E43" t="n">
        <v>61253</v>
      </c>
      <c r="F43" t="n">
        <v>59387</v>
      </c>
      <c r="G43" t="n">
        <v>60099</v>
      </c>
      <c r="H43" t="n">
        <v>60155</v>
      </c>
      <c r="I43" t="n">
        <v>60205</v>
      </c>
      <c r="J43" t="n">
        <v>62628</v>
      </c>
      <c r="K43" t="n">
        <v>64820</v>
      </c>
      <c r="L43" t="n">
        <v>64617</v>
      </c>
      <c r="M43" t="n">
        <v>65233</v>
      </c>
      <c r="N43" t="n">
        <v>77783</v>
      </c>
      <c r="O43" t="n">
        <v>83560</v>
      </c>
      <c r="P43" t="n">
        <v>78140</v>
      </c>
      <c r="Q43" t="n">
        <v>69569</v>
      </c>
      <c r="R43" t="n">
        <v>67424</v>
      </c>
      <c r="S43" t="n">
        <v>65929</v>
      </c>
      <c r="T43" t="n">
        <v>69061</v>
      </c>
      <c r="U43" t="n">
        <v>69985</v>
      </c>
      <c r="V43" t="n">
        <v>71076</v>
      </c>
      <c r="W43" t="inlineStr">
        <is>
          <t>-</t>
        </is>
      </c>
    </row>
    <row r="44">
      <c r="A44" s="5" t="inlineStr">
        <is>
          <t>Personalaufwand in Mio. USD</t>
        </is>
      </c>
      <c r="B44" s="5" t="inlineStr">
        <is>
          <t>Personnel expenses in M</t>
        </is>
      </c>
      <c r="C44" t="n">
        <v>13801</v>
      </c>
      <c r="D44" t="n">
        <v>13992</v>
      </c>
      <c r="E44" t="n">
        <v>16138</v>
      </c>
      <c r="F44" t="n">
        <v>15966</v>
      </c>
      <c r="G44" t="n">
        <v>16231</v>
      </c>
      <c r="H44" t="n">
        <v>15519</v>
      </c>
      <c r="I44" t="n">
        <v>15420</v>
      </c>
      <c r="J44" t="n">
        <v>14968</v>
      </c>
      <c r="K44" t="n">
        <v>15835</v>
      </c>
      <c r="L44" t="n">
        <v>17185</v>
      </c>
      <c r="M44" t="n">
        <v>16802</v>
      </c>
      <c r="N44" t="n">
        <v>16516</v>
      </c>
      <c r="O44" t="n">
        <v>25186</v>
      </c>
      <c r="P44" t="n">
        <v>24041</v>
      </c>
      <c r="Q44" t="n">
        <v>21378</v>
      </c>
      <c r="R44" t="n">
        <v>18805</v>
      </c>
      <c r="S44" t="n">
        <v>17501</v>
      </c>
      <c r="T44" t="n">
        <v>18506</v>
      </c>
      <c r="U44" t="n">
        <v>20138</v>
      </c>
      <c r="V44" t="n">
        <v>17431</v>
      </c>
      <c r="W44" t="inlineStr">
        <is>
          <t>-</t>
        </is>
      </c>
    </row>
    <row r="45">
      <c r="A45" s="5" t="inlineStr">
        <is>
          <t>Aufwand je Mitarbeiter in USD</t>
        </is>
      </c>
      <c r="B45" s="5" t="inlineStr">
        <is>
          <t>Effort per employee</t>
        </is>
      </c>
      <c r="C45" t="n">
        <v>201178</v>
      </c>
      <c r="D45" t="n">
        <v>209186</v>
      </c>
      <c r="E45" t="n">
        <v>263456</v>
      </c>
      <c r="F45" t="n">
        <v>268845</v>
      </c>
      <c r="G45" t="n">
        <v>270071</v>
      </c>
      <c r="H45" t="n">
        <v>257984</v>
      </c>
      <c r="I45" t="n">
        <v>256117</v>
      </c>
      <c r="J45" t="n">
        <v>238991</v>
      </c>
      <c r="K45" t="n">
        <v>244290</v>
      </c>
      <c r="L45" t="n">
        <v>265945</v>
      </c>
      <c r="M45" t="n">
        <v>257564</v>
      </c>
      <c r="N45" t="n">
        <v>212339</v>
      </c>
      <c r="O45" t="n">
        <v>301411</v>
      </c>
      <c r="P45" t="n">
        <v>307668</v>
      </c>
      <c r="Q45" t="n">
        <v>307295</v>
      </c>
      <c r="R45" t="n">
        <v>278901</v>
      </c>
      <c r="S45" t="n">
        <v>265445</v>
      </c>
      <c r="T45" t="n">
        <v>267966</v>
      </c>
      <c r="U45" t="n">
        <v>287749</v>
      </c>
      <c r="V45" t="n">
        <v>245250</v>
      </c>
      <c r="W45" t="inlineStr">
        <is>
          <t>-</t>
        </is>
      </c>
    </row>
    <row r="46">
      <c r="A46" s="5" t="inlineStr">
        <is>
          <t>Ertrag je Mitarbeiter in USD</t>
        </is>
      </c>
      <c r="B46" s="5" t="inlineStr">
        <is>
          <t>Income per employee</t>
        </is>
      </c>
      <c r="C46" t="n">
        <v>421116</v>
      </c>
      <c r="D46" t="n">
        <v>451695</v>
      </c>
      <c r="E46" t="n">
        <v>481962</v>
      </c>
      <c r="F46" t="n">
        <v>484331</v>
      </c>
      <c r="G46" t="n">
        <v>517208</v>
      </c>
      <c r="H46" t="n">
        <v>473200</v>
      </c>
      <c r="I46" t="n">
        <v>467831</v>
      </c>
      <c r="J46" t="n">
        <v>412610</v>
      </c>
      <c r="K46" t="n">
        <v>435400</v>
      </c>
      <c r="L46" t="n">
        <v>502877</v>
      </c>
      <c r="M46" t="n">
        <v>351884</v>
      </c>
      <c r="N46" t="n">
        <v>15681</v>
      </c>
      <c r="O46" t="n">
        <v>388705</v>
      </c>
      <c r="P46" t="n">
        <v>626034</v>
      </c>
      <c r="Q46" t="n">
        <v>744185</v>
      </c>
      <c r="R46" t="n">
        <v>618642</v>
      </c>
      <c r="S46" t="n">
        <v>523340</v>
      </c>
      <c r="T46" t="n">
        <v>501798</v>
      </c>
      <c r="U46" t="n">
        <v>538608</v>
      </c>
      <c r="V46" t="n">
        <v>520167</v>
      </c>
      <c r="W46" t="inlineStr">
        <is>
          <t>-</t>
        </is>
      </c>
    </row>
    <row r="47">
      <c r="A47" s="5" t="inlineStr">
        <is>
          <t>Bruttoergebnis je Mitarbeiter in USD</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USD</t>
        </is>
      </c>
      <c r="B48" s="5" t="inlineStr">
        <is>
          <t>Earnings per employee</t>
        </is>
      </c>
      <c r="C48" t="n">
        <v>62740</v>
      </c>
      <c r="D48" t="n">
        <v>67516</v>
      </c>
      <c r="E48" t="n">
        <v>17460</v>
      </c>
      <c r="F48" t="n">
        <v>54795</v>
      </c>
      <c r="G48" t="n">
        <v>104827</v>
      </c>
      <c r="H48" t="n">
        <v>58519</v>
      </c>
      <c r="I48" t="n">
        <v>53511</v>
      </c>
      <c r="J48" t="n">
        <v>-40721</v>
      </c>
      <c r="K48" t="n">
        <v>65167</v>
      </c>
      <c r="L48" t="n">
        <v>118418</v>
      </c>
      <c r="M48" t="n">
        <v>-42598</v>
      </c>
      <c r="N48" t="n">
        <v>-272729</v>
      </c>
      <c r="O48" t="n">
        <v>-53286</v>
      </c>
      <c r="P48" t="n">
        <v>159313</v>
      </c>
      <c r="Q48" t="n">
        <v>204810</v>
      </c>
      <c r="R48" t="n">
        <v>121848</v>
      </c>
      <c r="S48" t="n">
        <v>98362</v>
      </c>
      <c r="T48" t="n">
        <v>51987</v>
      </c>
      <c r="U48" t="n">
        <v>72170</v>
      </c>
      <c r="V48" t="n">
        <v>111344</v>
      </c>
      <c r="W48" t="inlineStr">
        <is>
          <t>-</t>
        </is>
      </c>
    </row>
    <row r="49">
      <c r="A49" s="5" t="inlineStr">
        <is>
          <t>KGV (Kurs/Gewinn)</t>
        </is>
      </c>
      <c r="B49" s="5" t="inlineStr">
        <is>
          <t>PE (price/earnings)</t>
        </is>
      </c>
      <c r="C49" t="n">
        <v>10.5</v>
      </c>
      <c r="D49" t="n">
        <v>13.2</v>
      </c>
      <c r="E49" t="n">
        <v>65.09999999999999</v>
      </c>
      <c r="F49" t="n">
        <v>18.6</v>
      </c>
      <c r="G49" t="n">
        <v>10.3</v>
      </c>
      <c r="H49" t="n">
        <v>18.7</v>
      </c>
      <c r="I49" t="n">
        <v>20.2</v>
      </c>
      <c r="J49" t="inlineStr">
        <is>
          <t>-</t>
        </is>
      </c>
      <c r="K49" t="n">
        <v>10.1</v>
      </c>
      <c r="L49" t="n">
        <v>7.7</v>
      </c>
      <c r="M49" t="inlineStr">
        <is>
          <t>-</t>
        </is>
      </c>
      <c r="N49" t="inlineStr">
        <is>
          <t>-</t>
        </is>
      </c>
      <c r="O49" t="inlineStr">
        <is>
          <t>-</t>
        </is>
      </c>
      <c r="P49" t="n">
        <v>11.9</v>
      </c>
      <c r="Q49" t="n">
        <v>9</v>
      </c>
      <c r="R49" t="n">
        <v>12.4</v>
      </c>
      <c r="S49" t="n">
        <v>14.7</v>
      </c>
      <c r="T49" t="n">
        <v>23.1</v>
      </c>
      <c r="U49" t="n">
        <v>21.3</v>
      </c>
      <c r="V49" t="n">
        <v>13.7</v>
      </c>
      <c r="W49" t="inlineStr">
        <is>
          <t>-</t>
        </is>
      </c>
    </row>
    <row r="50">
      <c r="A50" s="5" t="inlineStr">
        <is>
          <t>KUV (Kurs/Umsatz)</t>
        </is>
      </c>
      <c r="B50" s="5" t="inlineStr">
        <is>
          <t>PS (price/sales)</t>
        </is>
      </c>
      <c r="C50" t="n">
        <v>1.57</v>
      </c>
      <c r="D50" t="n">
        <v>1.51</v>
      </c>
      <c r="E50" t="n">
        <v>2.3</v>
      </c>
      <c r="F50" t="n">
        <v>2.09</v>
      </c>
      <c r="G50" t="n">
        <v>2.13</v>
      </c>
      <c r="H50" t="n">
        <v>2.25</v>
      </c>
      <c r="I50" t="n">
        <v>2.3</v>
      </c>
      <c r="J50" t="n">
        <v>2.16</v>
      </c>
      <c r="K50" t="n">
        <v>1.54</v>
      </c>
      <c r="L50" t="n">
        <v>1.84</v>
      </c>
      <c r="M50" t="n">
        <v>2.53</v>
      </c>
      <c r="N50" t="n">
        <v>36.23</v>
      </c>
      <c r="O50" t="n">
        <v>3.4</v>
      </c>
      <c r="P50" t="n">
        <v>3.24</v>
      </c>
      <c r="Q50" t="n">
        <v>2.67</v>
      </c>
      <c r="R50" t="n">
        <v>2.62</v>
      </c>
      <c r="S50" t="n">
        <v>2.93</v>
      </c>
      <c r="T50" t="n">
        <v>2.47</v>
      </c>
      <c r="U50" t="n">
        <v>2.84</v>
      </c>
      <c r="V50" t="n">
        <v>3.1</v>
      </c>
      <c r="W50" t="inlineStr">
        <is>
          <t>-</t>
        </is>
      </c>
    </row>
    <row r="51">
      <c r="A51" s="5" t="inlineStr">
        <is>
          <t>KBV (Kurs/Buchwert)</t>
        </is>
      </c>
      <c r="B51" s="5" t="inlineStr">
        <is>
          <t>PB (price/book value)</t>
        </is>
      </c>
      <c r="C51" t="n">
        <v>0.8100000000000001</v>
      </c>
      <c r="D51" t="n">
        <v>1.11</v>
      </c>
      <c r="E51" t="n">
        <v>1.3</v>
      </c>
      <c r="F51" t="n">
        <v>1.1</v>
      </c>
      <c r="G51" t="n">
        <v>1.18</v>
      </c>
      <c r="H51" t="n">
        <v>1.24</v>
      </c>
      <c r="I51" t="n">
        <v>1.33</v>
      </c>
      <c r="J51" t="n">
        <v>1.2</v>
      </c>
      <c r="K51" t="n">
        <v>0.8</v>
      </c>
      <c r="L51" t="n">
        <v>1.26</v>
      </c>
      <c r="M51" t="n">
        <v>1.39</v>
      </c>
      <c r="N51" t="n">
        <v>1.33</v>
      </c>
      <c r="O51" t="n">
        <v>3.05</v>
      </c>
      <c r="P51" t="n">
        <v>3.14</v>
      </c>
      <c r="Q51" t="n">
        <v>3.07</v>
      </c>
      <c r="R51" t="n">
        <v>3.07</v>
      </c>
      <c r="S51" t="n">
        <v>2.81</v>
      </c>
      <c r="T51" t="n">
        <v>2.17</v>
      </c>
      <c r="U51" t="n">
        <v>2.42</v>
      </c>
      <c r="V51" t="n">
        <v>2.51</v>
      </c>
      <c r="W51" t="inlineStr">
        <is>
          <t>-</t>
        </is>
      </c>
    </row>
    <row r="52">
      <c r="A52" s="5" t="inlineStr">
        <is>
          <t>KCV (Kurs/Cashflow)</t>
        </is>
      </c>
      <c r="B52" s="5" t="inlineStr">
        <is>
          <t>PC (price/cashflow)</t>
        </is>
      </c>
      <c r="C52" t="n">
        <v>2.24</v>
      </c>
      <c r="D52" t="n">
        <v>2.04</v>
      </c>
      <c r="E52" t="n">
        <v>-1.31</v>
      </c>
      <c r="F52" t="n">
        <v>-3.6</v>
      </c>
      <c r="G52" t="n">
        <v>20.93</v>
      </c>
      <c r="H52" t="n">
        <v>7.5</v>
      </c>
      <c r="I52" t="n">
        <v>1.17</v>
      </c>
      <c r="J52" t="n">
        <v>0.82</v>
      </c>
      <c r="K52" t="n">
        <v>-3.01</v>
      </c>
      <c r="L52" t="n">
        <v>4.92</v>
      </c>
      <c r="M52" t="n">
        <v>1.05</v>
      </c>
      <c r="N52" t="n">
        <v>0.5600000000000001</v>
      </c>
      <c r="O52" t="n">
        <v>-2.12</v>
      </c>
      <c r="P52" t="n">
        <v>-33.1</v>
      </c>
      <c r="Q52" t="n">
        <v>-2.15</v>
      </c>
      <c r="R52" t="n">
        <v>-3.85</v>
      </c>
      <c r="S52" t="n">
        <v>29.27</v>
      </c>
      <c r="T52" t="n">
        <v>-35.72</v>
      </c>
      <c r="U52" t="n">
        <v>8.19</v>
      </c>
      <c r="V52" t="n">
        <v>9.630000000000001</v>
      </c>
      <c r="W52" t="inlineStr">
        <is>
          <t>-</t>
        </is>
      </c>
    </row>
    <row r="53">
      <c r="A53" s="5" t="inlineStr">
        <is>
          <t>Dividendenrendite in %</t>
        </is>
      </c>
      <c r="B53" s="5" t="inlineStr">
        <is>
          <t>Dividend Yield in %</t>
        </is>
      </c>
      <c r="C53" t="n">
        <v>5.97</v>
      </c>
      <c r="D53" t="n">
        <v>4.44</v>
      </c>
      <c r="E53" t="n">
        <v>3.62</v>
      </c>
      <c r="F53" t="n">
        <v>3.77</v>
      </c>
      <c r="G53" t="n">
        <v>3.46</v>
      </c>
      <c r="H53" t="n">
        <v>2.89</v>
      </c>
      <c r="I53" t="n">
        <v>1.46</v>
      </c>
      <c r="J53" t="n">
        <v>1.03</v>
      </c>
      <c r="K53" t="n">
        <v>0.88</v>
      </c>
      <c r="L53" t="inlineStr">
        <is>
          <t>-</t>
        </is>
      </c>
      <c r="M53" t="inlineStr">
        <is>
          <t>-</t>
        </is>
      </c>
      <c r="N53" t="inlineStr">
        <is>
          <t>-</t>
        </is>
      </c>
      <c r="O53" t="inlineStr">
        <is>
          <t>-</t>
        </is>
      </c>
      <c r="P53" t="n">
        <v>2.97</v>
      </c>
      <c r="Q53" t="n">
        <v>2.57</v>
      </c>
      <c r="R53" t="n">
        <v>3.14</v>
      </c>
      <c r="S53" t="n">
        <v>3.09</v>
      </c>
      <c r="T53" t="n">
        <v>2.99</v>
      </c>
      <c r="U53" t="n">
        <v>2.4</v>
      </c>
      <c r="V53" t="n">
        <v>2.32</v>
      </c>
      <c r="W53" t="inlineStr">
        <is>
          <t>-</t>
        </is>
      </c>
    </row>
    <row r="54">
      <c r="A54" s="5" t="inlineStr">
        <is>
          <t>Gewinnrendite in %</t>
        </is>
      </c>
      <c r="B54" s="5" t="inlineStr">
        <is>
          <t>Return on profit in %</t>
        </is>
      </c>
      <c r="C54" t="n">
        <v>9.6</v>
      </c>
      <c r="D54" t="n">
        <v>7.6</v>
      </c>
      <c r="E54" t="n">
        <v>1.5</v>
      </c>
      <c r="F54" t="n">
        <v>5.4</v>
      </c>
      <c r="G54" t="n">
        <v>9.699999999999999</v>
      </c>
      <c r="H54" t="n">
        <v>5.3</v>
      </c>
      <c r="I54" t="n">
        <v>5</v>
      </c>
      <c r="J54" t="n">
        <v>-4.7</v>
      </c>
      <c r="K54" t="n">
        <v>9.9</v>
      </c>
      <c r="L54" t="n">
        <v>13</v>
      </c>
      <c r="M54" t="n">
        <v>-4.7</v>
      </c>
      <c r="N54" t="n">
        <v>-50.8</v>
      </c>
      <c r="O54" t="n">
        <v>-4.4</v>
      </c>
      <c r="P54" t="n">
        <v>8.4</v>
      </c>
      <c r="Q54" t="n">
        <v>11.1</v>
      </c>
      <c r="R54" t="n">
        <v>8.1</v>
      </c>
      <c r="S54" t="n">
        <v>6.8</v>
      </c>
      <c r="T54" t="n">
        <v>4.3</v>
      </c>
      <c r="U54" t="n">
        <v>4.7</v>
      </c>
      <c r="V54" t="n">
        <v>7.3</v>
      </c>
      <c r="W54" t="inlineStr">
        <is>
          <t>-</t>
        </is>
      </c>
    </row>
    <row r="55">
      <c r="A55" s="5" t="inlineStr">
        <is>
          <t>Eigenkapitalrendite in %</t>
        </is>
      </c>
      <c r="B55" s="5" t="inlineStr">
        <is>
          <t>Return on Equity in %</t>
        </is>
      </c>
      <c r="C55" t="n">
        <v>7.89</v>
      </c>
      <c r="D55" t="n">
        <v>8.529999999999999</v>
      </c>
      <c r="E55" t="n">
        <v>2.06</v>
      </c>
      <c r="F55" t="n">
        <v>5.98</v>
      </c>
      <c r="G55" t="n">
        <v>11.21</v>
      </c>
      <c r="H55" t="n">
        <v>6.85</v>
      </c>
      <c r="I55" t="n">
        <v>6.61</v>
      </c>
      <c r="J55" t="n">
        <v>-5.47</v>
      </c>
      <c r="K55" t="n">
        <v>7.78</v>
      </c>
      <c r="L55" t="n">
        <v>16.09</v>
      </c>
      <c r="M55" t="n">
        <v>-6.67</v>
      </c>
      <c r="N55" t="n">
        <v>-63.68</v>
      </c>
      <c r="O55" t="n">
        <v>-12.32</v>
      </c>
      <c r="P55" t="n">
        <v>24.67</v>
      </c>
      <c r="Q55" t="n">
        <v>31.65</v>
      </c>
      <c r="R55" t="n">
        <v>23.13</v>
      </c>
      <c r="S55" t="n">
        <v>18.01</v>
      </c>
      <c r="T55" t="n">
        <v>9.07</v>
      </c>
      <c r="U55" t="n">
        <v>11.42</v>
      </c>
      <c r="V55" t="n">
        <v>17.38</v>
      </c>
      <c r="W55" t="n">
        <v>20.1</v>
      </c>
    </row>
    <row r="56">
      <c r="A56" s="5" t="inlineStr">
        <is>
          <t>Gesamtkapitalrendite in %</t>
        </is>
      </c>
      <c r="B56" s="5" t="inlineStr">
        <is>
          <t>Total Return on Investment in %</t>
        </is>
      </c>
      <c r="C56" t="n">
        <v>0.44</v>
      </c>
      <c r="D56" t="n">
        <v>0.47</v>
      </c>
      <c r="E56" t="n">
        <v>0.12</v>
      </c>
      <c r="F56" t="n">
        <v>0.34</v>
      </c>
      <c r="G56" t="n">
        <v>0.66</v>
      </c>
      <c r="H56" t="n">
        <v>0.33</v>
      </c>
      <c r="I56" t="n">
        <v>0.31</v>
      </c>
      <c r="J56" t="n">
        <v>-0.2</v>
      </c>
      <c r="K56" t="n">
        <v>0.29</v>
      </c>
      <c r="L56" t="n">
        <v>0.57</v>
      </c>
      <c r="M56" t="n">
        <v>-0.2</v>
      </c>
      <c r="N56" t="n">
        <v>-1.04</v>
      </c>
      <c r="O56" t="n">
        <v>-0.19</v>
      </c>
      <c r="P56" t="n">
        <v>0.51</v>
      </c>
      <c r="Q56" t="n">
        <v>0.68</v>
      </c>
      <c r="R56" t="n">
        <v>0.47</v>
      </c>
      <c r="S56" t="n">
        <v>0.46</v>
      </c>
      <c r="T56" t="n">
        <v>0.3</v>
      </c>
      <c r="U56" t="n">
        <v>0.4</v>
      </c>
      <c r="V56" t="n">
        <v>0.72</v>
      </c>
      <c r="W56" t="n">
        <v>0.6899999999999999</v>
      </c>
    </row>
    <row r="57">
      <c r="A57" s="5" t="inlineStr">
        <is>
          <t>Eigenkapitalquote in %</t>
        </is>
      </c>
      <c r="B57" s="5" t="inlineStr">
        <is>
          <t>Equity Ratio in %</t>
        </is>
      </c>
      <c r="C57" t="n">
        <v>6.25</v>
      </c>
      <c r="D57" t="n">
        <v>5.52</v>
      </c>
      <c r="E57" t="n">
        <v>5.59</v>
      </c>
      <c r="F57" t="n">
        <v>5.73</v>
      </c>
      <c r="G57" t="n">
        <v>5.87</v>
      </c>
      <c r="H57" t="n">
        <v>4.76</v>
      </c>
      <c r="I57" t="n">
        <v>4.75</v>
      </c>
      <c r="J57" t="n">
        <v>3.64</v>
      </c>
      <c r="K57" t="n">
        <v>3.77</v>
      </c>
      <c r="L57" t="n">
        <v>3.55</v>
      </c>
      <c r="M57" t="n">
        <v>3.06</v>
      </c>
      <c r="N57" t="n">
        <v>1.63</v>
      </c>
      <c r="O57" t="n">
        <v>1.57</v>
      </c>
      <c r="P57" t="n">
        <v>2.07</v>
      </c>
      <c r="Q57" t="n">
        <v>2.15</v>
      </c>
      <c r="R57" t="n">
        <v>2.02</v>
      </c>
      <c r="S57" t="n">
        <v>2.56</v>
      </c>
      <c r="T57" t="n">
        <v>3.3</v>
      </c>
      <c r="U57" t="n">
        <v>3.47</v>
      </c>
      <c r="V57" t="n">
        <v>4.12</v>
      </c>
      <c r="W57" t="n">
        <v>3.41</v>
      </c>
    </row>
    <row r="58">
      <c r="A58" s="5" t="inlineStr">
        <is>
          <t>Fremdkapitalquote in %</t>
        </is>
      </c>
      <c r="B58" s="5" t="inlineStr">
        <is>
          <t>Debt Ratio in %</t>
        </is>
      </c>
      <c r="C58" t="n">
        <v>93.75</v>
      </c>
      <c r="D58" t="n">
        <v>94.48</v>
      </c>
      <c r="E58" t="n">
        <v>94.41</v>
      </c>
      <c r="F58" t="n">
        <v>94.27</v>
      </c>
      <c r="G58" t="n">
        <v>94.13</v>
      </c>
      <c r="H58" t="n">
        <v>95.23999999999999</v>
      </c>
      <c r="I58" t="n">
        <v>95.25</v>
      </c>
      <c r="J58" t="n">
        <v>96.36</v>
      </c>
      <c r="K58" t="n">
        <v>96.23</v>
      </c>
      <c r="L58" t="n">
        <v>96.45</v>
      </c>
      <c r="M58" t="n">
        <v>96.94</v>
      </c>
      <c r="N58" t="n">
        <v>98.37</v>
      </c>
      <c r="O58" t="n">
        <v>98.43000000000001</v>
      </c>
      <c r="P58" t="n">
        <v>97.93000000000001</v>
      </c>
      <c r="Q58" t="n">
        <v>97.84999999999999</v>
      </c>
      <c r="R58" t="n">
        <v>97.98</v>
      </c>
      <c r="S58" t="n">
        <v>97.44</v>
      </c>
      <c r="T58" t="n">
        <v>96.7</v>
      </c>
      <c r="U58" t="n">
        <v>96.53</v>
      </c>
      <c r="V58" t="n">
        <v>95.88</v>
      </c>
      <c r="W58" t="n">
        <v>96.59</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0.44</v>
      </c>
      <c r="D65" t="n">
        <v>0.47</v>
      </c>
      <c r="E65" t="n">
        <v>0.12</v>
      </c>
      <c r="F65" t="n">
        <v>0.34</v>
      </c>
      <c r="G65" t="n">
        <v>0.66</v>
      </c>
      <c r="H65" t="n">
        <v>0.33</v>
      </c>
      <c r="I65" t="n">
        <v>0.31</v>
      </c>
      <c r="J65" t="n">
        <v>-0.2</v>
      </c>
      <c r="K65" t="n">
        <v>0.29</v>
      </c>
      <c r="L65" t="n">
        <v>0.57</v>
      </c>
      <c r="M65" t="n">
        <v>-0.2</v>
      </c>
      <c r="N65" t="n">
        <v>-1.03</v>
      </c>
      <c r="O65" t="n">
        <v>-0.19</v>
      </c>
      <c r="P65" t="n">
        <v>0.51</v>
      </c>
      <c r="Q65" t="n">
        <v>0.68</v>
      </c>
      <c r="R65" t="n">
        <v>0.47</v>
      </c>
      <c r="S65" t="n">
        <v>0.46</v>
      </c>
      <c r="T65" t="n">
        <v>0.3</v>
      </c>
      <c r="U65" t="n">
        <v>0.4</v>
      </c>
      <c r="V65" t="n">
        <v>0.72</v>
      </c>
    </row>
    <row r="66">
      <c r="A66" s="5" t="inlineStr">
        <is>
          <t>Ertrag des eingesetzten Kapitals</t>
        </is>
      </c>
      <c r="B66" s="5" t="inlineStr">
        <is>
          <t>ROCE Return on Cap. Empl. in %</t>
        </is>
      </c>
      <c r="C66" t="n">
        <v>0.57</v>
      </c>
      <c r="D66" t="n">
        <v>0.63</v>
      </c>
      <c r="E66" t="n">
        <v>0.58</v>
      </c>
      <c r="F66" t="n">
        <v>0.44</v>
      </c>
      <c r="G66" t="n">
        <v>0.58</v>
      </c>
      <c r="H66" t="n">
        <v>0.23</v>
      </c>
      <c r="I66" t="n">
        <v>0.32</v>
      </c>
      <c r="J66" t="n">
        <v>-0.14</v>
      </c>
      <c r="K66" t="n">
        <v>0.38</v>
      </c>
      <c r="L66" t="n">
        <v>0.57</v>
      </c>
      <c r="M66" t="n">
        <v>-0.19</v>
      </c>
      <c r="N66" t="n">
        <v>-1.36</v>
      </c>
      <c r="O66" t="n">
        <v>-0.13</v>
      </c>
      <c r="P66" t="n">
        <v>0.61</v>
      </c>
      <c r="Q66" t="n">
        <v>0.63</v>
      </c>
      <c r="R66" t="n">
        <v>0.62</v>
      </c>
      <c r="S66" t="n">
        <v>0.6</v>
      </c>
      <c r="T66" t="n">
        <v>0.39</v>
      </c>
      <c r="U66" t="n">
        <v>0.54</v>
      </c>
      <c r="V66" t="n">
        <v>0.9399999999999999</v>
      </c>
    </row>
    <row r="67">
      <c r="A67" s="5" t="inlineStr"/>
      <c r="B67" s="5" t="inlineStr"/>
    </row>
    <row r="68">
      <c r="A68" s="5" t="inlineStr"/>
      <c r="B68" s="5" t="inlineStr"/>
    </row>
    <row r="69">
      <c r="A69" s="5" t="inlineStr">
        <is>
          <t>Operativer Cashflow</t>
        </is>
      </c>
      <c r="B69" s="5" t="inlineStr">
        <is>
          <t>Operating Cashflow in M</t>
        </is>
      </c>
      <c r="C69" t="n">
        <v>8099.840000000001</v>
      </c>
      <c r="D69" t="n">
        <v>7525.56</v>
      </c>
      <c r="E69" t="n">
        <v>-4874.51</v>
      </c>
      <c r="F69" t="n">
        <v>-13363.2</v>
      </c>
      <c r="G69" t="n">
        <v>78508.42999999999</v>
      </c>
      <c r="H69" t="n">
        <v>27217.5</v>
      </c>
      <c r="I69" t="n">
        <v>4408.559999999999</v>
      </c>
      <c r="J69" t="n">
        <v>3144.7</v>
      </c>
      <c r="K69" t="n">
        <v>-11534.32</v>
      </c>
      <c r="L69" t="n">
        <v>18848.52</v>
      </c>
      <c r="M69" t="n">
        <v>3735.9</v>
      </c>
      <c r="N69" t="n">
        <v>1642.48</v>
      </c>
      <c r="O69" t="n">
        <v>-4396.88</v>
      </c>
      <c r="P69" t="n">
        <v>-69675.5</v>
      </c>
      <c r="Q69" t="n">
        <v>-4680.55</v>
      </c>
      <c r="R69" t="n">
        <v>-8677.9</v>
      </c>
      <c r="S69" t="n">
        <v>69252.81999999999</v>
      </c>
      <c r="T69" t="n">
        <v>-89764.36</v>
      </c>
      <c r="U69" t="n">
        <v>20614.23</v>
      </c>
      <c r="V69" t="n">
        <v>24614.28</v>
      </c>
    </row>
    <row r="70">
      <c r="A70" s="5" t="inlineStr">
        <is>
          <t>Aktienrückkauf</t>
        </is>
      </c>
      <c r="B70" s="5" t="inlineStr">
        <is>
          <t>Share Buyback in M</t>
        </is>
      </c>
      <c r="C70" t="n">
        <v>73</v>
      </c>
      <c r="D70" t="n">
        <v>32</v>
      </c>
      <c r="E70" t="n">
        <v>-9</v>
      </c>
      <c r="F70" t="n">
        <v>39</v>
      </c>
      <c r="G70" t="n">
        <v>-122</v>
      </c>
      <c r="H70" t="n">
        <v>139</v>
      </c>
      <c r="I70" t="n">
        <v>67</v>
      </c>
      <c r="J70" t="n">
        <v>-3</v>
      </c>
      <c r="K70" t="n">
        <v>-1</v>
      </c>
      <c r="L70" t="n">
        <v>-273</v>
      </c>
      <c r="M70" t="n">
        <v>-625</v>
      </c>
      <c r="N70" t="n">
        <v>-859</v>
      </c>
      <c r="O70" t="n">
        <v>31</v>
      </c>
      <c r="P70" t="n">
        <v>72</v>
      </c>
      <c r="Q70" t="n">
        <v>77</v>
      </c>
      <c r="R70" t="n">
        <v>112</v>
      </c>
      <c r="S70" t="n">
        <v>147</v>
      </c>
      <c r="T70" t="n">
        <v>4</v>
      </c>
      <c r="U70" t="n">
        <v>39</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-4.69</v>
      </c>
      <c r="D75" t="n">
        <v>322.06</v>
      </c>
      <c r="E75" t="n">
        <v>-67.12</v>
      </c>
      <c r="F75" t="n">
        <v>-48.35</v>
      </c>
      <c r="G75" t="n">
        <v>78.98</v>
      </c>
      <c r="H75" t="n">
        <v>9.25</v>
      </c>
      <c r="I75" t="n">
        <v>-226.35</v>
      </c>
      <c r="J75" t="n">
        <v>-160.37</v>
      </c>
      <c r="K75" t="n">
        <v>-44.8</v>
      </c>
      <c r="L75" t="n">
        <v>-375.35</v>
      </c>
      <c r="M75" t="n">
        <v>-86.90000000000001</v>
      </c>
      <c r="N75" t="n">
        <v>376.4</v>
      </c>
      <c r="O75" t="n">
        <v>-135.77</v>
      </c>
      <c r="P75" t="n">
        <v>-12.63</v>
      </c>
      <c r="Q75" t="n">
        <v>73.42</v>
      </c>
      <c r="R75" t="n">
        <v>26.69</v>
      </c>
      <c r="S75" t="n">
        <v>80.64</v>
      </c>
      <c r="T75" t="n">
        <v>-28.92</v>
      </c>
      <c r="U75" t="n">
        <v>-36.18</v>
      </c>
      <c r="V75" t="n">
        <v>26.64</v>
      </c>
    </row>
    <row r="76">
      <c r="A76" s="5" t="inlineStr">
        <is>
          <t>Gewinnwachstum 3J in %</t>
        </is>
      </c>
      <c r="B76" s="5" t="inlineStr">
        <is>
          <t>Earnings Growth 3Y in %</t>
        </is>
      </c>
      <c r="C76" t="n">
        <v>83.42</v>
      </c>
      <c r="D76" t="n">
        <v>68.86</v>
      </c>
      <c r="E76" t="n">
        <v>-12.16</v>
      </c>
      <c r="F76" t="n">
        <v>13.29</v>
      </c>
      <c r="G76" t="n">
        <v>-46.04</v>
      </c>
      <c r="H76" t="n">
        <v>-125.82</v>
      </c>
      <c r="I76" t="n">
        <v>-143.84</v>
      </c>
      <c r="J76" t="n">
        <v>-193.51</v>
      </c>
      <c r="K76" t="n">
        <v>-169.02</v>
      </c>
      <c r="L76" t="n">
        <v>-28.62</v>
      </c>
      <c r="M76" t="n">
        <v>51.24</v>
      </c>
      <c r="N76" t="n">
        <v>76</v>
      </c>
      <c r="O76" t="n">
        <v>-24.99</v>
      </c>
      <c r="P76" t="n">
        <v>29.16</v>
      </c>
      <c r="Q76" t="n">
        <v>60.25</v>
      </c>
      <c r="R76" t="n">
        <v>26.14</v>
      </c>
      <c r="S76" t="n">
        <v>5.18</v>
      </c>
      <c r="T76" t="n">
        <v>-12.82</v>
      </c>
      <c r="U76" t="inlineStr">
        <is>
          <t>-</t>
        </is>
      </c>
      <c r="V76" t="inlineStr">
        <is>
          <t>-</t>
        </is>
      </c>
    </row>
    <row r="77">
      <c r="A77" s="5" t="inlineStr">
        <is>
          <t>Gewinnwachstum 5J in %</t>
        </is>
      </c>
      <c r="B77" s="5" t="inlineStr">
        <is>
          <t>Earnings Growth 5Y in %</t>
        </is>
      </c>
      <c r="C77" t="n">
        <v>56.18</v>
      </c>
      <c r="D77" t="n">
        <v>58.96</v>
      </c>
      <c r="E77" t="n">
        <v>-50.72</v>
      </c>
      <c r="F77" t="n">
        <v>-69.37</v>
      </c>
      <c r="G77" t="n">
        <v>-68.66</v>
      </c>
      <c r="H77" t="n">
        <v>-159.52</v>
      </c>
      <c r="I77" t="n">
        <v>-178.75</v>
      </c>
      <c r="J77" t="n">
        <v>-58.2</v>
      </c>
      <c r="K77" t="n">
        <v>-53.28</v>
      </c>
      <c r="L77" t="n">
        <v>-46.85</v>
      </c>
      <c r="M77" t="n">
        <v>42.9</v>
      </c>
      <c r="N77" t="n">
        <v>65.62</v>
      </c>
      <c r="O77" t="n">
        <v>6.47</v>
      </c>
      <c r="P77" t="n">
        <v>27.84</v>
      </c>
      <c r="Q77" t="n">
        <v>23.13</v>
      </c>
      <c r="R77" t="n">
        <v>13.77</v>
      </c>
      <c r="S77" t="inlineStr">
        <is>
          <t>-</t>
        </is>
      </c>
      <c r="T77" t="inlineStr">
        <is>
          <t>-</t>
        </is>
      </c>
      <c r="U77" t="inlineStr">
        <is>
          <t>-</t>
        </is>
      </c>
      <c r="V77" t="inlineStr">
        <is>
          <t>-</t>
        </is>
      </c>
    </row>
    <row r="78">
      <c r="A78" s="5" t="inlineStr">
        <is>
          <t>Gewinnwachstum 10J in %</t>
        </is>
      </c>
      <c r="B78" s="5" t="inlineStr">
        <is>
          <t>Earnings Growth 10Y in %</t>
        </is>
      </c>
      <c r="C78" t="n">
        <v>-51.67</v>
      </c>
      <c r="D78" t="n">
        <v>-59.89</v>
      </c>
      <c r="E78" t="n">
        <v>-54.46</v>
      </c>
      <c r="F78" t="n">
        <v>-61.33</v>
      </c>
      <c r="G78" t="n">
        <v>-57.75</v>
      </c>
      <c r="H78" t="n">
        <v>-58.31</v>
      </c>
      <c r="I78" t="n">
        <v>-56.57</v>
      </c>
      <c r="J78" t="n">
        <v>-25.87</v>
      </c>
      <c r="K78" t="n">
        <v>-12.72</v>
      </c>
      <c r="L78" t="n">
        <v>-11.86</v>
      </c>
      <c r="M78" t="n">
        <v>28.34</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0.19</v>
      </c>
      <c r="D79" t="n">
        <v>0.22</v>
      </c>
      <c r="E79" t="n">
        <v>-1.28</v>
      </c>
      <c r="F79" t="n">
        <v>-0.27</v>
      </c>
      <c r="G79" t="n">
        <v>-0.15</v>
      </c>
      <c r="H79" t="n">
        <v>-0.12</v>
      </c>
      <c r="I79" t="n">
        <v>-0.11</v>
      </c>
      <c r="J79" t="inlineStr">
        <is>
          <t>-</t>
        </is>
      </c>
      <c r="K79" t="n">
        <v>-0.19</v>
      </c>
      <c r="L79" t="n">
        <v>-0.16</v>
      </c>
      <c r="M79" t="inlineStr">
        <is>
          <t>-</t>
        </is>
      </c>
      <c r="N79" t="inlineStr">
        <is>
          <t>-</t>
        </is>
      </c>
      <c r="O79" t="inlineStr">
        <is>
          <t>-</t>
        </is>
      </c>
      <c r="P79" t="n">
        <v>0.43</v>
      </c>
      <c r="Q79" t="n">
        <v>0.39</v>
      </c>
      <c r="R79" t="n">
        <v>0.9</v>
      </c>
      <c r="S79" t="inlineStr">
        <is>
          <t>-</t>
        </is>
      </c>
      <c r="T79" t="inlineStr">
        <is>
          <t>-</t>
        </is>
      </c>
      <c r="U79" t="inlineStr">
        <is>
          <t>-</t>
        </is>
      </c>
      <c r="V79" t="inlineStr">
        <is>
          <t>-</t>
        </is>
      </c>
    </row>
    <row r="80">
      <c r="A80" s="5" t="inlineStr">
        <is>
          <t>EBIT-Wachstum 1J in %</t>
        </is>
      </c>
      <c r="B80" s="5" t="inlineStr">
        <is>
          <t>EBIT Growth 1Y in %</t>
        </is>
      </c>
      <c r="C80" t="n">
        <v>-6.91</v>
      </c>
      <c r="D80" t="n">
        <v>11.98</v>
      </c>
      <c r="E80" t="n">
        <v>28.79</v>
      </c>
      <c r="F80" t="n">
        <v>-25.49</v>
      </c>
      <c r="G80" t="n">
        <v>123</v>
      </c>
      <c r="H80" t="n">
        <v>-24.77</v>
      </c>
      <c r="I80" t="n">
        <v>-284.41</v>
      </c>
      <c r="J80" t="n">
        <v>-133.16</v>
      </c>
      <c r="K80" t="n">
        <v>-28.24</v>
      </c>
      <c r="L80" t="n">
        <v>-391.12</v>
      </c>
      <c r="M80" t="n">
        <v>-90.64</v>
      </c>
      <c r="N80" t="n">
        <v>831.9400000000001</v>
      </c>
      <c r="O80" t="n">
        <v>-120.01</v>
      </c>
      <c r="P80" t="n">
        <v>12.4</v>
      </c>
      <c r="Q80" t="n">
        <v>22.25</v>
      </c>
      <c r="R80" t="n">
        <v>27.86</v>
      </c>
      <c r="S80" t="n">
        <v>83.73</v>
      </c>
      <c r="T80" t="n">
        <v>-32.36</v>
      </c>
      <c r="U80" t="n">
        <v>-34.13</v>
      </c>
      <c r="V80" t="n">
        <v>29.21</v>
      </c>
    </row>
    <row r="81">
      <c r="A81" s="5" t="inlineStr">
        <is>
          <t>EBIT-Wachstum 3J in %</t>
        </is>
      </c>
      <c r="B81" s="5" t="inlineStr">
        <is>
          <t>EBIT Growth 3Y in %</t>
        </is>
      </c>
      <c r="C81" t="n">
        <v>11.29</v>
      </c>
      <c r="D81" t="n">
        <v>5.09</v>
      </c>
      <c r="E81" t="n">
        <v>42.1</v>
      </c>
      <c r="F81" t="n">
        <v>24.25</v>
      </c>
      <c r="G81" t="n">
        <v>-62.06</v>
      </c>
      <c r="H81" t="n">
        <v>-147.45</v>
      </c>
      <c r="I81" t="n">
        <v>-148.6</v>
      </c>
      <c r="J81" t="n">
        <v>-184.17</v>
      </c>
      <c r="K81" t="n">
        <v>-170</v>
      </c>
      <c r="L81" t="n">
        <v>116.73</v>
      </c>
      <c r="M81" t="n">
        <v>207.1</v>
      </c>
      <c r="N81" t="n">
        <v>241.44</v>
      </c>
      <c r="O81" t="n">
        <v>-28.45</v>
      </c>
      <c r="P81" t="n">
        <v>20.84</v>
      </c>
      <c r="Q81" t="n">
        <v>44.61</v>
      </c>
      <c r="R81" t="n">
        <v>26.41</v>
      </c>
      <c r="S81" t="n">
        <v>5.75</v>
      </c>
      <c r="T81" t="n">
        <v>-12.43</v>
      </c>
      <c r="U81" t="inlineStr">
        <is>
          <t>-</t>
        </is>
      </c>
      <c r="V81" t="inlineStr">
        <is>
          <t>-</t>
        </is>
      </c>
    </row>
    <row r="82">
      <c r="A82" s="5" t="inlineStr">
        <is>
          <t>EBIT-Wachstum 5J in %</t>
        </is>
      </c>
      <c r="B82" s="5" t="inlineStr">
        <is>
          <t>EBIT Growth 5Y in %</t>
        </is>
      </c>
      <c r="C82" t="n">
        <v>26.27</v>
      </c>
      <c r="D82" t="n">
        <v>22.7</v>
      </c>
      <c r="E82" t="n">
        <v>-36.58</v>
      </c>
      <c r="F82" t="n">
        <v>-68.97</v>
      </c>
      <c r="G82" t="n">
        <v>-69.52</v>
      </c>
      <c r="H82" t="n">
        <v>-172.34</v>
      </c>
      <c r="I82" t="n">
        <v>-185.51</v>
      </c>
      <c r="J82" t="n">
        <v>37.76</v>
      </c>
      <c r="K82" t="n">
        <v>40.39</v>
      </c>
      <c r="L82" t="n">
        <v>48.51</v>
      </c>
      <c r="M82" t="n">
        <v>131.19</v>
      </c>
      <c r="N82" t="n">
        <v>154.89</v>
      </c>
      <c r="O82" t="n">
        <v>5.25</v>
      </c>
      <c r="P82" t="n">
        <v>22.78</v>
      </c>
      <c r="Q82" t="n">
        <v>13.47</v>
      </c>
      <c r="R82" t="n">
        <v>14.86</v>
      </c>
      <c r="S82" t="inlineStr">
        <is>
          <t>-</t>
        </is>
      </c>
      <c r="T82" t="inlineStr">
        <is>
          <t>-</t>
        </is>
      </c>
      <c r="U82" t="inlineStr">
        <is>
          <t>-</t>
        </is>
      </c>
      <c r="V82" t="inlineStr">
        <is>
          <t>-</t>
        </is>
      </c>
    </row>
    <row r="83">
      <c r="A83" s="5" t="inlineStr">
        <is>
          <t>EBIT-Wachstum 10J in %</t>
        </is>
      </c>
      <c r="B83" s="5" t="inlineStr">
        <is>
          <t>EBIT Growth 10Y in %</t>
        </is>
      </c>
      <c r="C83" t="n">
        <v>-73.03</v>
      </c>
      <c r="D83" t="n">
        <v>-81.41</v>
      </c>
      <c r="E83" t="n">
        <v>0.59</v>
      </c>
      <c r="F83" t="n">
        <v>-14.29</v>
      </c>
      <c r="G83" t="n">
        <v>-10.5</v>
      </c>
      <c r="H83" t="n">
        <v>-20.58</v>
      </c>
      <c r="I83" t="n">
        <v>-15.31</v>
      </c>
      <c r="J83" t="n">
        <v>21.5</v>
      </c>
      <c r="K83" t="n">
        <v>31.58</v>
      </c>
      <c r="L83" t="n">
        <v>30.99</v>
      </c>
      <c r="M83" t="n">
        <v>73.03</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9.800000000000001</v>
      </c>
      <c r="D84" t="n">
        <v>-255.73</v>
      </c>
      <c r="E84" t="n">
        <v>-63.61</v>
      </c>
      <c r="F84" t="n">
        <v>-117.2</v>
      </c>
      <c r="G84" t="n">
        <v>179.07</v>
      </c>
      <c r="H84" t="n">
        <v>541.03</v>
      </c>
      <c r="I84" t="n">
        <v>42.68</v>
      </c>
      <c r="J84" t="n">
        <v>-127.24</v>
      </c>
      <c r="K84" t="n">
        <v>-161.18</v>
      </c>
      <c r="L84" t="n">
        <v>368.57</v>
      </c>
      <c r="M84" t="n">
        <v>87.5</v>
      </c>
      <c r="N84" t="n">
        <v>-126.42</v>
      </c>
      <c r="O84" t="n">
        <v>-93.59999999999999</v>
      </c>
      <c r="P84" t="n">
        <v>1439.53</v>
      </c>
      <c r="Q84" t="n">
        <v>-44.16</v>
      </c>
      <c r="R84" t="n">
        <v>-113.15</v>
      </c>
      <c r="S84" t="n">
        <v>-181.94</v>
      </c>
      <c r="T84" t="n">
        <v>-536.14</v>
      </c>
      <c r="U84" t="n">
        <v>-14.95</v>
      </c>
      <c r="V84" t="inlineStr">
        <is>
          <t>-</t>
        </is>
      </c>
    </row>
    <row r="85">
      <c r="A85" s="5" t="inlineStr">
        <is>
          <t>Op.Cashflow Wachstum 3J in %</t>
        </is>
      </c>
      <c r="B85" s="5" t="inlineStr">
        <is>
          <t>Op.Cashflow Wachstum 3Y in %</t>
        </is>
      </c>
      <c r="C85" t="n">
        <v>-103.18</v>
      </c>
      <c r="D85" t="n">
        <v>-145.51</v>
      </c>
      <c r="E85" t="n">
        <v>-0.58</v>
      </c>
      <c r="F85" t="n">
        <v>200.97</v>
      </c>
      <c r="G85" t="n">
        <v>254.26</v>
      </c>
      <c r="H85" t="n">
        <v>152.16</v>
      </c>
      <c r="I85" t="n">
        <v>-81.91</v>
      </c>
      <c r="J85" t="n">
        <v>26.72</v>
      </c>
      <c r="K85" t="n">
        <v>98.3</v>
      </c>
      <c r="L85" t="n">
        <v>109.88</v>
      </c>
      <c r="M85" t="n">
        <v>-44.17</v>
      </c>
      <c r="N85" t="n">
        <v>406.5</v>
      </c>
      <c r="O85" t="n">
        <v>433.92</v>
      </c>
      <c r="P85" t="n">
        <v>427.41</v>
      </c>
      <c r="Q85" t="n">
        <v>-113.08</v>
      </c>
      <c r="R85" t="n">
        <v>-277.08</v>
      </c>
      <c r="S85" t="n">
        <v>-244.34</v>
      </c>
      <c r="T85" t="inlineStr">
        <is>
          <t>-</t>
        </is>
      </c>
      <c r="U85" t="inlineStr">
        <is>
          <t>-</t>
        </is>
      </c>
      <c r="V85" t="inlineStr">
        <is>
          <t>-</t>
        </is>
      </c>
    </row>
    <row r="86">
      <c r="A86" s="5" t="inlineStr">
        <is>
          <t>Op.Cashflow Wachstum 5J in %</t>
        </is>
      </c>
      <c r="B86" s="5" t="inlineStr">
        <is>
          <t>Op.Cashflow Wachstum 5Y in %</t>
        </is>
      </c>
      <c r="C86" t="n">
        <v>-49.53</v>
      </c>
      <c r="D86" t="n">
        <v>56.71</v>
      </c>
      <c r="E86" t="n">
        <v>116.39</v>
      </c>
      <c r="F86" t="n">
        <v>103.67</v>
      </c>
      <c r="G86" t="n">
        <v>94.87</v>
      </c>
      <c r="H86" t="n">
        <v>132.77</v>
      </c>
      <c r="I86" t="n">
        <v>42.07</v>
      </c>
      <c r="J86" t="n">
        <v>8.25</v>
      </c>
      <c r="K86" t="n">
        <v>14.97</v>
      </c>
      <c r="L86" t="n">
        <v>335.12</v>
      </c>
      <c r="M86" t="n">
        <v>252.57</v>
      </c>
      <c r="N86" t="n">
        <v>212.44</v>
      </c>
      <c r="O86" t="n">
        <v>201.34</v>
      </c>
      <c r="P86" t="n">
        <v>112.83</v>
      </c>
      <c r="Q86" t="n">
        <v>-178.07</v>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41.62</v>
      </c>
      <c r="D87" t="n">
        <v>49.39</v>
      </c>
      <c r="E87" t="n">
        <v>62.32</v>
      </c>
      <c r="F87" t="n">
        <v>59.32</v>
      </c>
      <c r="G87" t="n">
        <v>214.99</v>
      </c>
      <c r="H87" t="n">
        <v>192.67</v>
      </c>
      <c r="I87" t="n">
        <v>127.25</v>
      </c>
      <c r="J87" t="n">
        <v>104.79</v>
      </c>
      <c r="K87" t="n">
        <v>63.9</v>
      </c>
      <c r="L87" t="n">
        <v>78.52</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1499</v>
      </c>
      <c r="D88" t="n">
        <v>1711</v>
      </c>
      <c r="E88" t="n">
        <v>1688</v>
      </c>
      <c r="F88" t="n">
        <v>1644</v>
      </c>
      <c r="G88" t="n">
        <v>1605</v>
      </c>
      <c r="H88" t="n">
        <v>1999</v>
      </c>
      <c r="I88" t="n">
        <v>2004</v>
      </c>
      <c r="J88" t="n">
        <v>2644</v>
      </c>
      <c r="K88" t="n">
        <v>2555</v>
      </c>
      <c r="L88" t="n">
        <v>2713</v>
      </c>
      <c r="M88" t="n">
        <v>3169</v>
      </c>
      <c r="N88" t="n">
        <v>6044</v>
      </c>
      <c r="O88" t="n">
        <v>6286</v>
      </c>
      <c r="P88" t="n">
        <v>4723</v>
      </c>
      <c r="Q88" t="n">
        <v>4548</v>
      </c>
      <c r="R88" t="n">
        <v>4860</v>
      </c>
      <c r="S88" t="n">
        <v>3810</v>
      </c>
      <c r="T88" t="n">
        <v>2929</v>
      </c>
      <c r="U88" t="n">
        <v>2779</v>
      </c>
      <c r="V88" t="n">
        <v>2326</v>
      </c>
      <c r="W88" t="n">
        <v>2829</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0"/>
    <col customWidth="1" max="15" min="15" width="21"/>
    <col customWidth="1" max="16" min="16" width="21"/>
    <col customWidth="1" max="17" min="17" width="19"/>
    <col customWidth="1" max="18" min="18" width="11"/>
    <col customWidth="1" max="19" min="19" width="20"/>
    <col customWidth="1" max="20" min="20" width="21"/>
    <col customWidth="1" max="21" min="21" width="11"/>
    <col customWidth="1" max="22" min="22" width="10"/>
    <col customWidth="1" max="23" min="23" width="10"/>
  </cols>
  <sheetData>
    <row r="1">
      <c r="A1" s="1" t="inlineStr">
        <is>
          <t xml:space="preserve">ZURICH INSURANCE GROUP </t>
        </is>
      </c>
      <c r="B1" s="2" t="inlineStr">
        <is>
          <t>WKN: 579919  ISIN: CH0011075394  US-Symbol:ZFSVF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+41-44-625-2525</t>
        </is>
      </c>
      <c r="G4" t="inlineStr">
        <is>
          <t>13.02.2020</t>
        </is>
      </c>
      <c r="H4" t="inlineStr">
        <is>
          <t>Q4 Result</t>
        </is>
      </c>
      <c r="J4" t="inlineStr">
        <is>
          <t>BlackRock, Inc.</t>
        </is>
      </c>
      <c r="L4" t="inlineStr">
        <is>
          <t>5,00%</t>
        </is>
      </c>
    </row>
    <row r="5">
      <c r="A5" s="5" t="inlineStr">
        <is>
          <t>Ticker</t>
        </is>
      </c>
      <c r="B5" t="inlineStr">
        <is>
          <t>ZFIN</t>
        </is>
      </c>
      <c r="C5" s="5" t="inlineStr">
        <is>
          <t>Fax</t>
        </is>
      </c>
      <c r="D5" s="5" t="inlineStr"/>
      <c r="E5" t="inlineStr">
        <is>
          <t>-</t>
        </is>
      </c>
      <c r="G5" t="inlineStr">
        <is>
          <t>06.03.2020</t>
        </is>
      </c>
      <c r="H5" t="inlineStr">
        <is>
          <t>Publication Of Annual Report</t>
        </is>
      </c>
      <c r="J5" t="inlineStr">
        <is>
          <t>The Capital Group Companies, Inc.</t>
        </is>
      </c>
      <c r="L5" t="inlineStr">
        <is>
          <t>5,00%</t>
        </is>
      </c>
    </row>
    <row r="6">
      <c r="A6" s="5" t="inlineStr">
        <is>
          <t>Gelistet Seit / Listed Since</t>
        </is>
      </c>
      <c r="B6" t="inlineStr">
        <is>
          <t>-</t>
        </is>
      </c>
      <c r="C6" s="5" t="inlineStr">
        <is>
          <t>Internet</t>
        </is>
      </c>
      <c r="D6" s="5" t="inlineStr"/>
      <c r="E6" t="inlineStr">
        <is>
          <t>http://www.zurich.com</t>
        </is>
      </c>
      <c r="G6" t="inlineStr">
        <is>
          <t>01.04.2020</t>
        </is>
      </c>
      <c r="H6" t="inlineStr">
        <is>
          <t>Annual General Meeting</t>
        </is>
      </c>
      <c r="J6" t="inlineStr">
        <is>
          <t>Freefloat</t>
        </is>
      </c>
      <c r="L6" t="inlineStr">
        <is>
          <t>90,00%</t>
        </is>
      </c>
    </row>
    <row r="7">
      <c r="A7" s="5" t="inlineStr">
        <is>
          <t>Nominalwert / Nominal Value</t>
        </is>
      </c>
      <c r="B7" t="inlineStr">
        <is>
          <t>0,10</t>
        </is>
      </c>
      <c r="C7" s="5" t="inlineStr">
        <is>
          <t>E-Mail</t>
        </is>
      </c>
      <c r="D7" s="5" t="inlineStr"/>
      <c r="E7" t="inlineStr">
        <is>
          <t>zurich.basics@zurich.com</t>
        </is>
      </c>
      <c r="G7" t="inlineStr">
        <is>
          <t>03.04.2020</t>
        </is>
      </c>
      <c r="H7" t="inlineStr">
        <is>
          <t>Ex Dividend</t>
        </is>
      </c>
    </row>
    <row r="8">
      <c r="A8" s="5" t="inlineStr">
        <is>
          <t>Land / Country</t>
        </is>
      </c>
      <c r="B8" t="inlineStr">
        <is>
          <t>Schweiz</t>
        </is>
      </c>
      <c r="C8" s="5" t="inlineStr">
        <is>
          <t>Inv. Relations Telefon / Phone</t>
        </is>
      </c>
      <c r="D8" s="5" t="inlineStr"/>
      <c r="E8" t="inlineStr">
        <is>
          <t>+41-44-625-2299</t>
        </is>
      </c>
      <c r="G8" t="inlineStr">
        <is>
          <t>07.04.2020</t>
        </is>
      </c>
      <c r="H8" t="inlineStr">
        <is>
          <t>Dividend Payout</t>
        </is>
      </c>
    </row>
    <row r="9">
      <c r="A9" s="5" t="inlineStr">
        <is>
          <t>Währung / Currency</t>
        </is>
      </c>
      <c r="B9" t="inlineStr">
        <is>
          <t>USD</t>
        </is>
      </c>
      <c r="C9" s="5" t="inlineStr">
        <is>
          <t>Inv. Relations E-Mail</t>
        </is>
      </c>
      <c r="D9" s="5" t="inlineStr"/>
      <c r="E9" t="inlineStr">
        <is>
          <t>investor.relations@zurich.com</t>
        </is>
      </c>
      <c r="G9" t="inlineStr">
        <is>
          <t>14.05.2020</t>
        </is>
      </c>
      <c r="H9" t="inlineStr">
        <is>
          <t>Result Q1</t>
        </is>
      </c>
    </row>
    <row r="10">
      <c r="A10" s="5" t="inlineStr">
        <is>
          <t>Branche / Industry</t>
        </is>
      </c>
      <c r="B10" t="inlineStr">
        <is>
          <t>Insurance</t>
        </is>
      </c>
      <c r="C10" s="5" t="inlineStr">
        <is>
          <t>Kontaktperson / Contact Person</t>
        </is>
      </c>
      <c r="D10" s="5" t="inlineStr"/>
      <c r="E10" t="inlineStr">
        <is>
          <t>Richard Burden</t>
        </is>
      </c>
      <c r="G10" t="inlineStr">
        <is>
          <t>13.08.2020</t>
        </is>
      </c>
      <c r="H10" t="inlineStr">
        <is>
          <t>Score Half Year</t>
        </is>
      </c>
    </row>
    <row r="11">
      <c r="A11" s="5" t="inlineStr">
        <is>
          <t>Sektor / Sector</t>
        </is>
      </c>
      <c r="B11" t="inlineStr">
        <is>
          <t>Financial Sector</t>
        </is>
      </c>
      <c r="C11" t="inlineStr">
        <is>
          <t>12.11.2020</t>
        </is>
      </c>
      <c r="D11" t="inlineStr">
        <is>
          <t>Q3 Earnings</t>
        </is>
      </c>
    </row>
    <row r="12">
      <c r="A12" s="5" t="inlineStr">
        <is>
          <t>Typ / Genre</t>
        </is>
      </c>
      <c r="B12" t="inlineStr">
        <is>
          <t>Namensaktie</t>
        </is>
      </c>
    </row>
    <row r="13">
      <c r="A13" s="5" t="inlineStr">
        <is>
          <t>Adresse / Address</t>
        </is>
      </c>
      <c r="B13" t="inlineStr">
        <is>
          <t>Zurich Insurance Group LtdAustrasse 46  CH-8045 Zurich</t>
        </is>
      </c>
    </row>
    <row r="14">
      <c r="A14" s="5" t="inlineStr">
        <is>
          <t>Management</t>
        </is>
      </c>
      <c r="B14" t="inlineStr">
        <is>
          <t>Mario Greco, Urban Angehrn, Jeff Dailey, Claudia Dill, Peter Giger, Jack Howell, Alison Martin, George Quinn, Kathleen Savio, James Shea, Kristof Terryn</t>
        </is>
      </c>
    </row>
    <row r="15">
      <c r="A15" s="5" t="inlineStr">
        <is>
          <t>Aufsichtsrat / Board</t>
        </is>
      </c>
      <c r="B15" t="inlineStr">
        <is>
          <t>Michel Liès, Christoph Franz, Joan Amble, Catherine Bessant, Dame Alison Carnwath, Michael Halbherr, Jeffrey Hayman, Monica Mächler, Kishore Mahbubani, Jasmin Staiblin, Barry Stowe</t>
        </is>
      </c>
    </row>
    <row r="16">
      <c r="A16" s="5" t="inlineStr">
        <is>
          <t>Beschreibung</t>
        </is>
      </c>
      <c r="B16" t="inlineStr">
        <is>
          <t>Die Zurich Insurance Group ist eine weltweit führende Anbieterin von Lösungen in den Bereichen Risikoabsicherung und Vermögensbildung. Das Unternehmen bietet Privat- und Kleinbetrieben, Unternehmen und multinationalen Gesellschaften eine breite Palette an Versicherungs- und Vorsorgeprodukte aus den Bereichen Sach-, Lebens-, Renten-, Unfall-, Kranken-, Fahrzeug- und Haftpflichtversicherungen, sowie Kapitalanlagen, Spar- und Vorsorgeprodukte. Die Unternehmensgruppe stützt sich auf eine starke Position in den Hauptmärkten USA, Großbritannien, Kontinentaleuropa und Schweiz. Insgesamt betreut der Finanzdienstleistungskonzern Kunden in über 210 Ländern. Copyright 2014 FINANCE BASE AG</t>
        </is>
      </c>
    </row>
    <row r="17">
      <c r="A17" s="5" t="inlineStr">
        <is>
          <t>Profile</t>
        </is>
      </c>
      <c r="B17" t="inlineStr">
        <is>
          <t>The Zurich Insurance Group is a leading global provider of solutions in the areas of risk protection and asset accumulation. The company offers consumers and small businesses, enterprises and multinational companies a wide range of insurance and pension products in the areas of property, life, annuity, accident, health, vehicle and liability insurance, and investments, savings and pension products , The Group relies on a strong position in its main markets US, UK, Continental Europe and Switzerland. Overall, the financial services group serving customers in over 210 countries.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71792</v>
      </c>
      <c r="D20" t="n">
        <v>47180</v>
      </c>
      <c r="E20" t="n">
        <v>63961</v>
      </c>
      <c r="F20" t="n">
        <v>67245</v>
      </c>
      <c r="G20" t="n">
        <v>60568</v>
      </c>
      <c r="H20" t="n">
        <v>72569</v>
      </c>
      <c r="I20" t="n">
        <v>72045</v>
      </c>
      <c r="J20" t="n">
        <v>70414</v>
      </c>
      <c r="K20" t="n">
        <v>52983</v>
      </c>
      <c r="L20" t="n">
        <v>67850</v>
      </c>
      <c r="M20" t="n">
        <v>70272</v>
      </c>
      <c r="N20" t="n">
        <v>32349</v>
      </c>
      <c r="O20" t="n">
        <v>55163</v>
      </c>
      <c r="P20" t="n">
        <v>65000</v>
      </c>
      <c r="Q20" t="n">
        <v>67186</v>
      </c>
      <c r="R20" t="n">
        <v>59678</v>
      </c>
      <c r="S20" t="n">
        <v>51621</v>
      </c>
      <c r="T20" t="n">
        <v>40448</v>
      </c>
      <c r="U20" t="n">
        <v>38477</v>
      </c>
      <c r="V20" t="n">
        <v>37431</v>
      </c>
      <c r="W20" t="n">
        <v>40048</v>
      </c>
    </row>
    <row r="21">
      <c r="A21" s="5" t="inlineStr">
        <is>
          <t>Operatives Ergebnis (EBIT)</t>
        </is>
      </c>
      <c r="B21" s="5" t="inlineStr">
        <is>
          <t>EBIT Earning Before Interest &amp; Tax</t>
        </is>
      </c>
      <c r="C21" t="n">
        <v>6100</v>
      </c>
      <c r="D21" t="n">
        <v>5110</v>
      </c>
      <c r="E21" t="n">
        <v>5125</v>
      </c>
      <c r="F21" t="n">
        <v>5321</v>
      </c>
      <c r="G21" t="n">
        <v>3340</v>
      </c>
      <c r="H21" t="n">
        <v>5844</v>
      </c>
      <c r="I21" t="n">
        <v>5960</v>
      </c>
      <c r="J21" t="n">
        <v>5462</v>
      </c>
      <c r="K21" t="n">
        <v>4757</v>
      </c>
      <c r="L21" t="n">
        <v>4868</v>
      </c>
      <c r="M21" t="n">
        <v>4531</v>
      </c>
      <c r="N21" t="n">
        <v>2663</v>
      </c>
      <c r="O21" t="n">
        <v>7495</v>
      </c>
      <c r="P21" t="n">
        <v>6733</v>
      </c>
      <c r="Q21" t="n">
        <v>5466</v>
      </c>
      <c r="R21" t="n">
        <v>3786</v>
      </c>
      <c r="S21" t="n">
        <v>3746</v>
      </c>
      <c r="T21" t="n">
        <v>-3577</v>
      </c>
      <c r="U21" t="n">
        <v>-215</v>
      </c>
      <c r="V21" t="n">
        <v>3169</v>
      </c>
      <c r="W21" t="n">
        <v>5177</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inlineStr">
        <is>
          <t>-</t>
        </is>
      </c>
      <c r="T22" t="inlineStr">
        <is>
          <t>-</t>
        </is>
      </c>
      <c r="U22" t="inlineStr">
        <is>
          <t>-</t>
        </is>
      </c>
      <c r="V22" t="inlineStr">
        <is>
          <t>-</t>
        </is>
      </c>
      <c r="W22" t="inlineStr">
        <is>
          <t>-</t>
        </is>
      </c>
    </row>
    <row r="23">
      <c r="A23" s="5" t="inlineStr">
        <is>
          <t>Ergebnis vor Steuer (EBT)</t>
        </is>
      </c>
      <c r="B23" s="5" t="inlineStr">
        <is>
          <t>EBT Earning Before Tax</t>
        </is>
      </c>
      <c r="C23" t="n">
        <v>6100</v>
      </c>
      <c r="D23" t="n">
        <v>5110</v>
      </c>
      <c r="E23" t="n">
        <v>5125</v>
      </c>
      <c r="F23" t="n">
        <v>5321</v>
      </c>
      <c r="G23" t="n">
        <v>3340</v>
      </c>
      <c r="H23" t="n">
        <v>5844</v>
      </c>
      <c r="I23" t="n">
        <v>5960</v>
      </c>
      <c r="J23" t="n">
        <v>5462</v>
      </c>
      <c r="K23" t="n">
        <v>4757</v>
      </c>
      <c r="L23" t="n">
        <v>4868</v>
      </c>
      <c r="M23" t="n">
        <v>4531</v>
      </c>
      <c r="N23" t="n">
        <v>2663</v>
      </c>
      <c r="O23" t="n">
        <v>7495</v>
      </c>
      <c r="P23" t="n">
        <v>6733</v>
      </c>
      <c r="Q23" t="n">
        <v>5466</v>
      </c>
      <c r="R23" t="n">
        <v>3786</v>
      </c>
      <c r="S23" t="n">
        <v>3746</v>
      </c>
      <c r="T23" t="n">
        <v>-3577</v>
      </c>
      <c r="U23" t="n">
        <v>-215</v>
      </c>
      <c r="V23" t="n">
        <v>3169</v>
      </c>
      <c r="W23" t="n">
        <v>5177</v>
      </c>
    </row>
    <row r="24">
      <c r="A24" s="5" t="inlineStr">
        <is>
          <t>Steuern auf Einkommen und Ertrag</t>
        </is>
      </c>
      <c r="B24" s="5" t="inlineStr">
        <is>
          <t>Taxes on income and earnings</t>
        </is>
      </c>
      <c r="C24" t="n">
        <v>1716</v>
      </c>
      <c r="D24" t="n">
        <v>1134</v>
      </c>
      <c r="E24" t="n">
        <v>1816</v>
      </c>
      <c r="F24" t="n">
        <v>1843</v>
      </c>
      <c r="G24" t="n">
        <v>1294</v>
      </c>
      <c r="H24" t="n">
        <v>1670</v>
      </c>
      <c r="I24" t="n">
        <v>1701</v>
      </c>
      <c r="J24" t="n">
        <v>1496</v>
      </c>
      <c r="K24" t="n">
        <v>965</v>
      </c>
      <c r="L24" t="n">
        <v>1355</v>
      </c>
      <c r="M24" t="n">
        <v>1295</v>
      </c>
      <c r="N24" t="n">
        <v>-452</v>
      </c>
      <c r="O24" t="n">
        <v>1787</v>
      </c>
      <c r="P24" t="n">
        <v>2108</v>
      </c>
      <c r="Q24" t="n">
        <v>2136</v>
      </c>
      <c r="R24" t="n">
        <v>1093</v>
      </c>
      <c r="S24" t="n">
        <v>1520</v>
      </c>
      <c r="T24" t="n">
        <v>-262</v>
      </c>
      <c r="U24" t="n">
        <v>84</v>
      </c>
      <c r="V24" t="n">
        <v>739</v>
      </c>
      <c r="W24" t="n">
        <v>1860</v>
      </c>
    </row>
    <row r="25">
      <c r="A25" s="5" t="inlineStr">
        <is>
          <t>Ergebnis nach Steuer</t>
        </is>
      </c>
      <c r="B25" s="5" t="inlineStr">
        <is>
          <t>Earnings after tax</t>
        </is>
      </c>
      <c r="C25" t="n">
        <v>4384</v>
      </c>
      <c r="D25" t="n">
        <v>3977</v>
      </c>
      <c r="E25" t="n">
        <v>3309</v>
      </c>
      <c r="F25" t="n">
        <v>3478</v>
      </c>
      <c r="G25" t="n">
        <v>2047</v>
      </c>
      <c r="H25" t="n">
        <v>4174</v>
      </c>
      <c r="I25" t="n">
        <v>4259</v>
      </c>
      <c r="J25" t="n">
        <v>3967</v>
      </c>
      <c r="K25" t="n">
        <v>3792</v>
      </c>
      <c r="L25" t="n">
        <v>3513</v>
      </c>
      <c r="M25" t="n">
        <v>3236</v>
      </c>
      <c r="N25" t="n">
        <v>3116</v>
      </c>
      <c r="O25" t="n">
        <v>5708</v>
      </c>
      <c r="P25" t="n">
        <v>4625</v>
      </c>
      <c r="Q25" t="n">
        <v>3330</v>
      </c>
      <c r="R25" t="n">
        <v>2693</v>
      </c>
      <c r="S25" t="n">
        <v>2226</v>
      </c>
      <c r="T25" t="n">
        <v>-3315</v>
      </c>
      <c r="U25" t="n">
        <v>-299</v>
      </c>
      <c r="V25" t="n">
        <v>2430</v>
      </c>
      <c r="W25" t="n">
        <v>3317</v>
      </c>
    </row>
    <row r="26">
      <c r="A26" s="5" t="inlineStr">
        <is>
          <t>Minderheitenanteil</t>
        </is>
      </c>
      <c r="B26" s="5" t="inlineStr">
        <is>
          <t>Minority Share</t>
        </is>
      </c>
      <c r="C26" t="n">
        <v>-237</v>
      </c>
      <c r="D26" t="n">
        <v>-261</v>
      </c>
      <c r="E26" t="n">
        <v>-305</v>
      </c>
      <c r="F26" t="n">
        <v>-268</v>
      </c>
      <c r="G26" t="n">
        <v>-205</v>
      </c>
      <c r="H26" t="n">
        <v>-280</v>
      </c>
      <c r="I26" t="n">
        <v>-231</v>
      </c>
      <c r="J26" t="n">
        <v>-89</v>
      </c>
      <c r="K26" t="n">
        <v>-25</v>
      </c>
      <c r="L26" t="n">
        <v>-79</v>
      </c>
      <c r="M26" t="n">
        <v>-21</v>
      </c>
      <c r="N26" t="n">
        <v>-77</v>
      </c>
      <c r="O26" t="n">
        <v>-83</v>
      </c>
      <c r="P26" t="n">
        <v>-98</v>
      </c>
      <c r="Q26" t="n">
        <v>-116</v>
      </c>
      <c r="R26" t="n">
        <v>-106</v>
      </c>
      <c r="S26" t="n">
        <v>-106</v>
      </c>
      <c r="T26" t="n">
        <v>-115</v>
      </c>
      <c r="U26" t="n">
        <v>-88</v>
      </c>
      <c r="V26" t="n">
        <v>-102</v>
      </c>
      <c r="W26" t="n">
        <v>-53</v>
      </c>
    </row>
    <row r="27">
      <c r="A27" s="5" t="inlineStr">
        <is>
          <t>Jahresüberschuss/-fehlbetrag</t>
        </is>
      </c>
      <c r="B27" s="5" t="inlineStr">
        <is>
          <t>Net Profit</t>
        </is>
      </c>
      <c r="C27" t="n">
        <v>4147</v>
      </c>
      <c r="D27" t="n">
        <v>3716</v>
      </c>
      <c r="E27" t="n">
        <v>3004</v>
      </c>
      <c r="F27" t="n">
        <v>3211</v>
      </c>
      <c r="G27" t="n">
        <v>1842</v>
      </c>
      <c r="H27" t="n">
        <v>3895</v>
      </c>
      <c r="I27" t="n">
        <v>4028</v>
      </c>
      <c r="J27" t="n">
        <v>3878</v>
      </c>
      <c r="K27" t="n">
        <v>3766</v>
      </c>
      <c r="L27" t="n">
        <v>3434</v>
      </c>
      <c r="M27" t="n">
        <v>3215</v>
      </c>
      <c r="N27" t="n">
        <v>3039</v>
      </c>
      <c r="O27" t="n">
        <v>5626</v>
      </c>
      <c r="P27" t="n">
        <v>4527</v>
      </c>
      <c r="Q27" t="n">
        <v>3214</v>
      </c>
      <c r="R27" t="n">
        <v>2587</v>
      </c>
      <c r="S27" t="n">
        <v>2120</v>
      </c>
      <c r="T27" t="n">
        <v>-3430</v>
      </c>
      <c r="U27" t="n">
        <v>-387</v>
      </c>
      <c r="V27" t="n">
        <v>2328</v>
      </c>
      <c r="W27" t="n">
        <v>3264</v>
      </c>
    </row>
    <row r="28">
      <c r="A28" s="5" t="inlineStr">
        <is>
          <t>Summe Aktiva</t>
        </is>
      </c>
      <c r="B28" s="5" t="inlineStr">
        <is>
          <t>Total Assets</t>
        </is>
      </c>
      <c r="C28" t="n">
        <v>404688</v>
      </c>
      <c r="D28" t="n">
        <v>395342</v>
      </c>
      <c r="E28" t="n">
        <v>422065</v>
      </c>
      <c r="F28" t="n">
        <v>382679</v>
      </c>
      <c r="G28" t="n">
        <v>381972</v>
      </c>
      <c r="H28" t="n">
        <v>406529</v>
      </c>
      <c r="I28" t="n">
        <v>415053</v>
      </c>
      <c r="J28" t="n">
        <v>409267</v>
      </c>
      <c r="K28" t="n">
        <v>385869</v>
      </c>
      <c r="L28" t="n">
        <v>375661</v>
      </c>
      <c r="M28" t="n">
        <v>368914</v>
      </c>
      <c r="N28" t="n">
        <v>327944</v>
      </c>
      <c r="O28" t="n">
        <v>389344</v>
      </c>
      <c r="P28" t="n">
        <v>373855</v>
      </c>
      <c r="Q28" t="n">
        <v>339612</v>
      </c>
      <c r="R28" t="n">
        <v>346083</v>
      </c>
      <c r="S28" t="n">
        <v>317876</v>
      </c>
      <c r="T28" t="n">
        <v>285856</v>
      </c>
      <c r="U28" t="n">
        <v>231605</v>
      </c>
      <c r="V28" t="n">
        <v>231363</v>
      </c>
      <c r="W28" t="n">
        <v>226032</v>
      </c>
    </row>
    <row r="29">
      <c r="A29" s="5" t="inlineStr">
        <is>
          <t>Summe Fremdkapital</t>
        </is>
      </c>
      <c r="B29" s="5" t="inlineStr">
        <is>
          <t>Total Liabilities</t>
        </is>
      </c>
      <c r="C29" t="n">
        <v>368139</v>
      </c>
      <c r="D29" t="n">
        <v>363540</v>
      </c>
      <c r="E29" t="n">
        <v>387172</v>
      </c>
      <c r="F29" t="n">
        <v>350206</v>
      </c>
      <c r="G29" t="n">
        <v>349069</v>
      </c>
      <c r="H29" t="n">
        <v>369700</v>
      </c>
      <c r="I29" t="n">
        <v>380319</v>
      </c>
      <c r="J29" t="n">
        <v>372405</v>
      </c>
      <c r="K29" t="n">
        <v>351852</v>
      </c>
      <c r="L29" t="n">
        <v>342340</v>
      </c>
      <c r="M29" t="n">
        <v>337435</v>
      </c>
      <c r="N29" t="n">
        <v>304163</v>
      </c>
      <c r="O29" t="n">
        <v>360167</v>
      </c>
      <c r="P29" t="n">
        <v>346799</v>
      </c>
      <c r="Q29" t="n">
        <v>316372</v>
      </c>
      <c r="R29" t="n">
        <v>323056</v>
      </c>
      <c r="S29" t="n">
        <v>297523</v>
      </c>
      <c r="T29" t="n">
        <v>267844</v>
      </c>
      <c r="U29" t="n">
        <v>210885</v>
      </c>
      <c r="V29" t="n">
        <v>208075</v>
      </c>
      <c r="W29" t="n">
        <v>202710</v>
      </c>
    </row>
    <row r="30">
      <c r="A30" s="5" t="inlineStr">
        <is>
          <t>Minderheitenanteil</t>
        </is>
      </c>
      <c r="B30" s="5" t="inlineStr">
        <is>
          <t>Minority Share</t>
        </is>
      </c>
      <c r="C30" t="n">
        <v>1545</v>
      </c>
      <c r="D30" t="n">
        <v>1613</v>
      </c>
      <c r="E30" t="n">
        <v>1831</v>
      </c>
      <c r="F30" t="n">
        <v>1813</v>
      </c>
      <c r="G30" t="n">
        <v>1725</v>
      </c>
      <c r="H30" t="n">
        <v>2095</v>
      </c>
      <c r="I30" t="n">
        <v>2231</v>
      </c>
      <c r="J30" t="n">
        <v>2368</v>
      </c>
      <c r="K30" t="n">
        <v>2380</v>
      </c>
      <c r="L30" t="n">
        <v>1337</v>
      </c>
      <c r="M30" t="n">
        <v>1800</v>
      </c>
      <c r="N30" t="n">
        <v>1678</v>
      </c>
      <c r="O30" t="n">
        <v>374</v>
      </c>
      <c r="P30" t="n">
        <v>525</v>
      </c>
      <c r="Q30" t="n">
        <v>814</v>
      </c>
      <c r="R30" t="n">
        <v>846</v>
      </c>
      <c r="S30" t="n">
        <v>969</v>
      </c>
      <c r="T30" t="n">
        <v>1207</v>
      </c>
      <c r="U30" t="n">
        <v>2978</v>
      </c>
      <c r="V30" t="n">
        <v>2615</v>
      </c>
      <c r="W30" t="n">
        <v>1546</v>
      </c>
    </row>
    <row r="31">
      <c r="A31" s="5" t="inlineStr">
        <is>
          <t>Summe Eigenkapital</t>
        </is>
      </c>
      <c r="B31" s="5" t="inlineStr">
        <is>
          <t>Equity</t>
        </is>
      </c>
      <c r="C31" t="n">
        <v>35004</v>
      </c>
      <c r="D31" t="n">
        <v>30189</v>
      </c>
      <c r="E31" t="n">
        <v>33062</v>
      </c>
      <c r="F31" t="n">
        <v>30660</v>
      </c>
      <c r="G31" t="n">
        <v>31178</v>
      </c>
      <c r="H31" t="n">
        <v>34735</v>
      </c>
      <c r="I31" t="n">
        <v>32503</v>
      </c>
      <c r="J31" t="n">
        <v>34494</v>
      </c>
      <c r="K31" t="n">
        <v>31636</v>
      </c>
      <c r="L31" t="n">
        <v>31984</v>
      </c>
      <c r="M31" t="n">
        <v>29678</v>
      </c>
      <c r="N31" t="n">
        <v>22103</v>
      </c>
      <c r="O31" t="n">
        <v>28804</v>
      </c>
      <c r="P31" t="n">
        <v>26531</v>
      </c>
      <c r="Q31" t="n">
        <v>22426</v>
      </c>
      <c r="R31" t="n">
        <v>22181</v>
      </c>
      <c r="S31" t="n">
        <v>19384</v>
      </c>
      <c r="T31" t="n">
        <v>16805</v>
      </c>
      <c r="U31" t="n">
        <v>17742</v>
      </c>
      <c r="V31" t="n">
        <v>20674</v>
      </c>
      <c r="W31" t="n">
        <v>21776</v>
      </c>
    </row>
    <row r="32">
      <c r="A32" s="5" t="inlineStr">
        <is>
          <t>Summe Passiva</t>
        </is>
      </c>
      <c r="B32" s="5" t="inlineStr">
        <is>
          <t>Liabilities &amp; Shareholder Equity</t>
        </is>
      </c>
      <c r="C32" t="n">
        <v>404688</v>
      </c>
      <c r="D32" t="n">
        <v>395342</v>
      </c>
      <c r="E32" t="n">
        <v>422065</v>
      </c>
      <c r="F32" t="n">
        <v>382679</v>
      </c>
      <c r="G32" t="n">
        <v>381972</v>
      </c>
      <c r="H32" t="n">
        <v>406529</v>
      </c>
      <c r="I32" t="n">
        <v>415053</v>
      </c>
      <c r="J32" t="n">
        <v>409267</v>
      </c>
      <c r="K32" t="n">
        <v>385869</v>
      </c>
      <c r="L32" t="n">
        <v>375661</v>
      </c>
      <c r="M32" t="n">
        <v>368914</v>
      </c>
      <c r="N32" t="n">
        <v>327944</v>
      </c>
      <c r="O32" t="n">
        <v>389344</v>
      </c>
      <c r="P32" t="n">
        <v>373855</v>
      </c>
      <c r="Q32" t="n">
        <v>339612</v>
      </c>
      <c r="R32" t="n">
        <v>346083</v>
      </c>
      <c r="S32" t="n">
        <v>317876</v>
      </c>
      <c r="T32" t="n">
        <v>285856</v>
      </c>
      <c r="U32" t="n">
        <v>231605</v>
      </c>
      <c r="V32" t="n">
        <v>231363</v>
      </c>
      <c r="W32" t="n">
        <v>226032</v>
      </c>
    </row>
    <row r="33">
      <c r="A33" s="5" t="inlineStr">
        <is>
          <t>Mio.Aktien im Umlauf</t>
        </is>
      </c>
      <c r="B33" s="5" t="inlineStr">
        <is>
          <t>Million shares outstanding</t>
        </is>
      </c>
      <c r="C33" t="n">
        <v>149.61</v>
      </c>
      <c r="D33" t="n">
        <v>151.35</v>
      </c>
      <c r="E33" t="n">
        <v>151.34</v>
      </c>
      <c r="F33" t="n">
        <v>150.61</v>
      </c>
      <c r="G33" t="n">
        <v>150.41</v>
      </c>
      <c r="H33" t="n">
        <v>149.64</v>
      </c>
      <c r="I33" t="n">
        <v>148.9</v>
      </c>
      <c r="J33" t="n">
        <v>148.3</v>
      </c>
      <c r="K33" t="n">
        <v>147.39</v>
      </c>
      <c r="L33" t="n">
        <v>146.6</v>
      </c>
      <c r="M33" t="n">
        <v>146.9</v>
      </c>
      <c r="N33" t="n">
        <v>142.1</v>
      </c>
      <c r="O33" t="n">
        <v>145.5</v>
      </c>
      <c r="P33" t="n">
        <v>144.8</v>
      </c>
      <c r="Q33" t="n">
        <v>144</v>
      </c>
      <c r="R33" t="n">
        <v>144</v>
      </c>
      <c r="S33" t="n">
        <v>144</v>
      </c>
      <c r="T33" t="n">
        <v>144</v>
      </c>
      <c r="U33" t="n">
        <v>83.90000000000001</v>
      </c>
      <c r="V33" t="n">
        <v>83.90000000000001</v>
      </c>
      <c r="W33" t="inlineStr">
        <is>
          <t>-</t>
        </is>
      </c>
    </row>
    <row r="34">
      <c r="A34" s="5" t="inlineStr">
        <is>
          <t>Ergebnis je Aktie (brutto)</t>
        </is>
      </c>
      <c r="B34" s="5" t="inlineStr">
        <is>
          <t>Earnings per share</t>
        </is>
      </c>
      <c r="C34" t="n">
        <v>40.77</v>
      </c>
      <c r="D34" t="n">
        <v>33.76</v>
      </c>
      <c r="E34" t="n">
        <v>33.86</v>
      </c>
      <c r="F34" t="n">
        <v>35.33</v>
      </c>
      <c r="G34" t="n">
        <v>22.21</v>
      </c>
      <c r="H34" t="n">
        <v>39.05</v>
      </c>
      <c r="I34" t="n">
        <v>40.03</v>
      </c>
      <c r="J34" t="n">
        <v>36.83</v>
      </c>
      <c r="K34" t="n">
        <v>32.28</v>
      </c>
      <c r="L34" t="n">
        <v>33.21</v>
      </c>
      <c r="M34" t="n">
        <v>30.84</v>
      </c>
      <c r="N34" t="n">
        <v>18.74</v>
      </c>
      <c r="O34" t="n">
        <v>51.51</v>
      </c>
      <c r="P34" t="n">
        <v>46.5</v>
      </c>
      <c r="Q34" t="n">
        <v>37.96</v>
      </c>
      <c r="R34" t="n">
        <v>26.29</v>
      </c>
      <c r="S34" t="n">
        <v>26.01</v>
      </c>
      <c r="T34" t="n">
        <v>-24.84</v>
      </c>
      <c r="U34" t="n">
        <v>-2.56</v>
      </c>
      <c r="V34" t="n">
        <v>37.77</v>
      </c>
      <c r="W34" t="inlineStr">
        <is>
          <t>-</t>
        </is>
      </c>
    </row>
    <row r="35">
      <c r="A35" s="5" t="inlineStr">
        <is>
          <t>Ergebnis je Aktie (unverwässert)</t>
        </is>
      </c>
      <c r="B35" s="5" t="inlineStr">
        <is>
          <t>Basic Earnings per share</t>
        </is>
      </c>
      <c r="C35" t="n">
        <v>27.84</v>
      </c>
      <c r="D35" t="n">
        <v>24.55</v>
      </c>
      <c r="E35" t="n">
        <v>19.71</v>
      </c>
      <c r="F35" t="n">
        <v>21.18</v>
      </c>
      <c r="G35" t="n">
        <v>11.89</v>
      </c>
      <c r="H35" t="n">
        <v>26.31</v>
      </c>
      <c r="I35" t="n">
        <v>27.33</v>
      </c>
      <c r="J35" t="n">
        <v>26.44</v>
      </c>
      <c r="K35" t="n">
        <v>25.81</v>
      </c>
      <c r="L35" t="n">
        <v>23.63</v>
      </c>
      <c r="M35" t="n">
        <v>22.51</v>
      </c>
      <c r="N35" t="n">
        <v>21.8</v>
      </c>
      <c r="O35" t="n">
        <v>39.11</v>
      </c>
      <c r="P35" t="n">
        <v>31.07</v>
      </c>
      <c r="Q35" t="n">
        <v>22.04</v>
      </c>
      <c r="R35" t="n">
        <v>18.01</v>
      </c>
      <c r="S35" t="n">
        <v>14.92</v>
      </c>
      <c r="T35" t="n">
        <v>-35.9</v>
      </c>
      <c r="U35" t="n">
        <v>-4.63</v>
      </c>
      <c r="V35" t="n">
        <v>27.55</v>
      </c>
      <c r="W35" t="n">
        <v>38.54</v>
      </c>
    </row>
    <row r="36">
      <c r="A36" s="5" t="inlineStr">
        <is>
          <t>Ergebnis je Aktie (verwässert)</t>
        </is>
      </c>
      <c r="B36" s="5" t="inlineStr">
        <is>
          <t>Diluted Earnings per share</t>
        </is>
      </c>
      <c r="C36" t="n">
        <v>27.51</v>
      </c>
      <c r="D36" t="n">
        <v>24.28</v>
      </c>
      <c r="E36" t="n">
        <v>19.58</v>
      </c>
      <c r="F36" t="n">
        <v>21.04</v>
      </c>
      <c r="G36" t="n">
        <v>11.86</v>
      </c>
      <c r="H36" t="n">
        <v>26.08</v>
      </c>
      <c r="I36" t="n">
        <v>27.22</v>
      </c>
      <c r="J36" t="n">
        <v>26.31</v>
      </c>
      <c r="K36" t="n">
        <v>25.61</v>
      </c>
      <c r="L36" t="n">
        <v>24.33</v>
      </c>
      <c r="M36" t="n">
        <v>22.35</v>
      </c>
      <c r="N36" t="n">
        <v>21.63</v>
      </c>
      <c r="O36" t="n">
        <v>38.68</v>
      </c>
      <c r="P36" t="n">
        <v>30.89</v>
      </c>
      <c r="Q36" t="n">
        <v>21.8</v>
      </c>
      <c r="R36" t="n">
        <v>17.88</v>
      </c>
      <c r="S36" t="n">
        <v>14.81</v>
      </c>
      <c r="T36" t="n">
        <v>-35.9</v>
      </c>
      <c r="U36" t="n">
        <v>-4.63</v>
      </c>
      <c r="V36" t="n">
        <v>27.41</v>
      </c>
      <c r="W36" t="n">
        <v>38.41</v>
      </c>
    </row>
    <row r="37">
      <c r="A37" s="5" t="inlineStr">
        <is>
          <t>Dividende je Aktie</t>
        </is>
      </c>
      <c r="B37" s="5" t="inlineStr">
        <is>
          <t>Dividend per share</t>
        </is>
      </c>
      <c r="C37" t="n">
        <v>20.67</v>
      </c>
      <c r="D37" t="n">
        <v>19.33</v>
      </c>
      <c r="E37" t="n">
        <v>18.47</v>
      </c>
      <c r="F37" t="n">
        <v>16.68</v>
      </c>
      <c r="G37" t="n">
        <v>17.21</v>
      </c>
      <c r="H37" t="n">
        <v>17.2</v>
      </c>
      <c r="I37" t="n">
        <v>19.16</v>
      </c>
      <c r="J37" t="n">
        <v>18.63</v>
      </c>
      <c r="K37" t="n">
        <v>18.08</v>
      </c>
      <c r="L37" t="n">
        <v>18.85</v>
      </c>
      <c r="M37" t="n">
        <v>17.74</v>
      </c>
      <c r="N37" t="n">
        <v>9.390000000000001</v>
      </c>
      <c r="O37" t="n">
        <v>15.07</v>
      </c>
      <c r="P37" t="n">
        <v>11.06</v>
      </c>
      <c r="Q37" t="n">
        <v>5.47</v>
      </c>
      <c r="R37" t="n">
        <v>3.13</v>
      </c>
      <c r="S37" t="n">
        <v>1.96</v>
      </c>
      <c r="T37" t="n">
        <v>0.79</v>
      </c>
      <c r="U37" t="n">
        <v>6.28</v>
      </c>
      <c r="V37" t="n">
        <v>13.47</v>
      </c>
      <c r="W37" t="inlineStr">
        <is>
          <t>-</t>
        </is>
      </c>
    </row>
    <row r="38">
      <c r="A38" s="5" t="inlineStr">
        <is>
          <t>Dividendenausschüttung in Mio</t>
        </is>
      </c>
      <c r="B38" s="5" t="inlineStr">
        <is>
          <t>Dividend Payment in M</t>
        </is>
      </c>
      <c r="C38" t="n">
        <v>3036</v>
      </c>
      <c r="D38" t="n">
        <v>3015</v>
      </c>
      <c r="E38" t="n">
        <v>2891</v>
      </c>
      <c r="F38" t="n">
        <v>2768</v>
      </c>
      <c r="G38" t="n">
        <v>2869</v>
      </c>
      <c r="H38" t="n">
        <v>2958</v>
      </c>
      <c r="I38" t="n">
        <v>2889</v>
      </c>
      <c r="J38" t="n">
        <v>2704</v>
      </c>
      <c r="K38" t="n">
        <v>2778</v>
      </c>
      <c r="L38" t="n">
        <v>2763</v>
      </c>
      <c r="M38" t="n">
        <v>2616</v>
      </c>
      <c r="N38" t="n">
        <v>1734</v>
      </c>
      <c r="O38" t="inlineStr">
        <is>
          <t>-</t>
        </is>
      </c>
      <c r="P38" t="inlineStr">
        <is>
          <t>-</t>
        </is>
      </c>
      <c r="Q38" t="inlineStr">
        <is>
          <t>-</t>
        </is>
      </c>
      <c r="R38" t="inlineStr">
        <is>
          <t>-</t>
        </is>
      </c>
      <c r="S38" t="inlineStr">
        <is>
          <t>-</t>
        </is>
      </c>
      <c r="T38" t="inlineStr">
        <is>
          <t>-</t>
        </is>
      </c>
      <c r="U38" t="inlineStr">
        <is>
          <t>-</t>
        </is>
      </c>
      <c r="V38" t="inlineStr">
        <is>
          <t>-</t>
        </is>
      </c>
      <c r="W38" t="inlineStr">
        <is>
          <t>-</t>
        </is>
      </c>
    </row>
    <row r="39">
      <c r="A39" s="5" t="inlineStr">
        <is>
          <t>Ertrag</t>
        </is>
      </c>
      <c r="B39" s="5" t="inlineStr">
        <is>
          <t>Income</t>
        </is>
      </c>
      <c r="C39" t="n">
        <v>479.87</v>
      </c>
      <c r="D39" t="n">
        <v>311.73</v>
      </c>
      <c r="E39" t="n">
        <v>422.63</v>
      </c>
      <c r="F39" t="n">
        <v>446.49</v>
      </c>
      <c r="G39" t="n">
        <v>402.7</v>
      </c>
      <c r="H39" t="n">
        <v>484.97</v>
      </c>
      <c r="I39" t="n">
        <v>483.84</v>
      </c>
      <c r="J39" t="n">
        <v>474.81</v>
      </c>
      <c r="K39" t="n">
        <v>359.48</v>
      </c>
      <c r="L39" t="n">
        <v>462.82</v>
      </c>
      <c r="M39" t="n">
        <v>478.37</v>
      </c>
      <c r="N39" t="n">
        <v>227.65</v>
      </c>
      <c r="O39" t="n">
        <v>379.13</v>
      </c>
      <c r="P39" t="n">
        <v>448.9</v>
      </c>
      <c r="Q39" t="n">
        <v>466.57</v>
      </c>
      <c r="R39" t="n">
        <v>414.43</v>
      </c>
      <c r="S39" t="n">
        <v>358.48</v>
      </c>
      <c r="T39" t="n">
        <v>280.89</v>
      </c>
      <c r="U39" t="n">
        <v>458.61</v>
      </c>
      <c r="V39" t="n">
        <v>446.14</v>
      </c>
      <c r="W39" t="inlineStr">
        <is>
          <t>-</t>
        </is>
      </c>
    </row>
    <row r="40">
      <c r="A40" s="5" t="inlineStr">
        <is>
          <t>Buchwert je Aktie</t>
        </is>
      </c>
      <c r="B40" s="5" t="inlineStr">
        <is>
          <t>Book value per share</t>
        </is>
      </c>
      <c r="C40" t="n">
        <v>233.97</v>
      </c>
      <c r="D40" t="n">
        <v>199.47</v>
      </c>
      <c r="E40" t="n">
        <v>218.46</v>
      </c>
      <c r="F40" t="n">
        <v>203.58</v>
      </c>
      <c r="G40" t="n">
        <v>207.29</v>
      </c>
      <c r="H40" t="n">
        <v>232.13</v>
      </c>
      <c r="I40" t="n">
        <v>218.28</v>
      </c>
      <c r="J40" t="n">
        <v>232.6</v>
      </c>
      <c r="K40" t="n">
        <v>214.65</v>
      </c>
      <c r="L40" t="n">
        <v>218.17</v>
      </c>
      <c r="M40" t="n">
        <v>202.03</v>
      </c>
      <c r="N40" t="n">
        <v>155.55</v>
      </c>
      <c r="O40" t="n">
        <v>197.97</v>
      </c>
      <c r="P40" t="n">
        <v>183.23</v>
      </c>
      <c r="Q40" t="n">
        <v>155.74</v>
      </c>
      <c r="R40" t="n">
        <v>154.03</v>
      </c>
      <c r="S40" t="n">
        <v>134.61</v>
      </c>
      <c r="T40" t="n">
        <v>116.7</v>
      </c>
      <c r="U40" t="n">
        <v>211.47</v>
      </c>
      <c r="V40" t="n">
        <v>246.41</v>
      </c>
      <c r="W40" t="inlineStr">
        <is>
          <t>-</t>
        </is>
      </c>
    </row>
    <row r="41">
      <c r="A41" s="5" t="inlineStr">
        <is>
          <t>Cashflow je Aktie</t>
        </is>
      </c>
      <c r="B41" s="5" t="inlineStr">
        <is>
          <t>Cashflow per share</t>
        </is>
      </c>
      <c r="C41" t="n">
        <v>32.65</v>
      </c>
      <c r="D41" t="n">
        <v>28.99</v>
      </c>
      <c r="E41" t="n">
        <v>34.41</v>
      </c>
      <c r="F41" t="n">
        <v>9.779999999999999</v>
      </c>
      <c r="G41" t="n">
        <v>34.72</v>
      </c>
      <c r="H41" t="n">
        <v>39.16</v>
      </c>
      <c r="I41" t="n">
        <v>9.69</v>
      </c>
      <c r="J41" t="n">
        <v>17.28</v>
      </c>
      <c r="K41" t="n">
        <v>26.38</v>
      </c>
      <c r="L41" t="n">
        <v>15.76</v>
      </c>
      <c r="M41" t="n">
        <v>-16.81</v>
      </c>
      <c r="N41" t="n">
        <v>49.61</v>
      </c>
      <c r="O41" t="n">
        <v>-10.86</v>
      </c>
      <c r="P41" t="n">
        <v>5.13</v>
      </c>
      <c r="Q41" t="n">
        <v>42.05</v>
      </c>
      <c r="R41" t="n">
        <v>57.85</v>
      </c>
      <c r="S41" t="n">
        <v>59.35</v>
      </c>
      <c r="T41" t="n">
        <v>39.09</v>
      </c>
      <c r="U41" t="n">
        <v>-19.21</v>
      </c>
      <c r="V41" t="n">
        <v>44.99</v>
      </c>
      <c r="W41" t="inlineStr">
        <is>
          <t>-</t>
        </is>
      </c>
    </row>
    <row r="42">
      <c r="A42" s="5" t="inlineStr">
        <is>
          <t>Bilanzsumme je Aktie</t>
        </is>
      </c>
      <c r="B42" s="5" t="inlineStr">
        <is>
          <t>Total assets per share</t>
        </is>
      </c>
      <c r="C42" t="n">
        <v>2705</v>
      </c>
      <c r="D42" t="n">
        <v>2612</v>
      </c>
      <c r="E42" t="n">
        <v>2789</v>
      </c>
      <c r="F42" t="n">
        <v>2541</v>
      </c>
      <c r="G42" t="n">
        <v>2540</v>
      </c>
      <c r="H42" t="n">
        <v>2717</v>
      </c>
      <c r="I42" t="n">
        <v>2787</v>
      </c>
      <c r="J42" t="n">
        <v>2760</v>
      </c>
      <c r="K42" t="n">
        <v>2618</v>
      </c>
      <c r="L42" t="n">
        <v>2562</v>
      </c>
      <c r="M42" t="n">
        <v>2511</v>
      </c>
      <c r="N42" t="n">
        <v>2308</v>
      </c>
      <c r="O42" t="n">
        <v>2676</v>
      </c>
      <c r="P42" t="n">
        <v>2582</v>
      </c>
      <c r="Q42" t="n">
        <v>2358</v>
      </c>
      <c r="R42" t="n">
        <v>2403</v>
      </c>
      <c r="S42" t="n">
        <v>2207</v>
      </c>
      <c r="T42" t="n">
        <v>1985</v>
      </c>
      <c r="U42" t="n">
        <v>2760</v>
      </c>
      <c r="V42" t="n">
        <v>2758</v>
      </c>
      <c r="W42" t="inlineStr">
        <is>
          <t>-</t>
        </is>
      </c>
    </row>
    <row r="43">
      <c r="A43" s="5" t="inlineStr">
        <is>
          <t>Personal am Ende des Jahres</t>
        </is>
      </c>
      <c r="B43" s="5" t="inlineStr">
        <is>
          <t>Staff at the end of year</t>
        </is>
      </c>
      <c r="C43" t="n">
        <v>55369</v>
      </c>
      <c r="D43" t="n">
        <v>53535</v>
      </c>
      <c r="E43" t="n">
        <v>53146</v>
      </c>
      <c r="F43" t="n">
        <v>53894</v>
      </c>
      <c r="G43" t="n">
        <v>54335</v>
      </c>
      <c r="H43" t="n">
        <v>54551</v>
      </c>
      <c r="I43" t="n">
        <v>55102</v>
      </c>
      <c r="J43" t="n">
        <v>52722</v>
      </c>
      <c r="K43" t="n">
        <v>52648</v>
      </c>
      <c r="L43" t="n">
        <v>54934</v>
      </c>
      <c r="M43" t="n">
        <v>56668</v>
      </c>
      <c r="N43" t="n">
        <v>57609</v>
      </c>
      <c r="O43" t="n">
        <v>58220</v>
      </c>
      <c r="P43" t="n">
        <v>52286</v>
      </c>
      <c r="Q43" t="n">
        <v>52010</v>
      </c>
      <c r="R43" t="n">
        <v>53246</v>
      </c>
      <c r="S43" t="n">
        <v>62000</v>
      </c>
      <c r="T43" t="n">
        <v>67824</v>
      </c>
      <c r="U43" t="n">
        <v>76630</v>
      </c>
      <c r="V43" t="n">
        <v>72930</v>
      </c>
      <c r="W43" t="inlineStr">
        <is>
          <t>-</t>
        </is>
      </c>
    </row>
    <row r="44">
      <c r="A44" s="5" t="inlineStr">
        <is>
          <t>Personalaufwand in Mio. USD</t>
        </is>
      </c>
      <c r="B44" s="5" t="inlineStr">
        <is>
          <t>Personnel expenses in M</t>
        </is>
      </c>
      <c r="C44" t="n">
        <v>6229</v>
      </c>
      <c r="D44" t="n">
        <v>5739</v>
      </c>
      <c r="E44" t="n">
        <v>5448</v>
      </c>
      <c r="F44" t="n">
        <v>5445</v>
      </c>
      <c r="G44" t="n">
        <v>5715</v>
      </c>
      <c r="H44" t="n">
        <v>6132</v>
      </c>
      <c r="I44" t="n">
        <v>6054</v>
      </c>
      <c r="J44" t="n">
        <v>6109</v>
      </c>
      <c r="K44" t="n">
        <v>5890</v>
      </c>
      <c r="L44" t="n">
        <v>5257</v>
      </c>
      <c r="M44" t="n">
        <v>5174</v>
      </c>
      <c r="N44" t="n">
        <v>5262</v>
      </c>
      <c r="O44" t="n">
        <v>4922</v>
      </c>
      <c r="P44" t="n">
        <v>4757</v>
      </c>
      <c r="Q44" t="n">
        <v>4884</v>
      </c>
      <c r="R44" t="n">
        <v>4462</v>
      </c>
      <c r="S44" t="n">
        <v>4702</v>
      </c>
      <c r="T44" t="n">
        <v>4147</v>
      </c>
      <c r="U44" t="n">
        <v>4338</v>
      </c>
      <c r="V44" t="n">
        <v>4216</v>
      </c>
      <c r="W44" t="inlineStr">
        <is>
          <t>-</t>
        </is>
      </c>
    </row>
    <row r="45">
      <c r="A45" s="5" t="inlineStr">
        <is>
          <t>Aufwand je Mitarbeiter in USD</t>
        </is>
      </c>
      <c r="B45" s="5" t="inlineStr">
        <is>
          <t>Effort per employee</t>
        </is>
      </c>
      <c r="C45" t="n">
        <v>112500</v>
      </c>
      <c r="D45" t="n">
        <v>107201</v>
      </c>
      <c r="E45" t="n">
        <v>102510</v>
      </c>
      <c r="F45" t="n">
        <v>101032</v>
      </c>
      <c r="G45" t="n">
        <v>105181</v>
      </c>
      <c r="H45" t="n">
        <v>112409</v>
      </c>
      <c r="I45" t="n">
        <v>109869</v>
      </c>
      <c r="J45" t="n">
        <v>115872</v>
      </c>
      <c r="K45" t="n">
        <v>111875</v>
      </c>
      <c r="L45" t="n">
        <v>95697</v>
      </c>
      <c r="M45" t="n">
        <v>91304</v>
      </c>
      <c r="N45" t="n">
        <v>91340</v>
      </c>
      <c r="O45" t="n">
        <v>84541</v>
      </c>
      <c r="P45" t="n">
        <v>90980</v>
      </c>
      <c r="Q45" t="n">
        <v>93905</v>
      </c>
      <c r="R45" t="n">
        <v>83800</v>
      </c>
      <c r="S45" t="n">
        <v>75839</v>
      </c>
      <c r="T45" t="n">
        <v>61144</v>
      </c>
      <c r="U45" t="n">
        <v>56610</v>
      </c>
      <c r="V45" t="n">
        <v>57809</v>
      </c>
      <c r="W45" t="inlineStr">
        <is>
          <t>-</t>
        </is>
      </c>
    </row>
    <row r="46">
      <c r="A46" s="5" t="inlineStr">
        <is>
          <t>Ertrag je Mitarbeiter in USD</t>
        </is>
      </c>
      <c r="B46" s="5" t="inlineStr">
        <is>
          <t>Income per employee</t>
        </is>
      </c>
      <c r="C46" t="n">
        <v>1300000</v>
      </c>
      <c r="D46" t="n">
        <v>881293</v>
      </c>
      <c r="E46" t="n">
        <v>1200000</v>
      </c>
      <c r="F46" t="n">
        <v>1250000</v>
      </c>
      <c r="G46" t="n">
        <v>1110000</v>
      </c>
      <c r="H46" t="n">
        <v>1330000</v>
      </c>
      <c r="I46" t="n">
        <v>1310000</v>
      </c>
      <c r="J46" t="n">
        <v>1340000</v>
      </c>
      <c r="K46" t="n">
        <v>1010000</v>
      </c>
      <c r="L46" t="n">
        <v>1240000</v>
      </c>
      <c r="M46" t="n">
        <v>1240000</v>
      </c>
      <c r="N46" t="n">
        <v>561526</v>
      </c>
      <c r="O46" t="n">
        <v>947492</v>
      </c>
      <c r="P46" t="n">
        <v>1240000</v>
      </c>
      <c r="Q46" t="n">
        <v>1290000</v>
      </c>
      <c r="R46" t="n">
        <v>1120000</v>
      </c>
      <c r="S46" t="n">
        <v>832596</v>
      </c>
      <c r="T46" t="n">
        <v>596367</v>
      </c>
      <c r="U46" t="n">
        <v>502114</v>
      </c>
      <c r="V46" t="n">
        <v>512971</v>
      </c>
      <c r="W46" t="inlineStr">
        <is>
          <t>-</t>
        </is>
      </c>
    </row>
    <row r="47">
      <c r="A47" s="5" t="inlineStr">
        <is>
          <t>Bruttoergebnis je Mitarbeiter in USD</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USD</t>
        </is>
      </c>
      <c r="B48" s="5" t="inlineStr">
        <is>
          <t>Earnings per employee</t>
        </is>
      </c>
      <c r="C48" t="n">
        <v>74898</v>
      </c>
      <c r="D48" t="n">
        <v>69413</v>
      </c>
      <c r="E48" t="n">
        <v>56524</v>
      </c>
      <c r="F48" t="n">
        <v>59580</v>
      </c>
      <c r="G48" t="n">
        <v>33901</v>
      </c>
      <c r="H48" t="n">
        <v>71401</v>
      </c>
      <c r="I48" t="n">
        <v>73101</v>
      </c>
      <c r="J48" t="n">
        <v>73556</v>
      </c>
      <c r="K48" t="n">
        <v>71532</v>
      </c>
      <c r="L48" t="n">
        <v>62511</v>
      </c>
      <c r="M48" t="n">
        <v>56734</v>
      </c>
      <c r="N48" t="n">
        <v>52752</v>
      </c>
      <c r="O48" t="n">
        <v>96633</v>
      </c>
      <c r="P48" t="n">
        <v>86581</v>
      </c>
      <c r="Q48" t="n">
        <v>61796</v>
      </c>
      <c r="R48" t="n">
        <v>48586</v>
      </c>
      <c r="S48" t="n">
        <v>34194</v>
      </c>
      <c r="T48" t="n">
        <v>-50572</v>
      </c>
      <c r="U48" t="n">
        <v>-5050</v>
      </c>
      <c r="V48" t="n">
        <v>31921</v>
      </c>
      <c r="W48" t="inlineStr">
        <is>
          <t>-</t>
        </is>
      </c>
    </row>
    <row r="49">
      <c r="A49" s="5" t="inlineStr">
        <is>
          <t>KGV (Kurs/Gewinn)</t>
        </is>
      </c>
      <c r="B49" s="5" t="inlineStr">
        <is>
          <t>PE (price/earnings)</t>
        </is>
      </c>
      <c r="C49" t="n">
        <v>13.8</v>
      </c>
      <c r="D49" t="n">
        <v>12.3</v>
      </c>
      <c r="E49" t="n">
        <v>15.4</v>
      </c>
      <c r="F49" t="n">
        <v>13.2</v>
      </c>
      <c r="G49" t="n">
        <v>21.8</v>
      </c>
      <c r="H49" t="n">
        <v>12</v>
      </c>
      <c r="I49" t="n">
        <v>10.7</v>
      </c>
      <c r="J49" t="n">
        <v>10.1</v>
      </c>
      <c r="K49" t="n">
        <v>8.9</v>
      </c>
      <c r="L49" t="n">
        <v>11.1</v>
      </c>
      <c r="M49" t="n">
        <v>10.1</v>
      </c>
      <c r="N49" t="n">
        <v>10.4</v>
      </c>
      <c r="O49" t="n">
        <v>8.5</v>
      </c>
      <c r="P49" t="n">
        <v>10.6</v>
      </c>
      <c r="Q49" t="n">
        <v>9.9</v>
      </c>
      <c r="R49" t="n">
        <v>8.199999999999999</v>
      </c>
      <c r="S49" t="n">
        <v>9.4</v>
      </c>
      <c r="T49" t="inlineStr">
        <is>
          <t>-</t>
        </is>
      </c>
      <c r="U49" t="inlineStr">
        <is>
          <t>-</t>
        </is>
      </c>
      <c r="V49" t="n">
        <v>27.4</v>
      </c>
      <c r="W49" t="n">
        <v>14</v>
      </c>
    </row>
    <row r="50">
      <c r="A50" s="5" t="inlineStr">
        <is>
          <t>KUV (Kurs/Umsatz)</t>
        </is>
      </c>
      <c r="B50" s="5" t="inlineStr">
        <is>
          <t>PS (price/sales)</t>
        </is>
      </c>
      <c r="C50" t="n">
        <v>0.8</v>
      </c>
      <c r="D50" t="n">
        <v>0.97</v>
      </c>
      <c r="E50" t="n">
        <v>0.72</v>
      </c>
      <c r="F50" t="n">
        <v>0.63</v>
      </c>
      <c r="G50" t="n">
        <v>0.64</v>
      </c>
      <c r="H50" t="n">
        <v>0.65</v>
      </c>
      <c r="I50" t="n">
        <v>0.6</v>
      </c>
      <c r="J50" t="n">
        <v>0.5600000000000001</v>
      </c>
      <c r="K50" t="n">
        <v>0.64</v>
      </c>
      <c r="L50" t="n">
        <v>0.5600000000000001</v>
      </c>
      <c r="M50" t="n">
        <v>0.47</v>
      </c>
      <c r="N50" t="n">
        <v>1</v>
      </c>
      <c r="O50" t="n">
        <v>0.88</v>
      </c>
      <c r="P50" t="n">
        <v>0.73</v>
      </c>
      <c r="Q50" t="n">
        <v>0.47</v>
      </c>
      <c r="R50" t="n">
        <v>0.36</v>
      </c>
      <c r="S50" t="n">
        <v>0.39</v>
      </c>
      <c r="T50" t="n">
        <v>0.36</v>
      </c>
      <c r="U50" t="n">
        <v>0.66</v>
      </c>
      <c r="V50" t="n">
        <v>1.7</v>
      </c>
      <c r="W50" t="inlineStr">
        <is>
          <t>-</t>
        </is>
      </c>
    </row>
    <row r="51">
      <c r="A51" s="5" t="inlineStr">
        <is>
          <t>KBV (Kurs/Buchwert)</t>
        </is>
      </c>
      <c r="B51" s="5" t="inlineStr">
        <is>
          <t>PB (price/book value)</t>
        </is>
      </c>
      <c r="C51" t="n">
        <v>1.64</v>
      </c>
      <c r="D51" t="n">
        <v>1.51</v>
      </c>
      <c r="E51" t="n">
        <v>1.39</v>
      </c>
      <c r="F51" t="n">
        <v>1.38</v>
      </c>
      <c r="G51" t="n">
        <v>1.25</v>
      </c>
      <c r="H51" t="n">
        <v>1.36</v>
      </c>
      <c r="I51" t="n">
        <v>1.33</v>
      </c>
      <c r="J51" t="n">
        <v>1.15</v>
      </c>
      <c r="K51" t="n">
        <v>1.06</v>
      </c>
      <c r="L51" t="n">
        <v>1.2</v>
      </c>
      <c r="M51" t="n">
        <v>1.12</v>
      </c>
      <c r="N51" t="n">
        <v>1.46</v>
      </c>
      <c r="O51" t="n">
        <v>1.68</v>
      </c>
      <c r="P51" t="n">
        <v>1.79</v>
      </c>
      <c r="Q51" t="n">
        <v>1.41</v>
      </c>
      <c r="R51" t="n">
        <v>0.96</v>
      </c>
      <c r="S51" t="n">
        <v>1.04</v>
      </c>
      <c r="T51" t="n">
        <v>0.86</v>
      </c>
      <c r="U51" t="n">
        <v>1.43</v>
      </c>
      <c r="V51" t="n">
        <v>3.07</v>
      </c>
      <c r="W51" t="inlineStr">
        <is>
          <t>-</t>
        </is>
      </c>
    </row>
    <row r="52">
      <c r="A52" s="5" t="inlineStr">
        <is>
          <t>KCV (Kurs/Cashflow)</t>
        </is>
      </c>
      <c r="B52" s="5" t="inlineStr">
        <is>
          <t>PC (price/cashflow)</t>
        </is>
      </c>
      <c r="C52" t="n">
        <v>11.74</v>
      </c>
      <c r="D52" t="n">
        <v>10.42</v>
      </c>
      <c r="E52" t="n">
        <v>8.85</v>
      </c>
      <c r="F52" t="n">
        <v>28.67</v>
      </c>
      <c r="G52" t="n">
        <v>7.45</v>
      </c>
      <c r="H52" t="n">
        <v>8.050000000000001</v>
      </c>
      <c r="I52" t="n">
        <v>30.07</v>
      </c>
      <c r="J52" t="n">
        <v>15.43</v>
      </c>
      <c r="K52" t="n">
        <v>8.66</v>
      </c>
      <c r="L52" t="n">
        <v>16.58</v>
      </c>
      <c r="M52" t="n">
        <v>-13.47</v>
      </c>
      <c r="N52" t="n">
        <v>4.58</v>
      </c>
      <c r="O52" t="n">
        <v>-30.67</v>
      </c>
      <c r="P52" t="n">
        <v>63.92</v>
      </c>
      <c r="Q52" t="n">
        <v>5.2</v>
      </c>
      <c r="R52" t="n">
        <v>2.56</v>
      </c>
      <c r="S52" t="n">
        <v>2.35</v>
      </c>
      <c r="T52" t="n">
        <v>2.55</v>
      </c>
      <c r="U52" t="n">
        <v>-15.69</v>
      </c>
      <c r="V52" t="n">
        <v>16.81</v>
      </c>
      <c r="W52" t="inlineStr">
        <is>
          <t>-</t>
        </is>
      </c>
    </row>
    <row r="53">
      <c r="A53" s="5" t="inlineStr">
        <is>
          <t>Dividendenrendite in %</t>
        </is>
      </c>
      <c r="B53" s="5" t="inlineStr">
        <is>
          <t>Dividend Yield in %</t>
        </is>
      </c>
      <c r="C53" t="n">
        <v>5.4</v>
      </c>
      <c r="D53" t="n">
        <v>6.4</v>
      </c>
      <c r="E53" t="n">
        <v>6.07</v>
      </c>
      <c r="F53" t="n">
        <v>5.95</v>
      </c>
      <c r="G53" t="n">
        <v>6.65</v>
      </c>
      <c r="H53" t="n">
        <v>5.45</v>
      </c>
      <c r="I53" t="n">
        <v>6.58</v>
      </c>
      <c r="J53" t="n">
        <v>6.99</v>
      </c>
      <c r="K53" t="n">
        <v>7.91</v>
      </c>
      <c r="L53" t="n">
        <v>7.21</v>
      </c>
      <c r="M53" t="n">
        <v>7.83</v>
      </c>
      <c r="N53" t="n">
        <v>4.14</v>
      </c>
      <c r="O53" t="n">
        <v>4.53</v>
      </c>
      <c r="P53" t="n">
        <v>3.37</v>
      </c>
      <c r="Q53" t="n">
        <v>2.5</v>
      </c>
      <c r="R53" t="n">
        <v>2.11</v>
      </c>
      <c r="S53" t="n">
        <v>1.4</v>
      </c>
      <c r="T53" t="n">
        <v>0.79</v>
      </c>
      <c r="U53" t="n">
        <v>2.08</v>
      </c>
      <c r="V53" t="n">
        <v>1.78</v>
      </c>
      <c r="W53" t="inlineStr">
        <is>
          <t>-</t>
        </is>
      </c>
    </row>
    <row r="54">
      <c r="A54" s="5" t="inlineStr">
        <is>
          <t>Gewinnrendite in %</t>
        </is>
      </c>
      <c r="B54" s="5" t="inlineStr">
        <is>
          <t>Return on profit in %</t>
        </is>
      </c>
      <c r="C54" t="n">
        <v>7.3</v>
      </c>
      <c r="D54" t="n">
        <v>8.1</v>
      </c>
      <c r="E54" t="n">
        <v>6.5</v>
      </c>
      <c r="F54" t="n">
        <v>7.6</v>
      </c>
      <c r="G54" t="n">
        <v>4.6</v>
      </c>
      <c r="H54" t="n">
        <v>8.300000000000001</v>
      </c>
      <c r="I54" t="n">
        <v>9.4</v>
      </c>
      <c r="J54" t="n">
        <v>9.9</v>
      </c>
      <c r="K54" t="n">
        <v>11.3</v>
      </c>
      <c r="L54" t="n">
        <v>9</v>
      </c>
      <c r="M54" t="n">
        <v>9.9</v>
      </c>
      <c r="N54" t="n">
        <v>9.6</v>
      </c>
      <c r="O54" t="n">
        <v>11.7</v>
      </c>
      <c r="P54" t="n">
        <v>9.5</v>
      </c>
      <c r="Q54" t="n">
        <v>10.1</v>
      </c>
      <c r="R54" t="n">
        <v>12.2</v>
      </c>
      <c r="S54" t="n">
        <v>10.7</v>
      </c>
      <c r="T54" t="n">
        <v>-36</v>
      </c>
      <c r="U54" t="n">
        <v>-1.5</v>
      </c>
      <c r="V54" t="n">
        <v>3.6</v>
      </c>
      <c r="W54" t="n">
        <v>7.2</v>
      </c>
    </row>
    <row r="55">
      <c r="A55" s="5" t="inlineStr">
        <is>
          <t>Eigenkapitalrendite in %</t>
        </is>
      </c>
      <c r="B55" s="5" t="inlineStr">
        <is>
          <t>Return on Equity in %</t>
        </is>
      </c>
      <c r="C55" t="n">
        <v>11.85</v>
      </c>
      <c r="D55" t="n">
        <v>12.31</v>
      </c>
      <c r="E55" t="n">
        <v>9.09</v>
      </c>
      <c r="F55" t="n">
        <v>10.47</v>
      </c>
      <c r="G55" t="n">
        <v>5.91</v>
      </c>
      <c r="H55" t="n">
        <v>11.21</v>
      </c>
      <c r="I55" t="n">
        <v>12.39</v>
      </c>
      <c r="J55" t="n">
        <v>11.24</v>
      </c>
      <c r="K55" t="n">
        <v>11.9</v>
      </c>
      <c r="L55" t="n">
        <v>10.74</v>
      </c>
      <c r="M55" t="n">
        <v>10.83</v>
      </c>
      <c r="N55" t="n">
        <v>13.75</v>
      </c>
      <c r="O55" t="n">
        <v>19.53</v>
      </c>
      <c r="P55" t="n">
        <v>17.06</v>
      </c>
      <c r="Q55" t="n">
        <v>14.33</v>
      </c>
      <c r="R55" t="n">
        <v>11.66</v>
      </c>
      <c r="S55" t="n">
        <v>10.94</v>
      </c>
      <c r="T55" t="n">
        <v>-20.41</v>
      </c>
      <c r="U55" t="n">
        <v>-2.18</v>
      </c>
      <c r="V55" t="n">
        <v>11.26</v>
      </c>
      <c r="W55" t="n">
        <v>14.99</v>
      </c>
    </row>
    <row r="56">
      <c r="A56" s="5" t="inlineStr">
        <is>
          <t>Gesamtkapitalrendite in %</t>
        </is>
      </c>
      <c r="B56" s="5" t="inlineStr">
        <is>
          <t>Total Return on Investment in %</t>
        </is>
      </c>
      <c r="C56" t="n">
        <v>1.02</v>
      </c>
      <c r="D56" t="n">
        <v>0.9399999999999999</v>
      </c>
      <c r="E56" t="n">
        <v>0.71</v>
      </c>
      <c r="F56" t="n">
        <v>0.84</v>
      </c>
      <c r="G56" t="n">
        <v>0.48</v>
      </c>
      <c r="H56" t="n">
        <v>0.96</v>
      </c>
      <c r="I56" t="n">
        <v>0.97</v>
      </c>
      <c r="J56" t="n">
        <v>0.95</v>
      </c>
      <c r="K56" t="n">
        <v>0.98</v>
      </c>
      <c r="L56" t="n">
        <v>0.91</v>
      </c>
      <c r="M56" t="n">
        <v>0.87</v>
      </c>
      <c r="N56" t="n">
        <v>0.93</v>
      </c>
      <c r="O56" t="n">
        <v>1.44</v>
      </c>
      <c r="P56" t="n">
        <v>1.21</v>
      </c>
      <c r="Q56" t="n">
        <v>0.95</v>
      </c>
      <c r="R56" t="n">
        <v>0.75</v>
      </c>
      <c r="S56" t="n">
        <v>0.67</v>
      </c>
      <c r="T56" t="n">
        <v>-1.2</v>
      </c>
      <c r="U56" t="n">
        <v>-0.17</v>
      </c>
      <c r="V56" t="n">
        <v>1.01</v>
      </c>
      <c r="W56" t="n">
        <v>1.44</v>
      </c>
    </row>
    <row r="57">
      <c r="A57" s="5" t="inlineStr">
        <is>
          <t>Eigenkapitalquote in %</t>
        </is>
      </c>
      <c r="B57" s="5" t="inlineStr">
        <is>
          <t>Equity Ratio in %</t>
        </is>
      </c>
      <c r="C57" t="n">
        <v>8.65</v>
      </c>
      <c r="D57" t="n">
        <v>7.64</v>
      </c>
      <c r="E57" t="n">
        <v>7.83</v>
      </c>
      <c r="F57" t="n">
        <v>8.01</v>
      </c>
      <c r="G57" t="n">
        <v>8.16</v>
      </c>
      <c r="H57" t="n">
        <v>8.539999999999999</v>
      </c>
      <c r="I57" t="n">
        <v>7.83</v>
      </c>
      <c r="J57" t="n">
        <v>8.43</v>
      </c>
      <c r="K57" t="n">
        <v>8.199999999999999</v>
      </c>
      <c r="L57" t="n">
        <v>8.51</v>
      </c>
      <c r="M57" t="n">
        <v>8.039999999999999</v>
      </c>
      <c r="N57" t="n">
        <v>6.74</v>
      </c>
      <c r="O57" t="n">
        <v>7.4</v>
      </c>
      <c r="P57" t="n">
        <v>7.1</v>
      </c>
      <c r="Q57" t="n">
        <v>6.6</v>
      </c>
      <c r="R57" t="n">
        <v>6.41</v>
      </c>
      <c r="S57" t="n">
        <v>6.1</v>
      </c>
      <c r="T57" t="n">
        <v>5.88</v>
      </c>
      <c r="U57" t="n">
        <v>7.66</v>
      </c>
      <c r="V57" t="n">
        <v>8.94</v>
      </c>
      <c r="W57" t="n">
        <v>9.630000000000001</v>
      </c>
    </row>
    <row r="58">
      <c r="A58" s="5" t="inlineStr">
        <is>
          <t>Fremdkapitalquote in %</t>
        </is>
      </c>
      <c r="B58" s="5" t="inlineStr">
        <is>
          <t>Debt Ratio in %</t>
        </is>
      </c>
      <c r="C58" t="n">
        <v>91.34999999999999</v>
      </c>
      <c r="D58" t="n">
        <v>92.36</v>
      </c>
      <c r="E58" t="n">
        <v>92.17</v>
      </c>
      <c r="F58" t="n">
        <v>91.98999999999999</v>
      </c>
      <c r="G58" t="n">
        <v>91.84</v>
      </c>
      <c r="H58" t="n">
        <v>91.45999999999999</v>
      </c>
      <c r="I58" t="n">
        <v>92.17</v>
      </c>
      <c r="J58" t="n">
        <v>91.56999999999999</v>
      </c>
      <c r="K58" t="n">
        <v>91.8</v>
      </c>
      <c r="L58" t="n">
        <v>91.48999999999999</v>
      </c>
      <c r="M58" t="n">
        <v>91.95999999999999</v>
      </c>
      <c r="N58" t="n">
        <v>93.26000000000001</v>
      </c>
      <c r="O58" t="n">
        <v>92.59999999999999</v>
      </c>
      <c r="P58" t="n">
        <v>92.90000000000001</v>
      </c>
      <c r="Q58" t="n">
        <v>93.40000000000001</v>
      </c>
      <c r="R58" t="n">
        <v>93.59</v>
      </c>
      <c r="S58" t="n">
        <v>93.90000000000001</v>
      </c>
      <c r="T58" t="n">
        <v>94.12</v>
      </c>
      <c r="U58" t="n">
        <v>92.34</v>
      </c>
      <c r="V58" t="n">
        <v>91.06</v>
      </c>
      <c r="W58" t="n">
        <v>90.37</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1.02</v>
      </c>
      <c r="D65" t="n">
        <v>0.9399999999999999</v>
      </c>
      <c r="E65" t="n">
        <v>0.71</v>
      </c>
      <c r="F65" t="n">
        <v>0.84</v>
      </c>
      <c r="G65" t="n">
        <v>0.48</v>
      </c>
      <c r="H65" t="n">
        <v>0.96</v>
      </c>
      <c r="I65" t="n">
        <v>0.97</v>
      </c>
      <c r="J65" t="n">
        <v>0.95</v>
      </c>
      <c r="K65" t="n">
        <v>0.98</v>
      </c>
      <c r="L65" t="n">
        <v>0.91</v>
      </c>
      <c r="M65" t="n">
        <v>0.87</v>
      </c>
      <c r="N65" t="n">
        <v>0.93</v>
      </c>
      <c r="O65" t="n">
        <v>1.44</v>
      </c>
      <c r="P65" t="n">
        <v>1.21</v>
      </c>
      <c r="Q65" t="n">
        <v>0.95</v>
      </c>
      <c r="R65" t="n">
        <v>0.75</v>
      </c>
      <c r="S65" t="n">
        <v>0.67</v>
      </c>
      <c r="T65" t="n">
        <v>-1.2</v>
      </c>
      <c r="U65" t="n">
        <v>-0.17</v>
      </c>
      <c r="V65" t="n">
        <v>1.01</v>
      </c>
    </row>
    <row r="66">
      <c r="A66" s="5" t="inlineStr">
        <is>
          <t>Ertrag des eingesetzten Kapitals</t>
        </is>
      </c>
      <c r="B66" s="5" t="inlineStr">
        <is>
          <t>ROCE Return on Cap. Empl. in %</t>
        </is>
      </c>
      <c r="C66" t="n">
        <v>1.51</v>
      </c>
      <c r="D66" t="n">
        <v>1.3</v>
      </c>
      <c r="E66" t="n">
        <v>1.22</v>
      </c>
      <c r="F66" t="n">
        <v>1.4</v>
      </c>
      <c r="G66" t="n">
        <v>0.88</v>
      </c>
      <c r="H66" t="n">
        <v>1.44</v>
      </c>
      <c r="I66" t="n">
        <v>1.44</v>
      </c>
      <c r="J66" t="n">
        <v>1.34</v>
      </c>
      <c r="K66" t="n">
        <v>1.24</v>
      </c>
      <c r="L66" t="n">
        <v>1.3</v>
      </c>
      <c r="M66" t="n">
        <v>1.23</v>
      </c>
      <c r="N66" t="n">
        <v>0.82</v>
      </c>
      <c r="O66" t="n">
        <v>1.94</v>
      </c>
      <c r="P66" t="n">
        <v>1.81</v>
      </c>
      <c r="Q66" t="n">
        <v>1.62</v>
      </c>
      <c r="R66" t="n">
        <v>1.1</v>
      </c>
      <c r="S66" t="n">
        <v>1.19</v>
      </c>
      <c r="T66" t="n">
        <v>-1.26</v>
      </c>
      <c r="U66" t="n">
        <v>-0.09</v>
      </c>
      <c r="V66" t="n">
        <v>1.38</v>
      </c>
    </row>
    <row r="67">
      <c r="A67" s="5" t="inlineStr"/>
      <c r="B67" s="5" t="inlineStr"/>
    </row>
    <row r="68">
      <c r="A68" s="5" t="inlineStr"/>
      <c r="B68" s="5" t="inlineStr"/>
    </row>
    <row r="69">
      <c r="A69" s="5" t="inlineStr">
        <is>
          <t>Operativer Cashflow</t>
        </is>
      </c>
      <c r="B69" s="5" t="inlineStr">
        <is>
          <t>Operating Cashflow in M</t>
        </is>
      </c>
      <c r="C69" t="n">
        <v>1756.4214</v>
      </c>
      <c r="D69" t="n">
        <v>1577.067</v>
      </c>
      <c r="E69" t="n">
        <v>1339.359</v>
      </c>
      <c r="F69" t="n">
        <v>4317.988700000001</v>
      </c>
      <c r="G69" t="n">
        <v>1120.5545</v>
      </c>
      <c r="H69" t="n">
        <v>1204.602</v>
      </c>
      <c r="I69" t="n">
        <v>4477.423</v>
      </c>
      <c r="J69" t="n">
        <v>2288.269</v>
      </c>
      <c r="K69" t="n">
        <v>1276.3974</v>
      </c>
      <c r="L69" t="n">
        <v>2430.628</v>
      </c>
      <c r="M69" t="n">
        <v>-1978.743</v>
      </c>
      <c r="N69" t="n">
        <v>650.818</v>
      </c>
      <c r="O69" t="n">
        <v>-4462.485000000001</v>
      </c>
      <c r="P69" t="n">
        <v>9255.616000000002</v>
      </c>
      <c r="Q69" t="n">
        <v>748.8000000000001</v>
      </c>
      <c r="R69" t="n">
        <v>368.64</v>
      </c>
      <c r="S69" t="n">
        <v>338.4</v>
      </c>
      <c r="T69" t="n">
        <v>367.2</v>
      </c>
      <c r="U69" t="n">
        <v>-1316.391</v>
      </c>
      <c r="V69" t="n">
        <v>1410.359</v>
      </c>
    </row>
    <row r="70">
      <c r="A70" s="5" t="inlineStr">
        <is>
          <t>Aktienrückkauf</t>
        </is>
      </c>
      <c r="B70" s="5" t="inlineStr">
        <is>
          <t>Share Buyback in M</t>
        </is>
      </c>
      <c r="C70" t="n">
        <v>1.739999999999981</v>
      </c>
      <c r="D70" t="n">
        <v>-0.009999999999990905</v>
      </c>
      <c r="E70" t="n">
        <v>-0.7299999999999898</v>
      </c>
      <c r="F70" t="n">
        <v>-0.2000000000000171</v>
      </c>
      <c r="G70" t="n">
        <v>-0.7700000000000102</v>
      </c>
      <c r="H70" t="n">
        <v>-0.7399999999999807</v>
      </c>
      <c r="I70" t="n">
        <v>-0.5999999999999943</v>
      </c>
      <c r="J70" t="n">
        <v>-0.910000000000025</v>
      </c>
      <c r="K70" t="n">
        <v>-0.789999999999992</v>
      </c>
      <c r="L70" t="n">
        <v>0.3000000000000114</v>
      </c>
      <c r="M70" t="n">
        <v>-4.800000000000011</v>
      </c>
      <c r="N70" t="n">
        <v>3.400000000000006</v>
      </c>
      <c r="O70" t="n">
        <v>-0.6999999999999886</v>
      </c>
      <c r="P70" t="n">
        <v>-0.8000000000000114</v>
      </c>
      <c r="Q70" t="n">
        <v>0</v>
      </c>
      <c r="R70" t="n">
        <v>0</v>
      </c>
      <c r="S70" t="n">
        <v>0</v>
      </c>
      <c r="T70" t="n">
        <v>-60.09999999999999</v>
      </c>
      <c r="U70" t="n">
        <v>0</v>
      </c>
      <c r="V70" t="inlineStr">
        <is>
          <t>-</t>
        </is>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11.6</v>
      </c>
      <c r="D75" t="n">
        <v>23.7</v>
      </c>
      <c r="E75" t="n">
        <v>-6.45</v>
      </c>
      <c r="F75" t="n">
        <v>74.31999999999999</v>
      </c>
      <c r="G75" t="n">
        <v>-52.71</v>
      </c>
      <c r="H75" t="n">
        <v>-3.3</v>
      </c>
      <c r="I75" t="n">
        <v>3.87</v>
      </c>
      <c r="J75" t="n">
        <v>2.97</v>
      </c>
      <c r="K75" t="n">
        <v>9.67</v>
      </c>
      <c r="L75" t="n">
        <v>6.81</v>
      </c>
      <c r="M75" t="n">
        <v>5.79</v>
      </c>
      <c r="N75" t="n">
        <v>-45.98</v>
      </c>
      <c r="O75" t="n">
        <v>24.28</v>
      </c>
      <c r="P75" t="n">
        <v>40.85</v>
      </c>
      <c r="Q75" t="n">
        <v>24.24</v>
      </c>
      <c r="R75" t="n">
        <v>22.03</v>
      </c>
      <c r="S75" t="n">
        <v>-161.81</v>
      </c>
      <c r="T75" t="n">
        <v>786.3</v>
      </c>
      <c r="U75" t="n">
        <v>-116.62</v>
      </c>
      <c r="V75" t="n">
        <v>-28.68</v>
      </c>
    </row>
    <row r="76">
      <c r="A76" s="5" t="inlineStr">
        <is>
          <t>Gewinnwachstum 3J in %</t>
        </is>
      </c>
      <c r="B76" s="5" t="inlineStr">
        <is>
          <t>Earnings Growth 3Y in %</t>
        </is>
      </c>
      <c r="C76" t="n">
        <v>9.619999999999999</v>
      </c>
      <c r="D76" t="n">
        <v>30.52</v>
      </c>
      <c r="E76" t="n">
        <v>5.05</v>
      </c>
      <c r="F76" t="n">
        <v>6.1</v>
      </c>
      <c r="G76" t="n">
        <v>-17.38</v>
      </c>
      <c r="H76" t="n">
        <v>1.18</v>
      </c>
      <c r="I76" t="n">
        <v>5.5</v>
      </c>
      <c r="J76" t="n">
        <v>6.48</v>
      </c>
      <c r="K76" t="n">
        <v>7.42</v>
      </c>
      <c r="L76" t="n">
        <v>-11.13</v>
      </c>
      <c r="M76" t="n">
        <v>-5.3</v>
      </c>
      <c r="N76" t="n">
        <v>6.38</v>
      </c>
      <c r="O76" t="n">
        <v>29.79</v>
      </c>
      <c r="P76" t="n">
        <v>29.04</v>
      </c>
      <c r="Q76" t="n">
        <v>-38.51</v>
      </c>
      <c r="R76" t="n">
        <v>215.51</v>
      </c>
      <c r="S76" t="n">
        <v>169.29</v>
      </c>
      <c r="T76" t="n">
        <v>213.67</v>
      </c>
      <c r="U76" t="inlineStr">
        <is>
          <t>-</t>
        </is>
      </c>
      <c r="V76" t="inlineStr">
        <is>
          <t>-</t>
        </is>
      </c>
    </row>
    <row r="77">
      <c r="A77" s="5" t="inlineStr">
        <is>
          <t>Gewinnwachstum 5J in %</t>
        </is>
      </c>
      <c r="B77" s="5" t="inlineStr">
        <is>
          <t>Earnings Growth 5Y in %</t>
        </is>
      </c>
      <c r="C77" t="n">
        <v>10.09</v>
      </c>
      <c r="D77" t="n">
        <v>7.11</v>
      </c>
      <c r="E77" t="n">
        <v>3.15</v>
      </c>
      <c r="F77" t="n">
        <v>5.03</v>
      </c>
      <c r="G77" t="n">
        <v>-7.9</v>
      </c>
      <c r="H77" t="n">
        <v>4</v>
      </c>
      <c r="I77" t="n">
        <v>5.82</v>
      </c>
      <c r="J77" t="n">
        <v>-4.15</v>
      </c>
      <c r="K77" t="n">
        <v>0.11</v>
      </c>
      <c r="L77" t="n">
        <v>6.35</v>
      </c>
      <c r="M77" t="n">
        <v>9.84</v>
      </c>
      <c r="N77" t="n">
        <v>13.08</v>
      </c>
      <c r="O77" t="n">
        <v>-10.08</v>
      </c>
      <c r="P77" t="n">
        <v>142.32</v>
      </c>
      <c r="Q77" t="n">
        <v>110.83</v>
      </c>
      <c r="R77" t="n">
        <v>100.24</v>
      </c>
      <c r="S77" t="inlineStr">
        <is>
          <t>-</t>
        </is>
      </c>
      <c r="T77" t="inlineStr">
        <is>
          <t>-</t>
        </is>
      </c>
      <c r="U77" t="inlineStr">
        <is>
          <t>-</t>
        </is>
      </c>
      <c r="V77" t="inlineStr">
        <is>
          <t>-</t>
        </is>
      </c>
    </row>
    <row r="78">
      <c r="A78" s="5" t="inlineStr">
        <is>
          <t>Gewinnwachstum 10J in %</t>
        </is>
      </c>
      <c r="B78" s="5" t="inlineStr">
        <is>
          <t>Earnings Growth 10Y in %</t>
        </is>
      </c>
      <c r="C78" t="n">
        <v>7.05</v>
      </c>
      <c r="D78" t="n">
        <v>6.47</v>
      </c>
      <c r="E78" t="n">
        <v>-0.5</v>
      </c>
      <c r="F78" t="n">
        <v>2.57</v>
      </c>
      <c r="G78" t="n">
        <v>-0.77</v>
      </c>
      <c r="H78" t="n">
        <v>6.92</v>
      </c>
      <c r="I78" t="n">
        <v>9.449999999999999</v>
      </c>
      <c r="J78" t="n">
        <v>-7.12</v>
      </c>
      <c r="K78" t="n">
        <v>71.22</v>
      </c>
      <c r="L78" t="n">
        <v>58.59</v>
      </c>
      <c r="M78" t="n">
        <v>55.04</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1.37</v>
      </c>
      <c r="D79" t="n">
        <v>1.73</v>
      </c>
      <c r="E79" t="n">
        <v>4.89</v>
      </c>
      <c r="F79" t="n">
        <v>2.62</v>
      </c>
      <c r="G79" t="n">
        <v>-2.76</v>
      </c>
      <c r="H79" t="n">
        <v>3</v>
      </c>
      <c r="I79" t="n">
        <v>1.84</v>
      </c>
      <c r="J79" t="n">
        <v>-2.43</v>
      </c>
      <c r="K79" t="n">
        <v>80.91</v>
      </c>
      <c r="L79" t="n">
        <v>1.75</v>
      </c>
      <c r="M79" t="n">
        <v>1.03</v>
      </c>
      <c r="N79" t="n">
        <v>0.8</v>
      </c>
      <c r="O79" t="n">
        <v>-0.84</v>
      </c>
      <c r="P79" t="n">
        <v>0.07000000000000001</v>
      </c>
      <c r="Q79" t="n">
        <v>0.09</v>
      </c>
      <c r="R79" t="n">
        <v>0.08</v>
      </c>
      <c r="S79" t="inlineStr">
        <is>
          <t>-</t>
        </is>
      </c>
      <c r="T79" t="inlineStr">
        <is>
          <t>-</t>
        </is>
      </c>
      <c r="U79" t="inlineStr">
        <is>
          <t>-</t>
        </is>
      </c>
      <c r="V79" t="inlineStr">
        <is>
          <t>-</t>
        </is>
      </c>
    </row>
    <row r="80">
      <c r="A80" s="5" t="inlineStr">
        <is>
          <t>EBIT-Wachstum 1J in %</t>
        </is>
      </c>
      <c r="B80" s="5" t="inlineStr">
        <is>
          <t>EBIT Growth 1Y in %</t>
        </is>
      </c>
      <c r="C80" t="n">
        <v>19.37</v>
      </c>
      <c r="D80" t="n">
        <v>-0.29</v>
      </c>
      <c r="E80" t="n">
        <v>-3.68</v>
      </c>
      <c r="F80" t="n">
        <v>59.31</v>
      </c>
      <c r="G80" t="n">
        <v>-42.85</v>
      </c>
      <c r="H80" t="n">
        <v>-1.95</v>
      </c>
      <c r="I80" t="n">
        <v>9.119999999999999</v>
      </c>
      <c r="J80" t="n">
        <v>14.82</v>
      </c>
      <c r="K80" t="n">
        <v>-2.28</v>
      </c>
      <c r="L80" t="n">
        <v>7.44</v>
      </c>
      <c r="M80" t="n">
        <v>70.15000000000001</v>
      </c>
      <c r="N80" t="n">
        <v>-64.47</v>
      </c>
      <c r="O80" t="n">
        <v>11.32</v>
      </c>
      <c r="P80" t="n">
        <v>23.18</v>
      </c>
      <c r="Q80" t="n">
        <v>44.37</v>
      </c>
      <c r="R80" t="n">
        <v>1.07</v>
      </c>
      <c r="S80" t="n">
        <v>-204.72</v>
      </c>
      <c r="T80" t="n">
        <v>1563.72</v>
      </c>
      <c r="U80" t="n">
        <v>-106.78</v>
      </c>
      <c r="V80" t="n">
        <v>-38.79</v>
      </c>
    </row>
    <row r="81">
      <c r="A81" s="5" t="inlineStr">
        <is>
          <t>EBIT-Wachstum 3J in %</t>
        </is>
      </c>
      <c r="B81" s="5" t="inlineStr">
        <is>
          <t>EBIT Growth 3Y in %</t>
        </is>
      </c>
      <c r="C81" t="n">
        <v>5.13</v>
      </c>
      <c r="D81" t="n">
        <v>18.45</v>
      </c>
      <c r="E81" t="n">
        <v>4.26</v>
      </c>
      <c r="F81" t="n">
        <v>4.84</v>
      </c>
      <c r="G81" t="n">
        <v>-11.89</v>
      </c>
      <c r="H81" t="n">
        <v>7.33</v>
      </c>
      <c r="I81" t="n">
        <v>7.22</v>
      </c>
      <c r="J81" t="n">
        <v>6.66</v>
      </c>
      <c r="K81" t="n">
        <v>25.1</v>
      </c>
      <c r="L81" t="n">
        <v>4.37</v>
      </c>
      <c r="M81" t="n">
        <v>5.67</v>
      </c>
      <c r="N81" t="n">
        <v>-9.99</v>
      </c>
      <c r="O81" t="n">
        <v>26.29</v>
      </c>
      <c r="P81" t="n">
        <v>22.87</v>
      </c>
      <c r="Q81" t="n">
        <v>-53.09</v>
      </c>
      <c r="R81" t="n">
        <v>453.36</v>
      </c>
      <c r="S81" t="n">
        <v>417.41</v>
      </c>
      <c r="T81" t="n">
        <v>472.72</v>
      </c>
      <c r="U81" t="inlineStr">
        <is>
          <t>-</t>
        </is>
      </c>
      <c r="V81" t="inlineStr">
        <is>
          <t>-</t>
        </is>
      </c>
    </row>
    <row r="82">
      <c r="A82" s="5" t="inlineStr">
        <is>
          <t>EBIT-Wachstum 5J in %</t>
        </is>
      </c>
      <c r="B82" s="5" t="inlineStr">
        <is>
          <t>EBIT Growth 5Y in %</t>
        </is>
      </c>
      <c r="C82" t="n">
        <v>6.37</v>
      </c>
      <c r="D82" t="n">
        <v>2.11</v>
      </c>
      <c r="E82" t="n">
        <v>3.99</v>
      </c>
      <c r="F82" t="n">
        <v>7.69</v>
      </c>
      <c r="G82" t="n">
        <v>-4.63</v>
      </c>
      <c r="H82" t="n">
        <v>5.43</v>
      </c>
      <c r="I82" t="n">
        <v>19.85</v>
      </c>
      <c r="J82" t="n">
        <v>5.13</v>
      </c>
      <c r="K82" t="n">
        <v>4.43</v>
      </c>
      <c r="L82" t="n">
        <v>9.52</v>
      </c>
      <c r="M82" t="n">
        <v>16.91</v>
      </c>
      <c r="N82" t="n">
        <v>3.09</v>
      </c>
      <c r="O82" t="n">
        <v>-24.96</v>
      </c>
      <c r="P82" t="n">
        <v>285.52</v>
      </c>
      <c r="Q82" t="n">
        <v>259.53</v>
      </c>
      <c r="R82" t="n">
        <v>242.9</v>
      </c>
      <c r="S82" t="inlineStr">
        <is>
          <t>-</t>
        </is>
      </c>
      <c r="T82" t="inlineStr">
        <is>
          <t>-</t>
        </is>
      </c>
      <c r="U82" t="inlineStr">
        <is>
          <t>-</t>
        </is>
      </c>
      <c r="V82" t="inlineStr">
        <is>
          <t>-</t>
        </is>
      </c>
    </row>
    <row r="83">
      <c r="A83" s="5" t="inlineStr">
        <is>
          <t>EBIT-Wachstum 10J in %</t>
        </is>
      </c>
      <c r="B83" s="5" t="inlineStr">
        <is>
          <t>EBIT Growth 10Y in %</t>
        </is>
      </c>
      <c r="C83" t="n">
        <v>5.9</v>
      </c>
      <c r="D83" t="n">
        <v>10.98</v>
      </c>
      <c r="E83" t="n">
        <v>4.56</v>
      </c>
      <c r="F83" t="n">
        <v>6.06</v>
      </c>
      <c r="G83" t="n">
        <v>2.45</v>
      </c>
      <c r="H83" t="n">
        <v>11.17</v>
      </c>
      <c r="I83" t="n">
        <v>11.47</v>
      </c>
      <c r="J83" t="n">
        <v>-9.91</v>
      </c>
      <c r="K83" t="n">
        <v>144.98</v>
      </c>
      <c r="L83" t="n">
        <v>134.53</v>
      </c>
      <c r="M83" t="n">
        <v>129.91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12.67</v>
      </c>
      <c r="D84" t="n">
        <v>17.74</v>
      </c>
      <c r="E84" t="n">
        <v>-69.13</v>
      </c>
      <c r="F84" t="n">
        <v>284.83</v>
      </c>
      <c r="G84" t="n">
        <v>-7.45</v>
      </c>
      <c r="H84" t="n">
        <v>-73.23</v>
      </c>
      <c r="I84" t="n">
        <v>94.88</v>
      </c>
      <c r="J84" t="n">
        <v>78.18000000000001</v>
      </c>
      <c r="K84" t="n">
        <v>-47.77</v>
      </c>
      <c r="L84" t="n">
        <v>-223.09</v>
      </c>
      <c r="M84" t="n">
        <v>-394.1</v>
      </c>
      <c r="N84" t="n">
        <v>-114.93</v>
      </c>
      <c r="O84" t="n">
        <v>-147.98</v>
      </c>
      <c r="P84" t="n">
        <v>1129.23</v>
      </c>
      <c r="Q84" t="n">
        <v>103.12</v>
      </c>
      <c r="R84" t="n">
        <v>8.94</v>
      </c>
      <c r="S84" t="n">
        <v>-7.84</v>
      </c>
      <c r="T84" t="n">
        <v>-116.25</v>
      </c>
      <c r="U84" t="n">
        <v>-193.34</v>
      </c>
      <c r="V84" t="inlineStr">
        <is>
          <t>-</t>
        </is>
      </c>
    </row>
    <row r="85">
      <c r="A85" s="5" t="inlineStr">
        <is>
          <t>Op.Cashflow Wachstum 3J in %</t>
        </is>
      </c>
      <c r="B85" s="5" t="inlineStr">
        <is>
          <t>Op.Cashflow Wachstum 3Y in %</t>
        </is>
      </c>
      <c r="C85" t="n">
        <v>-12.91</v>
      </c>
      <c r="D85" t="n">
        <v>77.81</v>
      </c>
      <c r="E85" t="n">
        <v>69.42</v>
      </c>
      <c r="F85" t="n">
        <v>68.05</v>
      </c>
      <c r="G85" t="n">
        <v>4.73</v>
      </c>
      <c r="H85" t="n">
        <v>33.28</v>
      </c>
      <c r="I85" t="n">
        <v>41.76</v>
      </c>
      <c r="J85" t="n">
        <v>-64.23</v>
      </c>
      <c r="K85" t="n">
        <v>-221.65</v>
      </c>
      <c r="L85" t="n">
        <v>-244.04</v>
      </c>
      <c r="M85" t="n">
        <v>-219</v>
      </c>
      <c r="N85" t="n">
        <v>288.77</v>
      </c>
      <c r="O85" t="n">
        <v>361.46</v>
      </c>
      <c r="P85" t="n">
        <v>413.76</v>
      </c>
      <c r="Q85" t="n">
        <v>34.74</v>
      </c>
      <c r="R85" t="n">
        <v>-38.38</v>
      </c>
      <c r="S85" t="n">
        <v>-105.81</v>
      </c>
      <c r="T85" t="inlineStr">
        <is>
          <t>-</t>
        </is>
      </c>
      <c r="U85" t="inlineStr">
        <is>
          <t>-</t>
        </is>
      </c>
      <c r="V85" t="inlineStr">
        <is>
          <t>-</t>
        </is>
      </c>
    </row>
    <row r="86">
      <c r="A86" s="5" t="inlineStr">
        <is>
          <t>Op.Cashflow Wachstum 5J in %</t>
        </is>
      </c>
      <c r="B86" s="5" t="inlineStr">
        <is>
          <t>Op.Cashflow Wachstum 5Y in %</t>
        </is>
      </c>
      <c r="C86" t="n">
        <v>47.73</v>
      </c>
      <c r="D86" t="n">
        <v>30.55</v>
      </c>
      <c r="E86" t="n">
        <v>45.98</v>
      </c>
      <c r="F86" t="n">
        <v>75.44</v>
      </c>
      <c r="G86" t="n">
        <v>8.92</v>
      </c>
      <c r="H86" t="n">
        <v>-34.21</v>
      </c>
      <c r="I86" t="n">
        <v>-98.38</v>
      </c>
      <c r="J86" t="n">
        <v>-140.34</v>
      </c>
      <c r="K86" t="n">
        <v>-185.57</v>
      </c>
      <c r="L86" t="n">
        <v>49.83</v>
      </c>
      <c r="M86" t="n">
        <v>115.07</v>
      </c>
      <c r="N86" t="n">
        <v>195.68</v>
      </c>
      <c r="O86" t="n">
        <v>217.09</v>
      </c>
      <c r="P86" t="n">
        <v>223.44</v>
      </c>
      <c r="Q86" t="n">
        <v>-41.07</v>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6.76</v>
      </c>
      <c r="D87" t="n">
        <v>-33.91</v>
      </c>
      <c r="E87" t="n">
        <v>-47.18</v>
      </c>
      <c r="F87" t="n">
        <v>-55.07</v>
      </c>
      <c r="G87" t="n">
        <v>29.37</v>
      </c>
      <c r="H87" t="n">
        <v>40.43</v>
      </c>
      <c r="I87" t="n">
        <v>48.65</v>
      </c>
      <c r="J87" t="n">
        <v>38.38</v>
      </c>
      <c r="K87" t="n">
        <v>18.93</v>
      </c>
      <c r="L87" t="n">
        <v>4.38</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1056</v>
      </c>
      <c r="D88" t="n">
        <v>1210</v>
      </c>
      <c r="E88" t="n">
        <v>1177</v>
      </c>
      <c r="F88" t="n">
        <v>1148</v>
      </c>
      <c r="G88" t="n">
        <v>1125</v>
      </c>
      <c r="H88" t="n">
        <v>1070</v>
      </c>
      <c r="I88" t="n">
        <v>1177</v>
      </c>
      <c r="J88" t="n">
        <v>1086</v>
      </c>
      <c r="K88" t="n">
        <v>1120</v>
      </c>
      <c r="L88" t="n">
        <v>1075</v>
      </c>
      <c r="M88" t="n">
        <v>1143</v>
      </c>
      <c r="N88" t="n">
        <v>1384</v>
      </c>
      <c r="O88" t="n">
        <v>1252</v>
      </c>
      <c r="P88" t="n">
        <v>1309</v>
      </c>
      <c r="Q88" t="n">
        <v>1414</v>
      </c>
      <c r="R88" t="n">
        <v>1460</v>
      </c>
      <c r="S88" t="n">
        <v>1540</v>
      </c>
      <c r="T88" t="n">
        <v>1601</v>
      </c>
      <c r="U88" t="n">
        <v>1205</v>
      </c>
      <c r="V88" t="n">
        <v>1019</v>
      </c>
      <c r="W88" t="n">
        <v>937.99</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9"/>
    <col customWidth="1" max="15" min="15" width="19"/>
    <col customWidth="1" max="16" min="16" width="19"/>
    <col customWidth="1" max="17" min="17" width="19"/>
    <col customWidth="1" max="18" min="18" width="22"/>
    <col customWidth="1" max="19" min="19" width="22"/>
    <col customWidth="1" max="20" min="20" width="20"/>
    <col customWidth="1" max="21" min="21" width="20"/>
    <col customWidth="1" max="22" min="22" width="20"/>
    <col customWidth="1" max="23" min="23" width="10"/>
  </cols>
  <sheetData>
    <row r="1">
      <c r="A1" s="1" t="inlineStr">
        <is>
          <t xml:space="preserve">ADECCO GROUP </t>
        </is>
      </c>
      <c r="B1" s="2" t="inlineStr">
        <is>
          <t>WKN: 922031  ISIN: CH0012138605  US-Symbol:AHEXF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1996</t>
        </is>
      </c>
      <c r="C4" s="5" t="inlineStr">
        <is>
          <t>Telefon / Phone</t>
        </is>
      </c>
      <c r="D4" s="5" t="inlineStr"/>
      <c r="E4" t="inlineStr">
        <is>
          <t>+41-1-87888-88</t>
        </is>
      </c>
      <c r="G4" t="inlineStr">
        <is>
          <t>26.02.2020</t>
        </is>
      </c>
      <c r="H4" t="inlineStr">
        <is>
          <t>Preliminary Results</t>
        </is>
      </c>
      <c r="J4" t="inlineStr">
        <is>
          <t>Akila Finance</t>
        </is>
      </c>
      <c r="L4" t="inlineStr">
        <is>
          <t>4,31%</t>
        </is>
      </c>
    </row>
    <row r="5">
      <c r="A5" s="5" t="inlineStr">
        <is>
          <t>Ticker</t>
        </is>
      </c>
      <c r="B5" t="inlineStr">
        <is>
          <t>ADI1</t>
        </is>
      </c>
      <c r="C5" s="5" t="inlineStr">
        <is>
          <t>Fax</t>
        </is>
      </c>
      <c r="D5" s="5" t="inlineStr"/>
      <c r="E5" t="inlineStr">
        <is>
          <t>+41-44-878-8989</t>
        </is>
      </c>
      <c r="G5" t="inlineStr">
        <is>
          <t>18.03.2020</t>
        </is>
      </c>
      <c r="H5" t="inlineStr">
        <is>
          <t>Publication Of Annual Report</t>
        </is>
      </c>
      <c r="J5" t="inlineStr">
        <is>
          <t>BlackRock Inc</t>
        </is>
      </c>
      <c r="L5" t="inlineStr">
        <is>
          <t>5,19%</t>
        </is>
      </c>
    </row>
    <row r="6">
      <c r="A6" s="5" t="inlineStr">
        <is>
          <t>Gelistet Seit / Listed Since</t>
        </is>
      </c>
      <c r="B6" t="inlineStr">
        <is>
          <t>-</t>
        </is>
      </c>
      <c r="C6" s="5" t="inlineStr">
        <is>
          <t>Internet</t>
        </is>
      </c>
      <c r="D6" s="5" t="inlineStr"/>
      <c r="E6" t="inlineStr">
        <is>
          <t>http://www.adecco.com</t>
        </is>
      </c>
      <c r="G6" t="inlineStr">
        <is>
          <t>16.04.2020</t>
        </is>
      </c>
      <c r="H6" t="inlineStr">
        <is>
          <t>Annual General Meeting</t>
        </is>
      </c>
      <c r="J6" t="inlineStr">
        <is>
          <t>Marathon Asset Management LLP</t>
        </is>
      </c>
      <c r="L6" t="inlineStr">
        <is>
          <t>2,99%</t>
        </is>
      </c>
    </row>
    <row r="7">
      <c r="A7" s="5" t="inlineStr">
        <is>
          <t>Nominalwert / Nominal Value</t>
        </is>
      </c>
      <c r="B7" t="inlineStr">
        <is>
          <t>0,10</t>
        </is>
      </c>
      <c r="C7" s="5" t="inlineStr">
        <is>
          <t>Inv. Relations E-Mail</t>
        </is>
      </c>
      <c r="D7" s="5" t="inlineStr"/>
      <c r="E7" t="inlineStr">
        <is>
          <t>investor.relations@adecco.com</t>
        </is>
      </c>
      <c r="G7" t="inlineStr">
        <is>
          <t>21.04.2020</t>
        </is>
      </c>
      <c r="H7" t="inlineStr">
        <is>
          <t>Ex Dividend</t>
        </is>
      </c>
      <c r="J7" t="inlineStr">
        <is>
          <t>Silchester International Investors LLP</t>
        </is>
      </c>
      <c r="L7" t="inlineStr">
        <is>
          <t>4,99%</t>
        </is>
      </c>
    </row>
    <row r="8">
      <c r="A8" s="5" t="inlineStr">
        <is>
          <t>Land / Country</t>
        </is>
      </c>
      <c r="B8" t="inlineStr">
        <is>
          <t>Schweiz</t>
        </is>
      </c>
      <c r="C8" s="5" t="inlineStr">
        <is>
          <t>Kontaktperson / Contact Person</t>
        </is>
      </c>
      <c r="D8" s="5" t="inlineStr"/>
      <c r="E8" t="inlineStr">
        <is>
          <t>Nicholas de la Grense</t>
        </is>
      </c>
      <c r="G8" t="inlineStr">
        <is>
          <t>23.04.2020</t>
        </is>
      </c>
      <c r="H8" t="inlineStr">
        <is>
          <t>Dividend Payout</t>
        </is>
      </c>
      <c r="J8" t="inlineStr">
        <is>
          <t>Freefloat</t>
        </is>
      </c>
      <c r="L8" t="inlineStr">
        <is>
          <t>82,52%</t>
        </is>
      </c>
    </row>
    <row r="9">
      <c r="A9" s="5" t="inlineStr">
        <is>
          <t>Währung / Currency</t>
        </is>
      </c>
      <c r="B9" t="inlineStr">
        <is>
          <t>EUR</t>
        </is>
      </c>
      <c r="C9" s="5" t="inlineStr">
        <is>
          <t>05.05.2020</t>
        </is>
      </c>
      <c r="D9" s="5" t="inlineStr">
        <is>
          <t>Result Q1</t>
        </is>
      </c>
    </row>
    <row r="10">
      <c r="A10" s="5" t="inlineStr">
        <is>
          <t>Branche / Industry</t>
        </is>
      </c>
      <c r="B10" t="inlineStr">
        <is>
          <t>Services</t>
        </is>
      </c>
      <c r="C10" s="5" t="inlineStr"/>
      <c r="D10" s="5" t="inlineStr"/>
    </row>
    <row r="11">
      <c r="A11" s="5" t="inlineStr">
        <is>
          <t>Sektor / Sector</t>
        </is>
      </c>
      <c r="B11" t="inlineStr">
        <is>
          <t>Various</t>
        </is>
      </c>
    </row>
    <row r="12">
      <c r="A12" s="5" t="inlineStr">
        <is>
          <t>Typ / Genre</t>
        </is>
      </c>
      <c r="B12" t="inlineStr">
        <is>
          <t>Namensaktie</t>
        </is>
      </c>
    </row>
    <row r="13">
      <c r="A13" s="5" t="inlineStr">
        <is>
          <t>Adresse / Address</t>
        </is>
      </c>
      <c r="B13" t="inlineStr">
        <is>
          <t>Adecco S.A.Sägereistraße 10  CH-8152 Glattbrugg</t>
        </is>
      </c>
    </row>
    <row r="14">
      <c r="A14" s="5" t="inlineStr">
        <is>
          <t>Management</t>
        </is>
      </c>
      <c r="B14" t="inlineStr">
        <is>
          <t>Alain Dehaze, Christophe Catoir, Jan Gupta, Stephan-Thomas Howeg, Gordana Landen, Ian Lee, Teppo Paavola, Sergio Picarelli, Enrique Sanchez, Federico Vione, Coram Williams</t>
        </is>
      </c>
    </row>
    <row r="15">
      <c r="A15" s="5" t="inlineStr">
        <is>
          <t>Aufsichtsrat / Board</t>
        </is>
      </c>
      <c r="B15" t="inlineStr">
        <is>
          <t>Jean-Christophe Deslarzes, Kathleen P. Taylor, Ariane Gorin, Alexander Gut, Didier Lamouche, David Prince, Regula Wallimann</t>
        </is>
      </c>
    </row>
    <row r="16">
      <c r="A16" s="5" t="inlineStr">
        <is>
          <t>Beschreibung</t>
        </is>
      </c>
      <c r="B16" t="inlineStr">
        <is>
          <t>Adecco S.A. zählt zu den weltweit führenden Unternehmen im Personaldienstleistungsbereich. Täglich bringt Adecco über 700.000 Arbeitskräfte und 100.000 Unternehmen zusammen. Die Gesellschaft bietet die Vermittlung von Zeitarbeitskräften und Vollzeitmitarbeitern aus den Bereichen Verwaltung, Gewerbe und Technik an. Dabei offeriert das Unternehmen ein umfassendes Portfolio an Services aus den Bereichen Arbeitnehmerüberlassung, Personalvermittlung, Outsourcing, OnSite Management und weiteren HR-Lösungen. Adecco ist in den meisten internationalen Arbeitsmärkten Marktführer. Je nach Land betreibt der Konzern Personalvermittlungsbüros mit einem umfassenden Dienstleistungsangebot oder greift auf Netzwerke zurück, die auf bestimmte Anforderungsprofile, Qualifikationen oder Branchen spezialisiert sind. Copyright 2014 FINANCE BASE AG</t>
        </is>
      </c>
    </row>
    <row r="17">
      <c r="A17" s="5" t="inlineStr">
        <is>
          <t>Profile</t>
        </is>
      </c>
      <c r="B17" t="inlineStr">
        <is>
          <t>Adecco S.A. one of the world leading companies in the personal services sector. Every day brings together Adecco over 700,000 workers and 100,000 companies. The company offers the mediation of temporary workers and full-time employees at from the administrative, business and technology. The company offers a comprehensive portfolio of services in the areas of temporary workers, permanent placement, outsourcing, OnSite management and other HR solutions. Adecco is the market leader in most international labor markets. Depending on the country, the Group operates recruitment offices with a comprehensive range of services or relies on networks that specialize in certain job profiles, skills or industries.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23427</v>
      </c>
      <c r="D20" t="n">
        <v>23867</v>
      </c>
      <c r="E20" t="n">
        <v>23660</v>
      </c>
      <c r="F20" t="n">
        <v>22708</v>
      </c>
      <c r="G20" t="n">
        <v>22010</v>
      </c>
      <c r="H20" t="n">
        <v>20000</v>
      </c>
      <c r="I20" t="n">
        <v>19503</v>
      </c>
      <c r="J20" t="n">
        <v>20536</v>
      </c>
      <c r="K20" t="n">
        <v>20545</v>
      </c>
      <c r="L20" t="n">
        <v>18656</v>
      </c>
      <c r="M20" t="n">
        <v>14797</v>
      </c>
      <c r="N20" t="n">
        <v>19965</v>
      </c>
      <c r="O20" t="n">
        <v>21090</v>
      </c>
      <c r="P20" t="n">
        <v>20417</v>
      </c>
      <c r="Q20" t="n">
        <v>18303</v>
      </c>
      <c r="R20" t="n">
        <v>17118</v>
      </c>
      <c r="S20" t="n">
        <v>15923</v>
      </c>
      <c r="T20" t="n">
        <v>16185</v>
      </c>
      <c r="U20" t="n">
        <v>17579</v>
      </c>
      <c r="V20" t="n">
        <v>17179</v>
      </c>
      <c r="W20" t="n">
        <v>11917</v>
      </c>
    </row>
    <row r="21">
      <c r="A21" s="5" t="inlineStr">
        <is>
          <t>Bruttoergebnis vom Umsatz</t>
        </is>
      </c>
      <c r="B21" s="5" t="inlineStr">
        <is>
          <t>Gross Profit</t>
        </is>
      </c>
      <c r="C21" t="n">
        <v>4504</v>
      </c>
      <c r="D21" t="n">
        <v>4433</v>
      </c>
      <c r="E21" t="n">
        <v>4346</v>
      </c>
      <c r="F21" t="n">
        <v>4276</v>
      </c>
      <c r="G21" t="n">
        <v>4179</v>
      </c>
      <c r="H21" t="n">
        <v>3703</v>
      </c>
      <c r="I21" t="n">
        <v>3560</v>
      </c>
      <c r="J21" t="n">
        <v>3674</v>
      </c>
      <c r="K21" t="n">
        <v>3566</v>
      </c>
      <c r="L21" t="n">
        <v>3329</v>
      </c>
      <c r="M21" t="n">
        <v>2649</v>
      </c>
      <c r="N21" t="n">
        <v>3673</v>
      </c>
      <c r="O21" t="n">
        <v>3927</v>
      </c>
      <c r="P21" t="n">
        <v>3546</v>
      </c>
      <c r="Q21" t="n">
        <v>3086</v>
      </c>
      <c r="R21" t="n">
        <v>2854</v>
      </c>
      <c r="S21" t="n">
        <v>2724</v>
      </c>
      <c r="T21" t="n">
        <v>2887</v>
      </c>
      <c r="U21" t="n">
        <v>3303</v>
      </c>
      <c r="V21" t="n">
        <v>3220</v>
      </c>
      <c r="W21" t="n">
        <v>2130</v>
      </c>
    </row>
    <row r="22">
      <c r="A22" s="5" t="inlineStr">
        <is>
          <t>Operatives Ergebnis (EBIT)</t>
        </is>
      </c>
      <c r="B22" s="5" t="inlineStr">
        <is>
          <t>EBIT Earning Before Interest &amp; Tax</t>
        </is>
      </c>
      <c r="C22" t="n">
        <v>904</v>
      </c>
      <c r="D22" t="n">
        <v>665</v>
      </c>
      <c r="E22" t="n">
        <v>992</v>
      </c>
      <c r="F22" t="n">
        <v>1062</v>
      </c>
      <c r="G22" t="n">
        <v>300</v>
      </c>
      <c r="H22" t="n">
        <v>891</v>
      </c>
      <c r="I22" t="n">
        <v>779</v>
      </c>
      <c r="J22" t="n">
        <v>673</v>
      </c>
      <c r="K22" t="n">
        <v>763</v>
      </c>
      <c r="L22" t="n">
        <v>667</v>
      </c>
      <c r="M22" t="n">
        <v>65</v>
      </c>
      <c r="N22" t="n">
        <v>748</v>
      </c>
      <c r="O22" t="n">
        <v>1054</v>
      </c>
      <c r="P22" t="n">
        <v>816</v>
      </c>
      <c r="Q22" t="n">
        <v>614</v>
      </c>
      <c r="R22" t="n">
        <v>526.3</v>
      </c>
      <c r="S22" t="n">
        <v>494.8</v>
      </c>
      <c r="T22" t="n">
        <v>421.9</v>
      </c>
      <c r="U22" t="n">
        <v>47.1</v>
      </c>
      <c r="V22" t="n">
        <v>40.6</v>
      </c>
      <c r="W22" t="n">
        <v>83.90000000000001</v>
      </c>
    </row>
    <row r="23">
      <c r="A23" s="5" t="inlineStr">
        <is>
          <t>Finanzergebnis</t>
        </is>
      </c>
      <c r="B23" s="5" t="inlineStr">
        <is>
          <t>Financial Result</t>
        </is>
      </c>
      <c r="C23" t="n">
        <v>172</v>
      </c>
      <c r="D23" t="n">
        <v>62</v>
      </c>
      <c r="E23" t="n">
        <v>-53</v>
      </c>
      <c r="F23" t="n">
        <v>-27</v>
      </c>
      <c r="G23" t="n">
        <v>-54</v>
      </c>
      <c r="H23" t="n">
        <v>-64</v>
      </c>
      <c r="I23" t="n">
        <v>-81</v>
      </c>
      <c r="J23" t="n">
        <v>-89</v>
      </c>
      <c r="K23" t="n">
        <v>-77</v>
      </c>
      <c r="L23" t="n">
        <v>-64</v>
      </c>
      <c r="M23" t="n">
        <v>-56</v>
      </c>
      <c r="N23" t="n">
        <v>-39</v>
      </c>
      <c r="O23" t="n">
        <v>-26</v>
      </c>
      <c r="P23" t="n">
        <v>-31</v>
      </c>
      <c r="Q23" t="n">
        <v>-11</v>
      </c>
      <c r="R23" t="n">
        <v>-53.7</v>
      </c>
      <c r="S23" t="n">
        <v>-68.5</v>
      </c>
      <c r="T23" t="n">
        <v>-102.5</v>
      </c>
      <c r="U23" t="n">
        <v>-152.9</v>
      </c>
      <c r="V23" t="n">
        <v>-141.9</v>
      </c>
      <c r="W23" t="n">
        <v>-64.5</v>
      </c>
    </row>
    <row r="24">
      <c r="A24" s="5" t="inlineStr">
        <is>
          <t>Ergebnis vor Steuer (EBT)</t>
        </is>
      </c>
      <c r="B24" s="5" t="inlineStr">
        <is>
          <t>EBT Earning Before Tax</t>
        </is>
      </c>
      <c r="C24" t="n">
        <v>1076</v>
      </c>
      <c r="D24" t="n">
        <v>727</v>
      </c>
      <c r="E24" t="n">
        <v>939</v>
      </c>
      <c r="F24" t="n">
        <v>1035</v>
      </c>
      <c r="G24" t="n">
        <v>246</v>
      </c>
      <c r="H24" t="n">
        <v>827</v>
      </c>
      <c r="I24" t="n">
        <v>698</v>
      </c>
      <c r="J24" t="n">
        <v>584</v>
      </c>
      <c r="K24" t="n">
        <v>686</v>
      </c>
      <c r="L24" t="n">
        <v>603</v>
      </c>
      <c r="M24" t="n">
        <v>9</v>
      </c>
      <c r="N24" t="n">
        <v>709</v>
      </c>
      <c r="O24" t="n">
        <v>1028</v>
      </c>
      <c r="P24" t="n">
        <v>785</v>
      </c>
      <c r="Q24" t="n">
        <v>603</v>
      </c>
      <c r="R24" t="n">
        <v>472.6</v>
      </c>
      <c r="S24" t="n">
        <v>426.3</v>
      </c>
      <c r="T24" t="n">
        <v>319.4</v>
      </c>
      <c r="U24" t="n">
        <v>-105.8</v>
      </c>
      <c r="V24" t="n">
        <v>-101.3</v>
      </c>
      <c r="W24" t="n">
        <v>19.4</v>
      </c>
    </row>
    <row r="25">
      <c r="A25" s="5" t="inlineStr">
        <is>
          <t>Steuern auf Einkommen und Ertrag</t>
        </is>
      </c>
      <c r="B25" s="5" t="inlineStr">
        <is>
          <t>Taxes on income and earnings</t>
        </is>
      </c>
      <c r="C25" t="n">
        <v>348</v>
      </c>
      <c r="D25" t="n">
        <v>267</v>
      </c>
      <c r="E25" t="n">
        <v>149</v>
      </c>
      <c r="F25" t="n">
        <v>310</v>
      </c>
      <c r="G25" t="n">
        <v>236</v>
      </c>
      <c r="H25" t="n">
        <v>187</v>
      </c>
      <c r="I25" t="n">
        <v>140</v>
      </c>
      <c r="J25" t="n">
        <v>206</v>
      </c>
      <c r="K25" t="n">
        <v>166</v>
      </c>
      <c r="L25" t="n">
        <v>179</v>
      </c>
      <c r="M25" t="n">
        <v>1</v>
      </c>
      <c r="N25" t="n">
        <v>210</v>
      </c>
      <c r="O25" t="n">
        <v>285</v>
      </c>
      <c r="P25" t="n">
        <v>168</v>
      </c>
      <c r="Q25" t="n">
        <v>150</v>
      </c>
      <c r="R25" t="n">
        <v>172.8</v>
      </c>
      <c r="S25" t="n">
        <v>124.5</v>
      </c>
      <c r="T25" t="n">
        <v>91</v>
      </c>
      <c r="U25" t="n">
        <v>163.9</v>
      </c>
      <c r="V25" t="n">
        <v>171</v>
      </c>
      <c r="W25" t="n">
        <v>131.6</v>
      </c>
    </row>
    <row r="26">
      <c r="A26" s="5" t="inlineStr">
        <is>
          <t>Ergebnis nach Steuer</t>
        </is>
      </c>
      <c r="B26" s="5" t="inlineStr">
        <is>
          <t>Earnings after tax</t>
        </is>
      </c>
      <c r="C26" t="n">
        <v>728</v>
      </c>
      <c r="D26" t="n">
        <v>460</v>
      </c>
      <c r="E26" t="n">
        <v>790</v>
      </c>
      <c r="F26" t="n">
        <v>725</v>
      </c>
      <c r="G26" t="n">
        <v>10</v>
      </c>
      <c r="H26" t="n">
        <v>640</v>
      </c>
      <c r="I26" t="n">
        <v>558</v>
      </c>
      <c r="J26" t="n">
        <v>378</v>
      </c>
      <c r="K26" t="n">
        <v>520</v>
      </c>
      <c r="L26" t="n">
        <v>424</v>
      </c>
      <c r="M26" t="n">
        <v>8</v>
      </c>
      <c r="N26" t="n">
        <v>499</v>
      </c>
      <c r="O26" t="n">
        <v>743</v>
      </c>
      <c r="P26" t="n">
        <v>617</v>
      </c>
      <c r="Q26" t="n">
        <v>453</v>
      </c>
      <c r="R26" t="n">
        <v>299.9</v>
      </c>
      <c r="S26" t="n">
        <v>301.8</v>
      </c>
      <c r="T26" t="n">
        <v>228.4</v>
      </c>
      <c r="U26" t="n">
        <v>-269.7</v>
      </c>
      <c r="V26" t="n">
        <v>-272.3</v>
      </c>
      <c r="W26" t="n">
        <v>-112.3</v>
      </c>
    </row>
    <row r="27">
      <c r="A27" s="5" t="inlineStr">
        <is>
          <t>Minderheitenanteil</t>
        </is>
      </c>
      <c r="B27" s="5" t="inlineStr">
        <is>
          <t>Minority Share</t>
        </is>
      </c>
      <c r="C27" t="n">
        <v>-1</v>
      </c>
      <c r="D27" t="n">
        <v>-2</v>
      </c>
      <c r="E27" t="n">
        <v>-2</v>
      </c>
      <c r="F27" t="n">
        <v>-2</v>
      </c>
      <c r="G27" t="n">
        <v>-2</v>
      </c>
      <c r="H27" t="n">
        <v>-2</v>
      </c>
      <c r="I27" t="n">
        <v>-1</v>
      </c>
      <c r="J27" t="n">
        <v>-1</v>
      </c>
      <c r="K27" t="n">
        <v>-1</v>
      </c>
      <c r="L27" t="n">
        <v>-1</v>
      </c>
      <c r="M27" t="inlineStr">
        <is>
          <t>-</t>
        </is>
      </c>
      <c r="N27" t="n">
        <v>-4</v>
      </c>
      <c r="O27" t="n">
        <v>-8</v>
      </c>
      <c r="P27" t="n">
        <v>-6</v>
      </c>
      <c r="Q27" t="inlineStr">
        <is>
          <t>-</t>
        </is>
      </c>
      <c r="R27" t="inlineStr">
        <is>
          <t>-</t>
        </is>
      </c>
      <c r="S27" t="inlineStr">
        <is>
          <t>-</t>
        </is>
      </c>
      <c r="T27" t="inlineStr">
        <is>
          <t>-</t>
        </is>
      </c>
      <c r="U27" t="n">
        <v>-0.6</v>
      </c>
      <c r="V27" t="n">
        <v>-3.9</v>
      </c>
      <c r="W27" t="inlineStr">
        <is>
          <t>-</t>
        </is>
      </c>
    </row>
    <row r="28">
      <c r="A28" s="5" t="inlineStr">
        <is>
          <t>Jahresüberschuss/-fehlbetrag</t>
        </is>
      </c>
      <c r="B28" s="5" t="inlineStr">
        <is>
          <t>Net Profit</t>
        </is>
      </c>
      <c r="C28" t="n">
        <v>727</v>
      </c>
      <c r="D28" t="n">
        <v>458</v>
      </c>
      <c r="E28" t="n">
        <v>788</v>
      </c>
      <c r="F28" t="n">
        <v>723</v>
      </c>
      <c r="G28" t="n">
        <v>8</v>
      </c>
      <c r="H28" t="n">
        <v>638</v>
      </c>
      <c r="I28" t="n">
        <v>557</v>
      </c>
      <c r="J28" t="n">
        <v>377</v>
      </c>
      <c r="K28" t="n">
        <v>519</v>
      </c>
      <c r="L28" t="n">
        <v>423</v>
      </c>
      <c r="M28" t="n">
        <v>8</v>
      </c>
      <c r="N28" t="n">
        <v>495</v>
      </c>
      <c r="O28" t="n">
        <v>735</v>
      </c>
      <c r="P28" t="n">
        <v>611</v>
      </c>
      <c r="Q28" t="n">
        <v>453</v>
      </c>
      <c r="R28" t="n">
        <v>329.7</v>
      </c>
      <c r="S28" t="n">
        <v>298.8</v>
      </c>
      <c r="T28" t="n">
        <v>228.4</v>
      </c>
      <c r="U28" t="n">
        <v>-275.5</v>
      </c>
      <c r="V28" t="n">
        <v>-276.1</v>
      </c>
      <c r="W28" t="n">
        <v>-112.3</v>
      </c>
    </row>
    <row r="29">
      <c r="A29" s="5" t="inlineStr">
        <is>
          <t>Summe Umlaufvermögen</t>
        </is>
      </c>
      <c r="B29" s="5" t="inlineStr">
        <is>
          <t>Current Assets</t>
        </is>
      </c>
      <c r="C29" t="n">
        <v>5943</v>
      </c>
      <c r="D29" t="n">
        <v>5315</v>
      </c>
      <c r="E29" t="n">
        <v>5589</v>
      </c>
      <c r="F29" t="n">
        <v>5610</v>
      </c>
      <c r="G29" t="n">
        <v>5487</v>
      </c>
      <c r="H29" t="n">
        <v>4636</v>
      </c>
      <c r="I29" t="n">
        <v>4743</v>
      </c>
      <c r="J29" t="n">
        <v>4905</v>
      </c>
      <c r="K29" t="n">
        <v>4683</v>
      </c>
      <c r="L29" t="n">
        <v>4446</v>
      </c>
      <c r="M29" t="n">
        <v>4351</v>
      </c>
      <c r="N29" t="n">
        <v>4016</v>
      </c>
      <c r="O29" t="n">
        <v>4660</v>
      </c>
      <c r="P29" t="n">
        <v>5045</v>
      </c>
      <c r="Q29" t="n">
        <v>4805</v>
      </c>
      <c r="R29" t="n">
        <v>4580</v>
      </c>
      <c r="S29" t="n">
        <v>4152</v>
      </c>
      <c r="T29" t="n">
        <v>3237</v>
      </c>
      <c r="U29" t="n">
        <v>3669</v>
      </c>
      <c r="V29" t="n">
        <v>4121</v>
      </c>
      <c r="W29" t="n">
        <v>3585</v>
      </c>
    </row>
    <row r="30">
      <c r="A30" s="5" t="inlineStr">
        <is>
          <t>Summe Anlagevermögen</t>
        </is>
      </c>
      <c r="B30" s="5" t="inlineStr">
        <is>
          <t>Fixed Assets</t>
        </is>
      </c>
      <c r="C30" t="n">
        <v>4628</v>
      </c>
      <c r="D30" t="n">
        <v>4403</v>
      </c>
      <c r="E30" t="n">
        <v>4301</v>
      </c>
      <c r="F30" t="n">
        <v>4489</v>
      </c>
      <c r="G30" t="n">
        <v>4239</v>
      </c>
      <c r="H30" t="n">
        <v>4804</v>
      </c>
      <c r="I30" t="n">
        <v>4586</v>
      </c>
      <c r="J30" t="n">
        <v>4709</v>
      </c>
      <c r="K30" t="n">
        <v>4671</v>
      </c>
      <c r="L30" t="n">
        <v>4433</v>
      </c>
      <c r="M30" t="n">
        <v>3480</v>
      </c>
      <c r="N30" t="n">
        <v>3514</v>
      </c>
      <c r="O30" t="n">
        <v>3594</v>
      </c>
      <c r="P30" t="n">
        <v>2637</v>
      </c>
      <c r="Q30" t="n">
        <v>2034</v>
      </c>
      <c r="R30" t="n">
        <v>1816</v>
      </c>
      <c r="S30" t="n">
        <v>2027</v>
      </c>
      <c r="T30" t="n">
        <v>2221</v>
      </c>
      <c r="U30" t="n">
        <v>2346</v>
      </c>
      <c r="V30" t="n">
        <v>2752</v>
      </c>
      <c r="W30" t="n">
        <v>1536</v>
      </c>
    </row>
    <row r="31">
      <c r="A31" s="5" t="inlineStr">
        <is>
          <t>Summe Aktiva</t>
        </is>
      </c>
      <c r="B31" s="5" t="inlineStr">
        <is>
          <t>Total Assets</t>
        </is>
      </c>
      <c r="C31" t="n">
        <v>10571</v>
      </c>
      <c r="D31" t="n">
        <v>9718</v>
      </c>
      <c r="E31" t="n">
        <v>9890</v>
      </c>
      <c r="F31" t="n">
        <v>10099</v>
      </c>
      <c r="G31" t="n">
        <v>9726</v>
      </c>
      <c r="H31" t="n">
        <v>9440</v>
      </c>
      <c r="I31" t="n">
        <v>9329</v>
      </c>
      <c r="J31" t="n">
        <v>9614</v>
      </c>
      <c r="K31" t="n">
        <v>9354</v>
      </c>
      <c r="L31" t="n">
        <v>8879</v>
      </c>
      <c r="M31" t="n">
        <v>7831</v>
      </c>
      <c r="N31" t="n">
        <v>7530</v>
      </c>
      <c r="O31" t="n">
        <v>8254</v>
      </c>
      <c r="P31" t="n">
        <v>7682</v>
      </c>
      <c r="Q31" t="n">
        <v>6839</v>
      </c>
      <c r="R31" t="n">
        <v>6396</v>
      </c>
      <c r="S31" t="n">
        <v>6179</v>
      </c>
      <c r="T31" t="n">
        <v>5458</v>
      </c>
      <c r="U31" t="n">
        <v>6015</v>
      </c>
      <c r="V31" t="n">
        <v>6873</v>
      </c>
      <c r="W31" t="n">
        <v>5121</v>
      </c>
    </row>
    <row r="32">
      <c r="A32" s="5" t="inlineStr">
        <is>
          <t>Summe kurzfristiges Fremdkapital</t>
        </is>
      </c>
      <c r="B32" s="5" t="inlineStr">
        <is>
          <t>Short-Term Debt</t>
        </is>
      </c>
      <c r="C32" t="n">
        <v>4474</v>
      </c>
      <c r="D32" t="n">
        <v>4351</v>
      </c>
      <c r="E32" t="n">
        <v>4460</v>
      </c>
      <c r="F32" t="n">
        <v>4376</v>
      </c>
      <c r="G32" t="n">
        <v>4194</v>
      </c>
      <c r="H32" t="n">
        <v>3696</v>
      </c>
      <c r="I32" t="n">
        <v>3838</v>
      </c>
      <c r="J32" t="n">
        <v>3873</v>
      </c>
      <c r="K32" t="n">
        <v>3781</v>
      </c>
      <c r="L32" t="n">
        <v>3689</v>
      </c>
      <c r="M32" t="n">
        <v>3172</v>
      </c>
      <c r="N32" t="n">
        <v>3109</v>
      </c>
      <c r="O32" t="n">
        <v>3833</v>
      </c>
      <c r="P32" t="n">
        <v>3582</v>
      </c>
      <c r="Q32" t="n">
        <v>3837</v>
      </c>
      <c r="R32" t="n">
        <v>3232</v>
      </c>
      <c r="S32" t="n">
        <v>3088</v>
      </c>
      <c r="T32" t="n">
        <v>2854</v>
      </c>
      <c r="U32" t="n">
        <v>3422</v>
      </c>
      <c r="V32" t="n">
        <v>3575</v>
      </c>
      <c r="W32" t="n">
        <v>2240</v>
      </c>
    </row>
    <row r="33">
      <c r="A33" s="5" t="inlineStr">
        <is>
          <t>Summe langfristiges Fremdkapital</t>
        </is>
      </c>
      <c r="B33" s="5" t="inlineStr">
        <is>
          <t>Long-Term Debt</t>
        </is>
      </c>
      <c r="C33" t="n">
        <v>1577</v>
      </c>
      <c r="D33" t="n">
        <v>1509</v>
      </c>
      <c r="E33" t="n">
        <v>1562</v>
      </c>
      <c r="F33" t="n">
        <v>1670</v>
      </c>
      <c r="G33" t="n">
        <v>1832</v>
      </c>
      <c r="H33" t="n">
        <v>1584</v>
      </c>
      <c r="I33" t="n">
        <v>1567</v>
      </c>
      <c r="J33" t="n">
        <v>1536</v>
      </c>
      <c r="K33" t="n">
        <v>1190</v>
      </c>
      <c r="L33" t="n">
        <v>1088</v>
      </c>
      <c r="M33" t="n">
        <v>1114</v>
      </c>
      <c r="N33" t="n">
        <v>1142</v>
      </c>
      <c r="O33" t="n">
        <v>1072</v>
      </c>
      <c r="P33" t="n">
        <v>1406</v>
      </c>
      <c r="Q33" t="n">
        <v>722</v>
      </c>
      <c r="R33" t="n">
        <v>1263</v>
      </c>
      <c r="S33" t="n">
        <v>1449</v>
      </c>
      <c r="T33" t="n">
        <v>1252</v>
      </c>
      <c r="U33" t="n">
        <v>1321</v>
      </c>
      <c r="V33" t="n">
        <v>1644</v>
      </c>
      <c r="W33" t="n">
        <v>1216</v>
      </c>
    </row>
    <row r="34">
      <c r="A34" s="5" t="inlineStr">
        <is>
          <t>Summe Fremdkapital</t>
        </is>
      </c>
      <c r="B34" s="5" t="inlineStr">
        <is>
          <t>Total Liabilities</t>
        </is>
      </c>
      <c r="C34" t="n">
        <v>6623</v>
      </c>
      <c r="D34" t="n">
        <v>6129</v>
      </c>
      <c r="E34" t="n">
        <v>6308</v>
      </c>
      <c r="F34" t="n">
        <v>6377</v>
      </c>
      <c r="G34" t="n">
        <v>6380</v>
      </c>
      <c r="H34" t="n">
        <v>5601</v>
      </c>
      <c r="I34" t="n">
        <v>5772</v>
      </c>
      <c r="J34" t="n">
        <v>5915</v>
      </c>
      <c r="K34" t="n">
        <v>5543</v>
      </c>
      <c r="L34" t="n">
        <v>5312</v>
      </c>
      <c r="M34" t="n">
        <v>4717</v>
      </c>
      <c r="N34" t="n">
        <v>4732</v>
      </c>
      <c r="O34" t="n">
        <v>5374</v>
      </c>
      <c r="P34" t="n">
        <v>5175</v>
      </c>
      <c r="Q34" t="n">
        <v>4702</v>
      </c>
      <c r="R34" t="n">
        <v>4633</v>
      </c>
      <c r="S34" t="n">
        <v>4663</v>
      </c>
      <c r="T34" t="n">
        <v>4202</v>
      </c>
      <c r="U34" t="n">
        <v>4861</v>
      </c>
      <c r="V34" t="n">
        <v>5324</v>
      </c>
      <c r="W34" t="n">
        <v>3572</v>
      </c>
    </row>
    <row r="35">
      <c r="A35" s="5" t="inlineStr">
        <is>
          <t>Minderheitenanteil</t>
        </is>
      </c>
      <c r="B35" s="5" t="inlineStr">
        <is>
          <t>Minority Share</t>
        </is>
      </c>
      <c r="C35" t="n">
        <v>8</v>
      </c>
      <c r="D35" t="n">
        <v>8</v>
      </c>
      <c r="E35" t="n">
        <v>8</v>
      </c>
      <c r="F35" t="n">
        <v>7</v>
      </c>
      <c r="G35" t="n">
        <v>6</v>
      </c>
      <c r="H35" t="n">
        <v>4</v>
      </c>
      <c r="I35" t="n">
        <v>4</v>
      </c>
      <c r="J35" t="n">
        <v>3</v>
      </c>
      <c r="K35" t="n">
        <v>3</v>
      </c>
      <c r="L35" t="n">
        <v>2</v>
      </c>
      <c r="M35" t="n">
        <v>2</v>
      </c>
      <c r="N35" t="n">
        <v>5</v>
      </c>
      <c r="O35" t="n">
        <v>7</v>
      </c>
      <c r="P35" t="n">
        <v>41</v>
      </c>
      <c r="Q35" t="n">
        <v>20</v>
      </c>
      <c r="R35" t="n">
        <v>2</v>
      </c>
      <c r="S35" t="inlineStr">
        <is>
          <t>-</t>
        </is>
      </c>
      <c r="T35" t="inlineStr">
        <is>
          <t>-</t>
        </is>
      </c>
      <c r="U35" t="n">
        <v>1.3</v>
      </c>
      <c r="V35" t="n">
        <v>7.1</v>
      </c>
      <c r="W35" t="n">
        <v>1.3</v>
      </c>
    </row>
    <row r="36">
      <c r="A36" s="5" t="inlineStr">
        <is>
          <t>Summe Eigenkapital</t>
        </is>
      </c>
      <c r="B36" s="5" t="inlineStr">
        <is>
          <t>Equity</t>
        </is>
      </c>
      <c r="C36" t="n">
        <v>3940</v>
      </c>
      <c r="D36" t="n">
        <v>3581</v>
      </c>
      <c r="E36" t="n">
        <v>3574</v>
      </c>
      <c r="F36" t="n">
        <v>3715</v>
      </c>
      <c r="G36" t="n">
        <v>3340</v>
      </c>
      <c r="H36" t="n">
        <v>3835</v>
      </c>
      <c r="I36" t="n">
        <v>3553</v>
      </c>
      <c r="J36" t="n">
        <v>3696</v>
      </c>
      <c r="K36" t="n">
        <v>3808</v>
      </c>
      <c r="L36" t="n">
        <v>3565</v>
      </c>
      <c r="M36" t="n">
        <v>3112</v>
      </c>
      <c r="N36" t="n">
        <v>2793</v>
      </c>
      <c r="O36" t="n">
        <v>2873</v>
      </c>
      <c r="P36" t="n">
        <v>2466</v>
      </c>
      <c r="Q36" t="n">
        <v>2117</v>
      </c>
      <c r="R36" t="n">
        <v>1761</v>
      </c>
      <c r="S36" t="n">
        <v>1516</v>
      </c>
      <c r="T36" t="n">
        <v>1256</v>
      </c>
      <c r="U36" t="n">
        <v>1153</v>
      </c>
      <c r="V36" t="n">
        <v>1542</v>
      </c>
      <c r="W36" t="n">
        <v>1548</v>
      </c>
    </row>
    <row r="37">
      <c r="A37" s="5" t="inlineStr">
        <is>
          <t>Summe Passiva</t>
        </is>
      </c>
      <c r="B37" s="5" t="inlineStr">
        <is>
          <t>Liabilities &amp; Shareholder Equity</t>
        </is>
      </c>
      <c r="C37" t="n">
        <v>10571</v>
      </c>
      <c r="D37" t="n">
        <v>9718</v>
      </c>
      <c r="E37" t="n">
        <v>9890</v>
      </c>
      <c r="F37" t="n">
        <v>10099</v>
      </c>
      <c r="G37" t="n">
        <v>9726</v>
      </c>
      <c r="H37" t="n">
        <v>9440</v>
      </c>
      <c r="I37" t="n">
        <v>9329</v>
      </c>
      <c r="J37" t="n">
        <v>9614</v>
      </c>
      <c r="K37" t="n">
        <v>9354</v>
      </c>
      <c r="L37" t="n">
        <v>8879</v>
      </c>
      <c r="M37" t="n">
        <v>7831</v>
      </c>
      <c r="N37" t="n">
        <v>7530</v>
      </c>
      <c r="O37" t="n">
        <v>8254</v>
      </c>
      <c r="P37" t="n">
        <v>7682</v>
      </c>
      <c r="Q37" t="n">
        <v>6839</v>
      </c>
      <c r="R37" t="n">
        <v>6396</v>
      </c>
      <c r="S37" t="n">
        <v>6179</v>
      </c>
      <c r="T37" t="n">
        <v>5458</v>
      </c>
      <c r="U37" t="n">
        <v>6015</v>
      </c>
      <c r="V37" t="n">
        <v>6873</v>
      </c>
      <c r="W37" t="n">
        <v>5121</v>
      </c>
    </row>
    <row r="38">
      <c r="A38" s="5" t="inlineStr">
        <is>
          <t>Mio.Aktien im Umlauf</t>
        </is>
      </c>
      <c r="B38" s="5" t="inlineStr">
        <is>
          <t>Million shares outstanding</t>
        </is>
      </c>
      <c r="C38" t="n">
        <v>163.34</v>
      </c>
      <c r="D38" t="n">
        <v>166.58</v>
      </c>
      <c r="E38" t="n">
        <v>171.16</v>
      </c>
      <c r="F38" t="n">
        <v>171.16</v>
      </c>
      <c r="G38" t="n">
        <v>170.31</v>
      </c>
      <c r="H38" t="n">
        <v>173.45</v>
      </c>
      <c r="I38" t="n">
        <v>178.14</v>
      </c>
      <c r="J38" t="n">
        <v>184.61</v>
      </c>
      <c r="K38" t="n">
        <v>170.45</v>
      </c>
      <c r="L38" t="n">
        <v>174.7</v>
      </c>
      <c r="M38" t="n">
        <v>174.1</v>
      </c>
      <c r="N38" t="n">
        <v>174.2</v>
      </c>
      <c r="O38" t="n">
        <v>182.6</v>
      </c>
      <c r="P38" t="n">
        <v>184.8</v>
      </c>
      <c r="Q38" t="n">
        <v>186.1</v>
      </c>
      <c r="R38" t="n">
        <v>187.3</v>
      </c>
      <c r="S38" t="n">
        <v>187</v>
      </c>
      <c r="T38" t="n">
        <v>186.7</v>
      </c>
      <c r="U38" t="n">
        <v>186.2</v>
      </c>
      <c r="V38" t="n">
        <v>185.4</v>
      </c>
      <c r="W38" t="n">
        <v>178.1</v>
      </c>
    </row>
    <row r="39">
      <c r="A39" s="5" t="inlineStr">
        <is>
          <t>Gezeichnetes Kapital (in Mio.)</t>
        </is>
      </c>
      <c r="B39" s="5" t="inlineStr">
        <is>
          <t>Subscribed Capital in M</t>
        </is>
      </c>
      <c r="C39" t="n">
        <v>16</v>
      </c>
      <c r="D39" t="n">
        <v>16.7</v>
      </c>
      <c r="E39" t="n">
        <v>11</v>
      </c>
      <c r="F39" t="n">
        <v>106</v>
      </c>
      <c r="G39" t="n">
        <v>108</v>
      </c>
      <c r="H39" t="n">
        <v>111</v>
      </c>
      <c r="I39" t="n">
        <v>118</v>
      </c>
      <c r="J39" t="n">
        <v>118</v>
      </c>
      <c r="K39" t="n">
        <v>118</v>
      </c>
      <c r="L39" t="n">
        <v>118</v>
      </c>
      <c r="M39" t="n">
        <v>118</v>
      </c>
      <c r="N39" t="n">
        <v>118</v>
      </c>
      <c r="O39" t="n">
        <v>118</v>
      </c>
      <c r="P39" t="n">
        <v>117</v>
      </c>
      <c r="Q39" t="n">
        <v>117</v>
      </c>
      <c r="R39" t="n">
        <v>115.2</v>
      </c>
      <c r="S39" t="n">
        <v>113.7</v>
      </c>
      <c r="T39" t="n">
        <v>120.6</v>
      </c>
      <c r="U39" t="n">
        <v>120</v>
      </c>
      <c r="V39" t="n">
        <v>120</v>
      </c>
      <c r="W39" t="n">
        <v>114.8</v>
      </c>
    </row>
    <row r="40">
      <c r="A40" s="5" t="inlineStr">
        <is>
          <t>Ergebnis je Aktie (brutto)</t>
        </is>
      </c>
      <c r="B40" s="5" t="inlineStr">
        <is>
          <t>Earnings per share</t>
        </is>
      </c>
      <c r="C40" t="n">
        <v>6.59</v>
      </c>
      <c r="D40" t="n">
        <v>4.36</v>
      </c>
      <c r="E40" t="n">
        <v>5.49</v>
      </c>
      <c r="F40" t="n">
        <v>6.05</v>
      </c>
      <c r="G40" t="n">
        <v>1.44</v>
      </c>
      <c r="H40" t="n">
        <v>4.77</v>
      </c>
      <c r="I40" t="n">
        <v>3.92</v>
      </c>
      <c r="J40" t="n">
        <v>3.16</v>
      </c>
      <c r="K40" t="n">
        <v>4.02</v>
      </c>
      <c r="L40" t="n">
        <v>3.45</v>
      </c>
      <c r="M40" t="n">
        <v>0.05</v>
      </c>
      <c r="N40" t="n">
        <v>4.07</v>
      </c>
      <c r="O40" t="n">
        <v>5.63</v>
      </c>
      <c r="P40" t="n">
        <v>4.25</v>
      </c>
      <c r="Q40" t="n">
        <v>3.24</v>
      </c>
      <c r="R40" t="n">
        <v>2.52</v>
      </c>
      <c r="S40" t="n">
        <v>2.28</v>
      </c>
      <c r="T40" t="n">
        <v>1.71</v>
      </c>
      <c r="U40" t="n">
        <v>-0.57</v>
      </c>
      <c r="V40" t="n">
        <v>-0.55</v>
      </c>
      <c r="W40" t="n">
        <v>0.11</v>
      </c>
    </row>
    <row r="41">
      <c r="A41" s="5" t="inlineStr">
        <is>
          <t>Ergebnis je Aktie (unverwässert)</t>
        </is>
      </c>
      <c r="B41" s="5" t="inlineStr">
        <is>
          <t>Basic Earnings per share</t>
        </is>
      </c>
      <c r="C41" t="n">
        <v>4.48</v>
      </c>
      <c r="D41" t="n">
        <v>2.77</v>
      </c>
      <c r="E41" t="n">
        <v>4.67</v>
      </c>
      <c r="F41" t="n">
        <v>4.24</v>
      </c>
      <c r="G41" t="n">
        <v>0.05</v>
      </c>
      <c r="H41" t="n">
        <v>3.62</v>
      </c>
      <c r="I41" t="n">
        <v>3.09</v>
      </c>
      <c r="J41" t="n">
        <v>2</v>
      </c>
      <c r="K41" t="n">
        <v>2.72</v>
      </c>
      <c r="L41" t="n">
        <v>2.2</v>
      </c>
      <c r="M41" t="n">
        <v>0.04</v>
      </c>
      <c r="N41" t="n">
        <v>2.82</v>
      </c>
      <c r="O41" t="n">
        <v>3.97</v>
      </c>
      <c r="P41" t="n">
        <v>3.28</v>
      </c>
      <c r="Q41" t="n">
        <v>2.43</v>
      </c>
      <c r="R41" t="n">
        <v>1.75</v>
      </c>
      <c r="S41" t="n">
        <v>1.6</v>
      </c>
      <c r="T41" t="n">
        <v>1.23</v>
      </c>
      <c r="U41" t="n">
        <v>-1.48</v>
      </c>
      <c r="V41" t="n">
        <v>-1.5</v>
      </c>
      <c r="W41" t="n">
        <v>-0.65</v>
      </c>
    </row>
    <row r="42">
      <c r="A42" s="5" t="inlineStr">
        <is>
          <t>Ergebnis je Aktie (verwässert)</t>
        </is>
      </c>
      <c r="B42" s="5" t="inlineStr">
        <is>
          <t>Diluted Earnings per share</t>
        </is>
      </c>
      <c r="C42" t="n">
        <v>4.47</v>
      </c>
      <c r="D42" t="n">
        <v>2.77</v>
      </c>
      <c r="E42" t="n">
        <v>4.66</v>
      </c>
      <c r="F42" t="n">
        <v>4.24</v>
      </c>
      <c r="G42" t="n">
        <v>0.05</v>
      </c>
      <c r="H42" t="n">
        <v>3.61</v>
      </c>
      <c r="I42" t="n">
        <v>3.08</v>
      </c>
      <c r="J42" t="n">
        <v>2</v>
      </c>
      <c r="K42" t="n">
        <v>2.72</v>
      </c>
      <c r="L42" t="n">
        <v>2.17</v>
      </c>
      <c r="M42" t="n">
        <v>0.04</v>
      </c>
      <c r="N42" t="n">
        <v>2.71</v>
      </c>
      <c r="O42" t="n">
        <v>3.8</v>
      </c>
      <c r="P42" t="n">
        <v>3.14</v>
      </c>
      <c r="Q42" t="n">
        <v>2.34</v>
      </c>
      <c r="R42" t="n">
        <v>1.68</v>
      </c>
      <c r="S42" t="n">
        <v>1.58</v>
      </c>
      <c r="T42" t="n">
        <v>1.21</v>
      </c>
      <c r="U42" t="n">
        <v>-1.48</v>
      </c>
      <c r="V42" t="n">
        <v>-1.5</v>
      </c>
      <c r="W42" t="n">
        <v>-0.65</v>
      </c>
    </row>
    <row r="43">
      <c r="A43" s="5" t="inlineStr">
        <is>
          <t>Dividende je Aktie</t>
        </is>
      </c>
      <c r="B43" s="5" t="inlineStr">
        <is>
          <t>Dividend per share</t>
        </is>
      </c>
      <c r="C43" t="n">
        <v>2.37</v>
      </c>
      <c r="D43" t="n">
        <v>2.22</v>
      </c>
      <c r="E43" t="n">
        <v>2.14</v>
      </c>
      <c r="F43" t="n">
        <v>2.23</v>
      </c>
      <c r="G43" t="n">
        <v>2.22</v>
      </c>
      <c r="H43" t="n">
        <v>1.75</v>
      </c>
      <c r="I43" t="n">
        <v>1.47</v>
      </c>
      <c r="J43" t="n">
        <v>1.49</v>
      </c>
      <c r="K43" t="n">
        <v>1.49</v>
      </c>
      <c r="L43" t="n">
        <v>0.88</v>
      </c>
      <c r="M43" t="n">
        <v>0.6</v>
      </c>
      <c r="N43" t="n">
        <v>1.01</v>
      </c>
      <c r="O43" t="n">
        <v>0.9399999999999999</v>
      </c>
      <c r="P43" t="n">
        <v>0.73</v>
      </c>
      <c r="Q43" t="n">
        <v>0.64</v>
      </c>
      <c r="R43" t="n">
        <v>0.65</v>
      </c>
      <c r="S43" t="n">
        <v>0.45</v>
      </c>
      <c r="T43" t="n">
        <v>0.39</v>
      </c>
      <c r="U43" t="n">
        <v>0.65</v>
      </c>
      <c r="V43" t="n">
        <v>0.54</v>
      </c>
      <c r="W43" t="inlineStr">
        <is>
          <t>-</t>
        </is>
      </c>
    </row>
    <row r="44">
      <c r="A44" s="5" t="inlineStr">
        <is>
          <t>Dividendenausschüttung in Mio</t>
        </is>
      </c>
      <c r="B44" s="5" t="inlineStr">
        <is>
          <t>Dividend Payment in M</t>
        </is>
      </c>
      <c r="C44" t="n">
        <v>405</v>
      </c>
      <c r="D44" t="n">
        <v>405</v>
      </c>
      <c r="E44" t="n">
        <v>414</v>
      </c>
      <c r="F44" t="n">
        <v>374</v>
      </c>
      <c r="G44" t="n">
        <v>372</v>
      </c>
      <c r="H44" t="n">
        <v>348</v>
      </c>
      <c r="I44" t="n">
        <v>291</v>
      </c>
      <c r="J44" t="n">
        <v>266</v>
      </c>
      <c r="K44" t="n">
        <v>254.9</v>
      </c>
      <c r="L44" t="n">
        <v>192</v>
      </c>
      <c r="M44" t="n">
        <v>131</v>
      </c>
      <c r="N44" t="n">
        <v>195</v>
      </c>
      <c r="O44" t="n">
        <v>189.7</v>
      </c>
      <c r="P44" t="n">
        <v>150.2</v>
      </c>
      <c r="Q44" t="n">
        <v>133.3</v>
      </c>
      <c r="R44" t="n">
        <v>120.8</v>
      </c>
      <c r="S44" t="n">
        <v>73.5</v>
      </c>
      <c r="T44" t="n">
        <v>88.09999999999999</v>
      </c>
      <c r="U44" t="n">
        <v>140.5</v>
      </c>
      <c r="V44" t="inlineStr">
        <is>
          <t>-</t>
        </is>
      </c>
      <c r="W44" t="inlineStr">
        <is>
          <t>-</t>
        </is>
      </c>
    </row>
    <row r="45">
      <c r="A45" s="5" t="inlineStr">
        <is>
          <t>Umsatz je Aktie</t>
        </is>
      </c>
      <c r="B45" s="5" t="inlineStr">
        <is>
          <t>Revenue per share</t>
        </is>
      </c>
      <c r="C45" t="n">
        <v>143.42</v>
      </c>
      <c r="D45" t="n">
        <v>143.28</v>
      </c>
      <c r="E45" t="n">
        <v>138.24</v>
      </c>
      <c r="F45" t="n">
        <v>132.67</v>
      </c>
      <c r="G45" t="n">
        <v>129.23</v>
      </c>
      <c r="H45" t="n">
        <v>115.31</v>
      </c>
      <c r="I45" t="n">
        <v>109.48</v>
      </c>
      <c r="J45" t="n">
        <v>111.24</v>
      </c>
      <c r="K45" t="n">
        <v>120.54</v>
      </c>
      <c r="L45" t="n">
        <v>106.79</v>
      </c>
      <c r="M45" t="n">
        <v>84.98999999999999</v>
      </c>
      <c r="N45" t="n">
        <v>114.61</v>
      </c>
      <c r="O45" t="n">
        <v>115.5</v>
      </c>
      <c r="P45" t="n">
        <v>110.48</v>
      </c>
      <c r="Q45" t="n">
        <v>98.34999999999999</v>
      </c>
      <c r="R45" t="n">
        <v>91.39</v>
      </c>
      <c r="S45" t="n">
        <v>85.15000000000001</v>
      </c>
      <c r="T45" t="n">
        <v>86.69</v>
      </c>
      <c r="U45" t="n">
        <v>94.41</v>
      </c>
      <c r="V45" t="n">
        <v>92.66</v>
      </c>
      <c r="W45" t="n">
        <v>66.91</v>
      </c>
    </row>
    <row r="46">
      <c r="A46" s="5" t="inlineStr">
        <is>
          <t>Buchwert je Aktie</t>
        </is>
      </c>
      <c r="B46" s="5" t="inlineStr">
        <is>
          <t>Book value per share</t>
        </is>
      </c>
      <c r="C46" t="n">
        <v>24.12</v>
      </c>
      <c r="D46" t="n">
        <v>21.5</v>
      </c>
      <c r="E46" t="n">
        <v>20.88</v>
      </c>
      <c r="F46" t="n">
        <v>21.71</v>
      </c>
      <c r="G46" t="n">
        <v>19.61</v>
      </c>
      <c r="H46" t="n">
        <v>22.11</v>
      </c>
      <c r="I46" t="n">
        <v>19.95</v>
      </c>
      <c r="J46" t="n">
        <v>20.02</v>
      </c>
      <c r="K46" t="n">
        <v>22.34</v>
      </c>
      <c r="L46" t="n">
        <v>20.41</v>
      </c>
      <c r="M46" t="n">
        <v>17.87</v>
      </c>
      <c r="N46" t="n">
        <v>16.03</v>
      </c>
      <c r="O46" t="n">
        <v>15.73</v>
      </c>
      <c r="P46" t="n">
        <v>13.34</v>
      </c>
      <c r="Q46" t="n">
        <v>11.38</v>
      </c>
      <c r="R46" t="n">
        <v>9.4</v>
      </c>
      <c r="S46" t="n">
        <v>8.109999999999999</v>
      </c>
      <c r="T46" t="n">
        <v>6.73</v>
      </c>
      <c r="U46" t="n">
        <v>6.19</v>
      </c>
      <c r="V46" t="n">
        <v>8.32</v>
      </c>
      <c r="W46" t="n">
        <v>8.69</v>
      </c>
    </row>
    <row r="47">
      <c r="A47" s="5" t="inlineStr">
        <is>
          <t>Cashflow je Aktie</t>
        </is>
      </c>
      <c r="B47" s="5" t="inlineStr">
        <is>
          <t>Cashflow per share</t>
        </is>
      </c>
      <c r="C47" t="n">
        <v>5.39</v>
      </c>
      <c r="D47" t="n">
        <v>4.36</v>
      </c>
      <c r="E47" t="n">
        <v>4.27</v>
      </c>
      <c r="F47" t="n">
        <v>4.01</v>
      </c>
      <c r="G47" t="n">
        <v>4.69</v>
      </c>
      <c r="H47" t="n">
        <v>4.53</v>
      </c>
      <c r="I47" t="n">
        <v>2.92</v>
      </c>
      <c r="J47" t="n">
        <v>3.14</v>
      </c>
      <c r="K47" t="n">
        <v>3.07</v>
      </c>
      <c r="L47" t="n">
        <v>2.6</v>
      </c>
      <c r="M47" t="n">
        <v>2.74</v>
      </c>
      <c r="N47" t="n">
        <v>6.05</v>
      </c>
      <c r="O47" t="n">
        <v>5.82</v>
      </c>
      <c r="P47" t="n">
        <v>4.04</v>
      </c>
      <c r="Q47" t="n">
        <v>1.6</v>
      </c>
      <c r="R47" t="n">
        <v>2.89</v>
      </c>
      <c r="S47" t="n">
        <v>2.43</v>
      </c>
      <c r="T47" t="n">
        <v>2.38</v>
      </c>
      <c r="U47" t="n">
        <v>7.47</v>
      </c>
      <c r="V47" t="n">
        <v>0.12</v>
      </c>
      <c r="W47" t="n">
        <v>1.62</v>
      </c>
    </row>
    <row r="48">
      <c r="A48" s="5" t="inlineStr">
        <is>
          <t>Bilanzsumme je Aktie</t>
        </is>
      </c>
      <c r="B48" s="5" t="inlineStr">
        <is>
          <t>Total assets per share</t>
        </is>
      </c>
      <c r="C48" t="n">
        <v>64.72</v>
      </c>
      <c r="D48" t="n">
        <v>58.34</v>
      </c>
      <c r="E48" t="n">
        <v>57.78</v>
      </c>
      <c r="F48" t="n">
        <v>59</v>
      </c>
      <c r="G48" t="n">
        <v>57.11</v>
      </c>
      <c r="H48" t="n">
        <v>54.43</v>
      </c>
      <c r="I48" t="n">
        <v>52.37</v>
      </c>
      <c r="J48" t="n">
        <v>52.08</v>
      </c>
      <c r="K48" t="n">
        <v>54.88</v>
      </c>
      <c r="L48" t="n">
        <v>50.82</v>
      </c>
      <c r="M48" t="n">
        <v>44.98</v>
      </c>
      <c r="N48" t="n">
        <v>43.23</v>
      </c>
      <c r="O48" t="n">
        <v>45.2</v>
      </c>
      <c r="P48" t="n">
        <v>41.57</v>
      </c>
      <c r="Q48" t="n">
        <v>36.75</v>
      </c>
      <c r="R48" t="n">
        <v>34.15</v>
      </c>
      <c r="S48" t="n">
        <v>33.04</v>
      </c>
      <c r="T48" t="n">
        <v>29.23</v>
      </c>
      <c r="U48" t="n">
        <v>32.3</v>
      </c>
      <c r="V48" t="n">
        <v>37.07</v>
      </c>
      <c r="W48" t="inlineStr">
        <is>
          <t>-</t>
        </is>
      </c>
    </row>
    <row r="49">
      <c r="A49" s="5" t="inlineStr">
        <is>
          <t>Personal am Ende des Jahres</t>
        </is>
      </c>
      <c r="B49" s="5" t="inlineStr">
        <is>
          <t>Staff at the end of year</t>
        </is>
      </c>
      <c r="C49" t="n">
        <v>34662</v>
      </c>
      <c r="D49" t="n">
        <v>35104</v>
      </c>
      <c r="E49" t="n">
        <v>33787</v>
      </c>
      <c r="F49" t="n">
        <v>33000</v>
      </c>
      <c r="G49" t="n">
        <v>32000</v>
      </c>
      <c r="H49" t="n">
        <v>31000</v>
      </c>
      <c r="I49" t="n">
        <v>31000</v>
      </c>
      <c r="J49" t="n">
        <v>32000</v>
      </c>
      <c r="K49" t="n">
        <v>33000</v>
      </c>
      <c r="L49" t="n">
        <v>32000</v>
      </c>
      <c r="M49" t="n">
        <v>28000</v>
      </c>
      <c r="N49" t="n">
        <v>34000</v>
      </c>
      <c r="O49" t="n">
        <v>37000</v>
      </c>
      <c r="P49" t="n">
        <v>37000</v>
      </c>
      <c r="Q49" t="n">
        <v>35000</v>
      </c>
      <c r="R49" t="n">
        <v>30000</v>
      </c>
      <c r="S49" t="n">
        <v>28000</v>
      </c>
      <c r="T49" t="n">
        <v>29000</v>
      </c>
      <c r="U49" t="n">
        <v>30000</v>
      </c>
      <c r="V49" t="n">
        <v>30000</v>
      </c>
      <c r="W49" t="n">
        <v>21000</v>
      </c>
    </row>
    <row r="50">
      <c r="A50" s="5" t="inlineStr">
        <is>
          <t>Personalaufwand in Mio. EUR</t>
        </is>
      </c>
      <c r="B50" s="5" t="inlineStr">
        <is>
          <t>Personnel expenses in M</t>
        </is>
      </c>
      <c r="C50" t="inlineStr">
        <is>
          <t>-</t>
        </is>
      </c>
      <c r="D50" t="inlineStr">
        <is>
          <t>-</t>
        </is>
      </c>
      <c r="E50" t="inlineStr">
        <is>
          <t>-</t>
        </is>
      </c>
      <c r="F50" t="n">
        <v>2346</v>
      </c>
      <c r="G50" t="n">
        <v>2260</v>
      </c>
      <c r="H50" t="n">
        <v>2020</v>
      </c>
      <c r="I50" t="n">
        <v>1983</v>
      </c>
      <c r="J50" t="n">
        <v>2148</v>
      </c>
      <c r="K50" t="n">
        <v>1998</v>
      </c>
      <c r="L50" t="n">
        <v>1842</v>
      </c>
      <c r="M50" t="n">
        <v>1621</v>
      </c>
      <c r="N50" t="n">
        <v>1905</v>
      </c>
      <c r="O50" t="n">
        <v>1984</v>
      </c>
      <c r="P50" t="n">
        <v>1893</v>
      </c>
      <c r="Q50" t="n">
        <v>1649</v>
      </c>
      <c r="R50" t="n">
        <v>1436</v>
      </c>
      <c r="S50" t="n">
        <v>1409</v>
      </c>
      <c r="T50" t="n">
        <v>1505</v>
      </c>
      <c r="U50" t="n">
        <v>1600</v>
      </c>
      <c r="V50" t="n">
        <v>1477</v>
      </c>
      <c r="W50" t="inlineStr">
        <is>
          <t>-</t>
        </is>
      </c>
    </row>
    <row r="51">
      <c r="A51" s="5" t="inlineStr">
        <is>
          <t>Aufwand je Mitarbeiter in EUR</t>
        </is>
      </c>
      <c r="B51" s="5" t="inlineStr">
        <is>
          <t>Effort per employee</t>
        </is>
      </c>
      <c r="C51" t="inlineStr">
        <is>
          <t>-</t>
        </is>
      </c>
      <c r="D51" t="inlineStr">
        <is>
          <t>-</t>
        </is>
      </c>
      <c r="E51" t="inlineStr">
        <is>
          <t>-</t>
        </is>
      </c>
      <c r="F51" t="n">
        <v>71091</v>
      </c>
      <c r="G51" t="n">
        <v>70625</v>
      </c>
      <c r="H51" t="n">
        <v>65161</v>
      </c>
      <c r="I51" t="n">
        <v>63968</v>
      </c>
      <c r="J51" t="n">
        <v>67125</v>
      </c>
      <c r="K51" t="n">
        <v>60545</v>
      </c>
      <c r="L51" t="n">
        <v>57563</v>
      </c>
      <c r="M51" t="n">
        <v>57893</v>
      </c>
      <c r="N51" t="n">
        <v>56029</v>
      </c>
      <c r="O51" t="n">
        <v>53622</v>
      </c>
      <c r="P51" t="n">
        <v>51162</v>
      </c>
      <c r="Q51" t="n">
        <v>47114</v>
      </c>
      <c r="R51" t="n">
        <v>47860</v>
      </c>
      <c r="S51" t="n">
        <v>50321</v>
      </c>
      <c r="T51" t="n">
        <v>51879</v>
      </c>
      <c r="U51" t="n">
        <v>53333</v>
      </c>
      <c r="V51" t="n">
        <v>49227</v>
      </c>
      <c r="W51" t="inlineStr">
        <is>
          <t>-</t>
        </is>
      </c>
    </row>
    <row r="52">
      <c r="A52" s="5" t="inlineStr">
        <is>
          <t>Umsatz je Mitarbeiter in EUR</t>
        </is>
      </c>
      <c r="B52" s="5" t="inlineStr">
        <is>
          <t>Turnover per employee</t>
        </is>
      </c>
      <c r="C52" t="n">
        <v>675870</v>
      </c>
      <c r="D52" t="n">
        <v>701971</v>
      </c>
      <c r="E52" t="n">
        <v>695882</v>
      </c>
      <c r="F52" t="n">
        <v>688121</v>
      </c>
      <c r="G52" t="n">
        <v>687813</v>
      </c>
      <c r="H52" t="n">
        <v>645161</v>
      </c>
      <c r="I52" t="n">
        <v>629129</v>
      </c>
      <c r="J52" t="n">
        <v>641750</v>
      </c>
      <c r="K52" t="n">
        <v>622576</v>
      </c>
      <c r="L52" t="n">
        <v>583000</v>
      </c>
      <c r="M52" t="n">
        <v>528464</v>
      </c>
      <c r="N52" t="n">
        <v>587205</v>
      </c>
      <c r="O52" t="n">
        <v>570000</v>
      </c>
      <c r="P52" t="n">
        <v>551810</v>
      </c>
      <c r="Q52" t="n">
        <v>522942</v>
      </c>
      <c r="R52" t="n">
        <v>570592</v>
      </c>
      <c r="S52" t="n">
        <v>568675</v>
      </c>
      <c r="T52" t="n">
        <v>558086</v>
      </c>
      <c r="U52" t="n">
        <v>585957</v>
      </c>
      <c r="V52" t="n">
        <v>572645</v>
      </c>
      <c r="W52" t="n">
        <v>567465</v>
      </c>
    </row>
    <row r="53">
      <c r="A53" s="5" t="inlineStr">
        <is>
          <t>Bruttoergebnis je Mitarbeiter in EUR</t>
        </is>
      </c>
      <c r="B53" s="5" t="inlineStr">
        <is>
          <t>Gross Profit per employee</t>
        </is>
      </c>
      <c r="C53" t="n">
        <v>129941</v>
      </c>
      <c r="D53" t="n">
        <v>126282</v>
      </c>
      <c r="E53" t="n">
        <v>128629</v>
      </c>
      <c r="F53" t="n">
        <v>129576</v>
      </c>
      <c r="G53" t="n">
        <v>130594</v>
      </c>
      <c r="H53" t="n">
        <v>119452</v>
      </c>
      <c r="I53" t="n">
        <v>114839</v>
      </c>
      <c r="J53" t="n">
        <v>114813</v>
      </c>
      <c r="K53" t="n">
        <v>108061</v>
      </c>
      <c r="L53" t="n">
        <v>104031</v>
      </c>
      <c r="M53" t="n">
        <v>94607</v>
      </c>
      <c r="N53" t="n">
        <v>108029</v>
      </c>
      <c r="O53" t="n">
        <v>106135</v>
      </c>
      <c r="P53" t="n">
        <v>95838</v>
      </c>
      <c r="Q53" t="n">
        <v>88171</v>
      </c>
      <c r="R53" t="n">
        <v>95127</v>
      </c>
      <c r="S53" t="n">
        <v>97289</v>
      </c>
      <c r="T53" t="n">
        <v>99555</v>
      </c>
      <c r="U53" t="n">
        <v>110107</v>
      </c>
      <c r="V53" t="n">
        <v>107333</v>
      </c>
      <c r="W53" t="n">
        <v>101443</v>
      </c>
    </row>
    <row r="54">
      <c r="A54" s="5" t="inlineStr">
        <is>
          <t>Gewinn je Mitarbeiter in EUR</t>
        </is>
      </c>
      <c r="B54" s="5" t="inlineStr">
        <is>
          <t>Earnings per employee</t>
        </is>
      </c>
      <c r="C54" t="n">
        <v>20974</v>
      </c>
      <c r="D54" t="n">
        <v>13047</v>
      </c>
      <c r="E54" t="n">
        <v>23323</v>
      </c>
      <c r="F54" t="n">
        <v>21909</v>
      </c>
      <c r="G54" t="n">
        <v>250</v>
      </c>
      <c r="H54" t="n">
        <v>20581</v>
      </c>
      <c r="I54" t="n">
        <v>17968</v>
      </c>
      <c r="J54" t="n">
        <v>11781</v>
      </c>
      <c r="K54" t="n">
        <v>15727</v>
      </c>
      <c r="L54" t="n">
        <v>13219</v>
      </c>
      <c r="M54" t="n">
        <v>285.71</v>
      </c>
      <c r="N54" t="n">
        <v>14559</v>
      </c>
      <c r="O54" t="n">
        <v>19865</v>
      </c>
      <c r="P54" t="n">
        <v>16514</v>
      </c>
      <c r="Q54" t="n">
        <v>12943</v>
      </c>
      <c r="R54" t="n">
        <v>10990</v>
      </c>
      <c r="S54" t="n">
        <v>10671</v>
      </c>
      <c r="T54" t="n">
        <v>7876</v>
      </c>
      <c r="U54" t="n">
        <v>-9183</v>
      </c>
      <c r="V54" t="n">
        <v>-9203</v>
      </c>
      <c r="W54" t="n">
        <v>-5348</v>
      </c>
    </row>
    <row r="55">
      <c r="A55" s="5" t="inlineStr">
        <is>
          <t>KGV (Kurs/Gewinn)</t>
        </is>
      </c>
      <c r="B55" s="5" t="inlineStr">
        <is>
          <t>PE (price/earnings)</t>
        </is>
      </c>
      <c r="C55" t="n">
        <v>13.7</v>
      </c>
      <c r="D55" t="n">
        <v>16.3</v>
      </c>
      <c r="E55" t="n">
        <v>16</v>
      </c>
      <c r="F55" t="n">
        <v>14.6</v>
      </c>
      <c r="G55" t="n">
        <v>1378</v>
      </c>
      <c r="H55" t="n">
        <v>19</v>
      </c>
      <c r="I55" t="n">
        <v>22.8</v>
      </c>
      <c r="J55" t="n">
        <v>19.8</v>
      </c>
      <c r="K55" t="n">
        <v>12</v>
      </c>
      <c r="L55" t="n">
        <v>21.6</v>
      </c>
      <c r="M55" t="n">
        <v>949.8</v>
      </c>
      <c r="N55" t="n">
        <v>8.6</v>
      </c>
      <c r="O55" t="n">
        <v>9.6</v>
      </c>
      <c r="P55" t="n">
        <v>15.5</v>
      </c>
      <c r="Q55" t="n">
        <v>16.1</v>
      </c>
      <c r="R55" t="n">
        <v>21.1</v>
      </c>
      <c r="S55" t="n">
        <v>31.1</v>
      </c>
      <c r="T55" t="n">
        <v>28.4</v>
      </c>
      <c r="U55" t="inlineStr">
        <is>
          <t>-</t>
        </is>
      </c>
      <c r="V55" t="inlineStr">
        <is>
          <t>-</t>
        </is>
      </c>
      <c r="W55" t="inlineStr">
        <is>
          <t>-</t>
        </is>
      </c>
    </row>
    <row r="56">
      <c r="A56" s="5" t="inlineStr">
        <is>
          <t>KUV (Kurs/Umsatz)</t>
        </is>
      </c>
      <c r="B56" s="5" t="inlineStr">
        <is>
          <t>PS (price/sales)</t>
        </is>
      </c>
      <c r="C56" t="n">
        <v>0.43</v>
      </c>
      <c r="D56" t="n">
        <v>0.32</v>
      </c>
      <c r="E56" t="n">
        <v>0.54</v>
      </c>
      <c r="F56" t="n">
        <v>0.47</v>
      </c>
      <c r="G56" t="n">
        <v>0.53</v>
      </c>
      <c r="H56" t="n">
        <v>0.6</v>
      </c>
      <c r="I56" t="n">
        <v>0.64</v>
      </c>
      <c r="J56" t="n">
        <v>0.36</v>
      </c>
      <c r="K56" t="n">
        <v>0.27</v>
      </c>
      <c r="L56" t="n">
        <v>0.45</v>
      </c>
      <c r="M56" t="n">
        <v>0.45</v>
      </c>
      <c r="N56" t="n">
        <v>0.21</v>
      </c>
      <c r="O56" t="n">
        <v>0.33</v>
      </c>
      <c r="P56" t="n">
        <v>0.46</v>
      </c>
      <c r="Q56" t="n">
        <v>0.4</v>
      </c>
      <c r="R56" t="n">
        <v>0.4</v>
      </c>
      <c r="S56" t="n">
        <v>0.58</v>
      </c>
      <c r="T56" t="n">
        <v>0.4</v>
      </c>
      <c r="U56" t="n">
        <v>0.62</v>
      </c>
      <c r="V56" t="inlineStr">
        <is>
          <t>-</t>
        </is>
      </c>
      <c r="W56" t="inlineStr">
        <is>
          <t>-</t>
        </is>
      </c>
    </row>
    <row r="57">
      <c r="A57" s="5" t="inlineStr">
        <is>
          <t>KBV (Kurs/Buchwert)</t>
        </is>
      </c>
      <c r="B57" s="5" t="inlineStr">
        <is>
          <t>PB (price/book value)</t>
        </is>
      </c>
      <c r="C57" t="n">
        <v>2.54</v>
      </c>
      <c r="D57" t="n">
        <v>2.1</v>
      </c>
      <c r="E57" t="n">
        <v>3.57</v>
      </c>
      <c r="F57" t="n">
        <v>2.86</v>
      </c>
      <c r="G57" t="n">
        <v>3.51</v>
      </c>
      <c r="H57" t="n">
        <v>3.11</v>
      </c>
      <c r="I57" t="n">
        <v>3.53</v>
      </c>
      <c r="J57" t="n">
        <v>1.97</v>
      </c>
      <c r="K57" t="n">
        <v>1.46</v>
      </c>
      <c r="L57" t="n">
        <v>2.33</v>
      </c>
      <c r="M57" t="n">
        <v>2.13</v>
      </c>
      <c r="N57" t="n">
        <v>1.5</v>
      </c>
      <c r="O57" t="n">
        <v>2.41</v>
      </c>
      <c r="P57" t="n">
        <v>3.81</v>
      </c>
      <c r="Q57" t="n">
        <v>3.43</v>
      </c>
      <c r="R57" t="n">
        <v>3.92</v>
      </c>
      <c r="S57" t="n">
        <v>6.14</v>
      </c>
      <c r="T57" t="n">
        <v>5.19</v>
      </c>
      <c r="U57" t="n">
        <v>9.390000000000001</v>
      </c>
      <c r="V57" t="inlineStr">
        <is>
          <t>-</t>
        </is>
      </c>
      <c r="W57" t="inlineStr">
        <is>
          <t>-</t>
        </is>
      </c>
    </row>
    <row r="58">
      <c r="A58" s="5" t="inlineStr">
        <is>
          <t>KCV (Kurs/Cashflow)</t>
        </is>
      </c>
      <c r="B58" s="5" t="inlineStr">
        <is>
          <t>PC (price/cashflow)</t>
        </is>
      </c>
      <c r="C58" t="n">
        <v>11.36</v>
      </c>
      <c r="D58" t="n">
        <v>10.35</v>
      </c>
      <c r="E58" t="n">
        <v>17.48</v>
      </c>
      <c r="F58" t="n">
        <v>15.44</v>
      </c>
      <c r="G58" t="n">
        <v>14.69</v>
      </c>
      <c r="H58" t="n">
        <v>15.21</v>
      </c>
      <c r="I58" t="n">
        <v>24.15</v>
      </c>
      <c r="J58" t="n">
        <v>12.6</v>
      </c>
      <c r="K58" t="n">
        <v>10.61</v>
      </c>
      <c r="L58" t="n">
        <v>18.26</v>
      </c>
      <c r="M58" t="n">
        <v>13.87</v>
      </c>
      <c r="N58" t="n">
        <v>3.99</v>
      </c>
      <c r="O58" t="n">
        <v>6.53</v>
      </c>
      <c r="P58" t="n">
        <v>12.57</v>
      </c>
      <c r="Q58" t="n">
        <v>24.37</v>
      </c>
      <c r="R58" t="n">
        <v>12.74</v>
      </c>
      <c r="S58" t="n">
        <v>20.46</v>
      </c>
      <c r="T58" t="n">
        <v>14.65</v>
      </c>
      <c r="U58" t="n">
        <v>7.79</v>
      </c>
      <c r="V58" t="inlineStr">
        <is>
          <t>-</t>
        </is>
      </c>
      <c r="W58" t="inlineStr">
        <is>
          <t>-</t>
        </is>
      </c>
    </row>
    <row r="59">
      <c r="A59" s="5" t="inlineStr">
        <is>
          <t>Dividendenrendite in %</t>
        </is>
      </c>
      <c r="B59" s="5" t="inlineStr">
        <is>
          <t>Dividend Yield in %</t>
        </is>
      </c>
      <c r="C59" t="n">
        <v>3.87</v>
      </c>
      <c r="D59" t="n">
        <v>4.9</v>
      </c>
      <c r="E59" t="n">
        <v>2.87</v>
      </c>
      <c r="F59" t="n">
        <v>3.6</v>
      </c>
      <c r="G59" t="n">
        <v>3.22</v>
      </c>
      <c r="H59" t="n">
        <v>2.54</v>
      </c>
      <c r="I59" t="n">
        <v>2.08</v>
      </c>
      <c r="J59" t="n">
        <v>3.77</v>
      </c>
      <c r="K59" t="n">
        <v>4.57</v>
      </c>
      <c r="L59" t="n">
        <v>1.85</v>
      </c>
      <c r="M59" t="n">
        <v>1.58</v>
      </c>
      <c r="N59" t="n">
        <v>4.19</v>
      </c>
      <c r="O59" t="n">
        <v>2.48</v>
      </c>
      <c r="P59" t="n">
        <v>1.44</v>
      </c>
      <c r="Q59" t="n">
        <v>1.64</v>
      </c>
      <c r="R59" t="n">
        <v>1.76</v>
      </c>
      <c r="S59" t="n">
        <v>0.9</v>
      </c>
      <c r="T59" t="n">
        <v>1.12</v>
      </c>
      <c r="U59" t="n">
        <v>1.12</v>
      </c>
      <c r="V59" t="inlineStr">
        <is>
          <t>-</t>
        </is>
      </c>
      <c r="W59" t="inlineStr">
        <is>
          <t>-</t>
        </is>
      </c>
    </row>
    <row r="60">
      <c r="A60" s="5" t="inlineStr">
        <is>
          <t>Gewinnrendite in %</t>
        </is>
      </c>
      <c r="B60" s="5" t="inlineStr">
        <is>
          <t>Return on profit in %</t>
        </is>
      </c>
      <c r="C60" t="n">
        <v>7.3</v>
      </c>
      <c r="D60" t="n">
        <v>6.1</v>
      </c>
      <c r="E60" t="n">
        <v>6.3</v>
      </c>
      <c r="F60" t="n">
        <v>6.8</v>
      </c>
      <c r="G60" t="n">
        <v>0.1</v>
      </c>
      <c r="H60" t="n">
        <v>5.3</v>
      </c>
      <c r="I60" t="n">
        <v>4.4</v>
      </c>
      <c r="J60" t="n">
        <v>5.1</v>
      </c>
      <c r="K60" t="n">
        <v>8.300000000000001</v>
      </c>
      <c r="L60" t="n">
        <v>4.6</v>
      </c>
      <c r="M60" t="n">
        <v>0.1</v>
      </c>
      <c r="N60" t="n">
        <v>11.7</v>
      </c>
      <c r="O60" t="n">
        <v>10.5</v>
      </c>
      <c r="P60" t="n">
        <v>6.5</v>
      </c>
      <c r="Q60" t="n">
        <v>6.2</v>
      </c>
      <c r="R60" t="n">
        <v>4.7</v>
      </c>
      <c r="S60" t="n">
        <v>3.2</v>
      </c>
      <c r="T60" t="n">
        <v>3.5</v>
      </c>
      <c r="U60" t="n">
        <v>-2.5</v>
      </c>
      <c r="V60" t="inlineStr">
        <is>
          <t>-</t>
        </is>
      </c>
      <c r="W60" t="inlineStr">
        <is>
          <t>-</t>
        </is>
      </c>
    </row>
    <row r="61">
      <c r="A61" s="5" t="inlineStr">
        <is>
          <t>Eigenkapitalrendite in %</t>
        </is>
      </c>
      <c r="B61" s="5" t="inlineStr">
        <is>
          <t>Return on Equity in %</t>
        </is>
      </c>
      <c r="C61" t="n">
        <v>18.45</v>
      </c>
      <c r="D61" t="n">
        <v>12.79</v>
      </c>
      <c r="E61" t="n">
        <v>22.05</v>
      </c>
      <c r="F61" t="n">
        <v>19.46</v>
      </c>
      <c r="G61" t="n">
        <v>0.24</v>
      </c>
      <c r="H61" t="n">
        <v>16.64</v>
      </c>
      <c r="I61" t="n">
        <v>15.68</v>
      </c>
      <c r="J61" t="n">
        <v>10.2</v>
      </c>
      <c r="K61" t="n">
        <v>13.63</v>
      </c>
      <c r="L61" t="n">
        <v>11.87</v>
      </c>
      <c r="M61" t="n">
        <v>0.26</v>
      </c>
      <c r="N61" t="n">
        <v>17.72</v>
      </c>
      <c r="O61" t="n">
        <v>25.58</v>
      </c>
      <c r="P61" t="n">
        <v>24.78</v>
      </c>
      <c r="Q61" t="n">
        <v>21.4</v>
      </c>
      <c r="R61" t="n">
        <v>18.73</v>
      </c>
      <c r="S61" t="n">
        <v>19.71</v>
      </c>
      <c r="T61" t="n">
        <v>18.18</v>
      </c>
      <c r="U61" t="n">
        <v>-23.9</v>
      </c>
      <c r="V61" t="n">
        <v>-17.91</v>
      </c>
      <c r="W61" t="n">
        <v>-7.25</v>
      </c>
    </row>
    <row r="62">
      <c r="A62" s="5" t="inlineStr">
        <is>
          <t>Umsatzrendite in %</t>
        </is>
      </c>
      <c r="B62" s="5" t="inlineStr">
        <is>
          <t>Return on sales in %</t>
        </is>
      </c>
      <c r="C62" t="n">
        <v>3.1</v>
      </c>
      <c r="D62" t="n">
        <v>1.92</v>
      </c>
      <c r="E62" t="n">
        <v>3.33</v>
      </c>
      <c r="F62" t="n">
        <v>3.18</v>
      </c>
      <c r="G62" t="n">
        <v>0.04</v>
      </c>
      <c r="H62" t="n">
        <v>3.19</v>
      </c>
      <c r="I62" t="n">
        <v>2.86</v>
      </c>
      <c r="J62" t="n">
        <v>1.84</v>
      </c>
      <c r="K62" t="n">
        <v>2.53</v>
      </c>
      <c r="L62" t="n">
        <v>2.27</v>
      </c>
      <c r="M62" t="n">
        <v>0.05</v>
      </c>
      <c r="N62" t="n">
        <v>2.48</v>
      </c>
      <c r="O62" t="n">
        <v>3.49</v>
      </c>
      <c r="P62" t="n">
        <v>2.99</v>
      </c>
      <c r="Q62" t="n">
        <v>2.48</v>
      </c>
      <c r="R62" t="n">
        <v>1.93</v>
      </c>
      <c r="S62" t="n">
        <v>1.88</v>
      </c>
      <c r="T62" t="n">
        <v>1.41</v>
      </c>
      <c r="U62" t="n">
        <v>-1.57</v>
      </c>
      <c r="V62" t="n">
        <v>-1.61</v>
      </c>
      <c r="W62" t="n">
        <v>-0.9399999999999999</v>
      </c>
    </row>
    <row r="63">
      <c r="A63" s="5" t="inlineStr">
        <is>
          <t>Gesamtkapitalrendite in %</t>
        </is>
      </c>
      <c r="B63" s="5" t="inlineStr">
        <is>
          <t>Total Return on Investment in %</t>
        </is>
      </c>
      <c r="C63" t="n">
        <v>7.21</v>
      </c>
      <c r="D63" t="n">
        <v>5.1</v>
      </c>
      <c r="E63" t="n">
        <v>8.49</v>
      </c>
      <c r="F63" t="n">
        <v>7.74</v>
      </c>
      <c r="G63" t="n">
        <v>0.77</v>
      </c>
      <c r="H63" t="n">
        <v>7.49</v>
      </c>
      <c r="I63" t="n">
        <v>6.82</v>
      </c>
      <c r="J63" t="n">
        <v>4.71</v>
      </c>
      <c r="K63" t="n">
        <v>6.31</v>
      </c>
      <c r="L63" t="n">
        <v>5.47</v>
      </c>
      <c r="M63" t="n">
        <v>0.8</v>
      </c>
      <c r="N63" t="n">
        <v>7.34</v>
      </c>
      <c r="O63" t="n">
        <v>9.58</v>
      </c>
      <c r="P63" t="n">
        <v>8.619999999999999</v>
      </c>
      <c r="Q63" t="n">
        <v>7.38</v>
      </c>
      <c r="R63" t="n">
        <v>6.12</v>
      </c>
      <c r="S63" t="n">
        <v>5.95</v>
      </c>
      <c r="T63" t="n">
        <v>6.12</v>
      </c>
      <c r="U63" t="n">
        <v>-1.99</v>
      </c>
      <c r="V63" t="n">
        <v>-1.55</v>
      </c>
      <c r="W63" t="n">
        <v>-0.71</v>
      </c>
    </row>
    <row r="64">
      <c r="A64" s="5" t="inlineStr">
        <is>
          <t>Return on Investment in %</t>
        </is>
      </c>
      <c r="B64" s="5" t="inlineStr">
        <is>
          <t>Return on Investment in %</t>
        </is>
      </c>
      <c r="C64" t="n">
        <v>6.88</v>
      </c>
      <c r="D64" t="n">
        <v>4.71</v>
      </c>
      <c r="E64" t="n">
        <v>7.97</v>
      </c>
      <c r="F64" t="n">
        <v>7.16</v>
      </c>
      <c r="G64" t="n">
        <v>0.08</v>
      </c>
      <c r="H64" t="n">
        <v>6.76</v>
      </c>
      <c r="I64" t="n">
        <v>5.97</v>
      </c>
      <c r="J64" t="n">
        <v>3.92</v>
      </c>
      <c r="K64" t="n">
        <v>5.55</v>
      </c>
      <c r="L64" t="n">
        <v>4.76</v>
      </c>
      <c r="M64" t="n">
        <v>0.1</v>
      </c>
      <c r="N64" t="n">
        <v>6.57</v>
      </c>
      <c r="O64" t="n">
        <v>8.9</v>
      </c>
      <c r="P64" t="n">
        <v>7.95</v>
      </c>
      <c r="Q64" t="n">
        <v>6.62</v>
      </c>
      <c r="R64" t="n">
        <v>5.16</v>
      </c>
      <c r="S64" t="n">
        <v>4.84</v>
      </c>
      <c r="T64" t="n">
        <v>4.18</v>
      </c>
      <c r="U64" t="n">
        <v>-4.58</v>
      </c>
      <c r="V64" t="n">
        <v>-4.02</v>
      </c>
      <c r="W64" t="n">
        <v>-2.19</v>
      </c>
    </row>
    <row r="65">
      <c r="A65" s="5" t="inlineStr">
        <is>
          <t>Arbeitsintensität in %</t>
        </is>
      </c>
      <c r="B65" s="5" t="inlineStr">
        <is>
          <t>Work Intensity in %</t>
        </is>
      </c>
      <c r="C65" t="n">
        <v>56.22</v>
      </c>
      <c r="D65" t="n">
        <v>54.69</v>
      </c>
      <c r="E65" t="n">
        <v>56.51</v>
      </c>
      <c r="F65" t="n">
        <v>55.55</v>
      </c>
      <c r="G65" t="n">
        <v>56.42</v>
      </c>
      <c r="H65" t="n">
        <v>49.11</v>
      </c>
      <c r="I65" t="n">
        <v>50.84</v>
      </c>
      <c r="J65" t="n">
        <v>51.02</v>
      </c>
      <c r="K65" t="n">
        <v>50.06</v>
      </c>
      <c r="L65" t="n">
        <v>50.07</v>
      </c>
      <c r="M65" t="n">
        <v>55.56</v>
      </c>
      <c r="N65" t="n">
        <v>53.33</v>
      </c>
      <c r="O65" t="n">
        <v>56.46</v>
      </c>
      <c r="P65" t="n">
        <v>65.67</v>
      </c>
      <c r="Q65" t="n">
        <v>70.26000000000001</v>
      </c>
      <c r="R65" t="n">
        <v>71.59999999999999</v>
      </c>
      <c r="S65" t="n">
        <v>67.19</v>
      </c>
      <c r="T65" t="n">
        <v>59.31</v>
      </c>
      <c r="U65" t="n">
        <v>61</v>
      </c>
      <c r="V65" t="n">
        <v>59.96</v>
      </c>
      <c r="W65" t="n">
        <v>70.01000000000001</v>
      </c>
    </row>
    <row r="66">
      <c r="A66" s="5" t="inlineStr">
        <is>
          <t>Eigenkapitalquote in %</t>
        </is>
      </c>
      <c r="B66" s="5" t="inlineStr">
        <is>
          <t>Equity Ratio in %</t>
        </is>
      </c>
      <c r="C66" t="n">
        <v>37.27</v>
      </c>
      <c r="D66" t="n">
        <v>36.85</v>
      </c>
      <c r="E66" t="n">
        <v>36.14</v>
      </c>
      <c r="F66" t="n">
        <v>36.79</v>
      </c>
      <c r="G66" t="n">
        <v>34.34</v>
      </c>
      <c r="H66" t="n">
        <v>40.63</v>
      </c>
      <c r="I66" t="n">
        <v>38.09</v>
      </c>
      <c r="J66" t="n">
        <v>38.44</v>
      </c>
      <c r="K66" t="n">
        <v>40.71</v>
      </c>
      <c r="L66" t="n">
        <v>40.15</v>
      </c>
      <c r="M66" t="n">
        <v>39.74</v>
      </c>
      <c r="N66" t="n">
        <v>37.09</v>
      </c>
      <c r="O66" t="n">
        <v>34.81</v>
      </c>
      <c r="P66" t="n">
        <v>32.1</v>
      </c>
      <c r="Q66" t="n">
        <v>30.95</v>
      </c>
      <c r="R66" t="n">
        <v>27.53</v>
      </c>
      <c r="S66" t="n">
        <v>24.53</v>
      </c>
      <c r="T66" t="n">
        <v>23.01</v>
      </c>
      <c r="U66" t="n">
        <v>19.17</v>
      </c>
      <c r="V66" t="n">
        <v>22.43</v>
      </c>
      <c r="W66" t="n">
        <v>30.23</v>
      </c>
    </row>
    <row r="67">
      <c r="A67" s="5" t="inlineStr">
        <is>
          <t>Fremdkapitalquote in %</t>
        </is>
      </c>
      <c r="B67" s="5" t="inlineStr">
        <is>
          <t>Debt Ratio in %</t>
        </is>
      </c>
      <c r="C67" t="n">
        <v>62.73</v>
      </c>
      <c r="D67" t="n">
        <v>63.15</v>
      </c>
      <c r="E67" t="n">
        <v>63.86</v>
      </c>
      <c r="F67" t="n">
        <v>63.21</v>
      </c>
      <c r="G67" t="n">
        <v>65.66</v>
      </c>
      <c r="H67" t="n">
        <v>59.38</v>
      </c>
      <c r="I67" t="n">
        <v>61.91</v>
      </c>
      <c r="J67" t="n">
        <v>61.56</v>
      </c>
      <c r="K67" t="n">
        <v>59.29</v>
      </c>
      <c r="L67" t="n">
        <v>59.85</v>
      </c>
      <c r="M67" t="n">
        <v>60.26</v>
      </c>
      <c r="N67" t="n">
        <v>62.91</v>
      </c>
      <c r="O67" t="n">
        <v>65.19</v>
      </c>
      <c r="P67" t="n">
        <v>67.90000000000001</v>
      </c>
      <c r="Q67" t="n">
        <v>69.05</v>
      </c>
      <c r="R67" t="n">
        <v>72.47</v>
      </c>
      <c r="S67" t="n">
        <v>75.47</v>
      </c>
      <c r="T67" t="n">
        <v>76.98999999999999</v>
      </c>
      <c r="U67" t="n">
        <v>80.83</v>
      </c>
      <c r="V67" t="n">
        <v>77.56999999999999</v>
      </c>
      <c r="W67" t="n">
        <v>69.77</v>
      </c>
    </row>
    <row r="68">
      <c r="A68" s="5" t="inlineStr">
        <is>
          <t>Verschuldungsgrad in %</t>
        </is>
      </c>
      <c r="B68" s="5" t="inlineStr">
        <is>
          <t>Finance Gearing in %</t>
        </is>
      </c>
      <c r="C68" t="n">
        <v>168.3</v>
      </c>
      <c r="D68" t="n">
        <v>171.38</v>
      </c>
      <c r="E68" t="n">
        <v>176.72</v>
      </c>
      <c r="F68" t="n">
        <v>171.84</v>
      </c>
      <c r="G68" t="n">
        <v>191.2</v>
      </c>
      <c r="H68" t="n">
        <v>146.15</v>
      </c>
      <c r="I68" t="n">
        <v>162.57</v>
      </c>
      <c r="J68" t="n">
        <v>160.12</v>
      </c>
      <c r="K68" t="n">
        <v>145.64</v>
      </c>
      <c r="L68" t="n">
        <v>149.06</v>
      </c>
      <c r="M68" t="n">
        <v>151.64</v>
      </c>
      <c r="N68" t="n">
        <v>169.6</v>
      </c>
      <c r="O68" t="n">
        <v>187.3</v>
      </c>
      <c r="P68" t="n">
        <v>211.52</v>
      </c>
      <c r="Q68" t="n">
        <v>223.05</v>
      </c>
      <c r="R68" t="n">
        <v>263.29</v>
      </c>
      <c r="S68" t="n">
        <v>307.62</v>
      </c>
      <c r="T68" t="n">
        <v>334.53</v>
      </c>
      <c r="U68" t="n">
        <v>421.71</v>
      </c>
      <c r="V68" t="n">
        <v>345.74</v>
      </c>
      <c r="W68" t="n">
        <v>230.75</v>
      </c>
    </row>
    <row r="69">
      <c r="A69" s="5" t="inlineStr">
        <is>
          <t>Bruttoergebnis Marge in %</t>
        </is>
      </c>
      <c r="B69" s="5" t="inlineStr">
        <is>
          <t>Gross Profit Marge in %</t>
        </is>
      </c>
      <c r="C69" t="n">
        <v>19.23</v>
      </c>
      <c r="D69" t="n">
        <v>18.57</v>
      </c>
      <c r="E69" t="n">
        <v>18.37</v>
      </c>
      <c r="F69" t="n">
        <v>18.83</v>
      </c>
      <c r="G69" t="n">
        <v>18.99</v>
      </c>
      <c r="H69" t="n">
        <v>18.52</v>
      </c>
      <c r="I69" t="n">
        <v>18.25</v>
      </c>
      <c r="J69" t="n">
        <v>17.89</v>
      </c>
      <c r="K69" t="n">
        <v>17.36</v>
      </c>
      <c r="L69" t="n">
        <v>17.84</v>
      </c>
      <c r="M69" t="n">
        <v>17.9</v>
      </c>
      <c r="N69" t="n">
        <v>18.4</v>
      </c>
      <c r="O69" t="n">
        <v>18.62</v>
      </c>
      <c r="P69" t="n">
        <v>17.37</v>
      </c>
      <c r="Q69" t="n">
        <v>16.86</v>
      </c>
      <c r="R69" t="n">
        <v>16.67</v>
      </c>
      <c r="S69" t="n">
        <v>17.11</v>
      </c>
      <c r="T69" t="n">
        <v>17.84</v>
      </c>
      <c r="U69" t="n">
        <v>18.79</v>
      </c>
      <c r="V69" t="n">
        <v>18.74</v>
      </c>
    </row>
    <row r="70">
      <c r="A70" s="5" t="inlineStr">
        <is>
          <t>Kurzfristige Vermögensquote in %</t>
        </is>
      </c>
      <c r="B70" s="5" t="inlineStr">
        <is>
          <t>Current Assets Ratio in %</t>
        </is>
      </c>
      <c r="C70" t="n">
        <v>56.22</v>
      </c>
      <c r="D70" t="n">
        <v>54.69</v>
      </c>
      <c r="E70" t="n">
        <v>56.51</v>
      </c>
      <c r="F70" t="n">
        <v>55.55</v>
      </c>
      <c r="G70" t="n">
        <v>56.42</v>
      </c>
      <c r="H70" t="n">
        <v>49.11</v>
      </c>
      <c r="I70" t="n">
        <v>50.84</v>
      </c>
      <c r="J70" t="n">
        <v>51.02</v>
      </c>
      <c r="K70" t="n">
        <v>50.06</v>
      </c>
      <c r="L70" t="n">
        <v>50.07</v>
      </c>
      <c r="M70" t="n">
        <v>55.56</v>
      </c>
      <c r="N70" t="n">
        <v>53.33</v>
      </c>
      <c r="O70" t="n">
        <v>56.46</v>
      </c>
      <c r="P70" t="n">
        <v>65.67</v>
      </c>
      <c r="Q70" t="n">
        <v>70.26000000000001</v>
      </c>
      <c r="R70" t="n">
        <v>71.61</v>
      </c>
      <c r="S70" t="n">
        <v>67.2</v>
      </c>
      <c r="T70" t="n">
        <v>59.31</v>
      </c>
      <c r="U70" t="n">
        <v>61</v>
      </c>
      <c r="V70" t="n">
        <v>59.96</v>
      </c>
    </row>
    <row r="71">
      <c r="A71" s="5" t="inlineStr">
        <is>
          <t>Nettogewinn Marge in %</t>
        </is>
      </c>
      <c r="B71" s="5" t="inlineStr">
        <is>
          <t>Net Profit Marge in %</t>
        </is>
      </c>
      <c r="C71" t="n">
        <v>3.1</v>
      </c>
      <c r="D71" t="n">
        <v>1.92</v>
      </c>
      <c r="E71" t="n">
        <v>3.33</v>
      </c>
      <c r="F71" t="n">
        <v>3.18</v>
      </c>
      <c r="G71" t="n">
        <v>0.04</v>
      </c>
      <c r="H71" t="n">
        <v>3.19</v>
      </c>
      <c r="I71" t="n">
        <v>2.86</v>
      </c>
      <c r="J71" t="n">
        <v>1.84</v>
      </c>
      <c r="K71" t="n">
        <v>2.53</v>
      </c>
      <c r="L71" t="n">
        <v>2.27</v>
      </c>
      <c r="M71" t="n">
        <v>0.05</v>
      </c>
      <c r="N71" t="n">
        <v>2.48</v>
      </c>
      <c r="O71" t="n">
        <v>3.49</v>
      </c>
      <c r="P71" t="n">
        <v>2.99</v>
      </c>
      <c r="Q71" t="n">
        <v>2.48</v>
      </c>
      <c r="R71" t="n">
        <v>1.93</v>
      </c>
      <c r="S71" t="n">
        <v>1.88</v>
      </c>
      <c r="T71" t="n">
        <v>1.41</v>
      </c>
      <c r="U71" t="n">
        <v>-1.57</v>
      </c>
      <c r="V71" t="n">
        <v>-1.61</v>
      </c>
    </row>
    <row r="72">
      <c r="A72" s="5" t="inlineStr">
        <is>
          <t>Operative Ergebnis Marge in %</t>
        </is>
      </c>
      <c r="B72" s="5" t="inlineStr">
        <is>
          <t>EBIT Marge in %</t>
        </is>
      </c>
      <c r="C72" t="n">
        <v>3.86</v>
      </c>
      <c r="D72" t="n">
        <v>2.79</v>
      </c>
      <c r="E72" t="n">
        <v>4.19</v>
      </c>
      <c r="F72" t="n">
        <v>4.68</v>
      </c>
      <c r="G72" t="n">
        <v>1.36</v>
      </c>
      <c r="H72" t="n">
        <v>4.46</v>
      </c>
      <c r="I72" t="n">
        <v>3.99</v>
      </c>
      <c r="J72" t="n">
        <v>3.28</v>
      </c>
      <c r="K72" t="n">
        <v>3.71</v>
      </c>
      <c r="L72" t="n">
        <v>3.58</v>
      </c>
      <c r="M72" t="n">
        <v>0.44</v>
      </c>
      <c r="N72" t="n">
        <v>3.75</v>
      </c>
      <c r="O72" t="n">
        <v>5</v>
      </c>
      <c r="P72" t="n">
        <v>4</v>
      </c>
      <c r="Q72" t="n">
        <v>3.35</v>
      </c>
      <c r="R72" t="n">
        <v>3.07</v>
      </c>
      <c r="S72" t="n">
        <v>3.11</v>
      </c>
      <c r="T72" t="n">
        <v>2.61</v>
      </c>
      <c r="U72" t="n">
        <v>0.27</v>
      </c>
      <c r="V72" t="n">
        <v>0.24</v>
      </c>
    </row>
    <row r="73">
      <c r="A73" s="5" t="inlineStr">
        <is>
          <t>Vermögensumsschlag in %</t>
        </is>
      </c>
      <c r="B73" s="5" t="inlineStr">
        <is>
          <t>Asset Turnover in %</t>
        </is>
      </c>
      <c r="C73" t="n">
        <v>221.62</v>
      </c>
      <c r="D73" t="n">
        <v>245.6</v>
      </c>
      <c r="E73" t="n">
        <v>239.23</v>
      </c>
      <c r="F73" t="n">
        <v>224.85</v>
      </c>
      <c r="G73" t="n">
        <v>226.3</v>
      </c>
      <c r="H73" t="n">
        <v>211.86</v>
      </c>
      <c r="I73" t="n">
        <v>209.06</v>
      </c>
      <c r="J73" t="n">
        <v>213.61</v>
      </c>
      <c r="K73" t="n">
        <v>219.64</v>
      </c>
      <c r="L73" t="n">
        <v>210.11</v>
      </c>
      <c r="M73" t="n">
        <v>188.95</v>
      </c>
      <c r="N73" t="n">
        <v>265.14</v>
      </c>
      <c r="O73" t="n">
        <v>255.51</v>
      </c>
      <c r="P73" t="n">
        <v>265.78</v>
      </c>
      <c r="Q73" t="n">
        <v>267.63</v>
      </c>
      <c r="R73" t="n">
        <v>267.64</v>
      </c>
      <c r="S73" t="n">
        <v>257.7</v>
      </c>
      <c r="T73" t="n">
        <v>296.54</v>
      </c>
      <c r="U73" t="n">
        <v>292.25</v>
      </c>
      <c r="V73" t="n">
        <v>249.95</v>
      </c>
    </row>
    <row r="74">
      <c r="A74" s="5" t="inlineStr">
        <is>
          <t>Langfristige Vermögensquote in %</t>
        </is>
      </c>
      <c r="B74" s="5" t="inlineStr">
        <is>
          <t>Non-Current Assets Ratio in %</t>
        </is>
      </c>
      <c r="C74" t="n">
        <v>43.78</v>
      </c>
      <c r="D74" t="n">
        <v>45.31</v>
      </c>
      <c r="E74" t="n">
        <v>43.49</v>
      </c>
      <c r="F74" t="n">
        <v>44.45</v>
      </c>
      <c r="G74" t="n">
        <v>43.58</v>
      </c>
      <c r="H74" t="n">
        <v>50.89</v>
      </c>
      <c r="I74" t="n">
        <v>49.16</v>
      </c>
      <c r="J74" t="n">
        <v>48.98</v>
      </c>
      <c r="K74" t="n">
        <v>49.94</v>
      </c>
      <c r="L74" t="n">
        <v>49.93</v>
      </c>
      <c r="M74" t="n">
        <v>44.44</v>
      </c>
      <c r="N74" t="n">
        <v>46.67</v>
      </c>
      <c r="O74" t="n">
        <v>43.54</v>
      </c>
      <c r="P74" t="n">
        <v>34.33</v>
      </c>
      <c r="Q74" t="n">
        <v>29.74</v>
      </c>
      <c r="R74" t="n">
        <v>28.39</v>
      </c>
      <c r="S74" t="n">
        <v>32.8</v>
      </c>
      <c r="T74" t="n">
        <v>40.69</v>
      </c>
      <c r="U74" t="n">
        <v>39</v>
      </c>
      <c r="V74" t="n">
        <v>40.04</v>
      </c>
    </row>
    <row r="75">
      <c r="A75" s="5" t="inlineStr">
        <is>
          <t>Gesamtkapitalrentabilität</t>
        </is>
      </c>
      <c r="B75" s="5" t="inlineStr">
        <is>
          <t>ROA Return on Assets in %</t>
        </is>
      </c>
      <c r="C75" t="n">
        <v>6.88</v>
      </c>
      <c r="D75" t="n">
        <v>4.71</v>
      </c>
      <c r="E75" t="n">
        <v>7.97</v>
      </c>
      <c r="F75" t="n">
        <v>7.16</v>
      </c>
      <c r="G75" t="n">
        <v>0.08</v>
      </c>
      <c r="H75" t="n">
        <v>6.76</v>
      </c>
      <c r="I75" t="n">
        <v>5.97</v>
      </c>
      <c r="J75" t="n">
        <v>3.92</v>
      </c>
      <c r="K75" t="n">
        <v>5.55</v>
      </c>
      <c r="L75" t="n">
        <v>4.76</v>
      </c>
      <c r="M75" t="n">
        <v>0.1</v>
      </c>
      <c r="N75" t="n">
        <v>6.57</v>
      </c>
      <c r="O75" t="n">
        <v>8.9</v>
      </c>
      <c r="P75" t="n">
        <v>7.95</v>
      </c>
      <c r="Q75" t="n">
        <v>6.62</v>
      </c>
      <c r="R75" t="n">
        <v>5.15</v>
      </c>
      <c r="S75" t="n">
        <v>4.84</v>
      </c>
      <c r="T75" t="n">
        <v>4.18</v>
      </c>
      <c r="U75" t="n">
        <v>-4.58</v>
      </c>
      <c r="V75" t="n">
        <v>-4.02</v>
      </c>
    </row>
    <row r="76">
      <c r="A76" s="5" t="inlineStr">
        <is>
          <t>Ertrag des eingesetzten Kapitals</t>
        </is>
      </c>
      <c r="B76" s="5" t="inlineStr">
        <is>
          <t>ROCE Return on Cap. Empl. in %</t>
        </is>
      </c>
      <c r="C76" t="n">
        <v>14.83</v>
      </c>
      <c r="D76" t="n">
        <v>12.39</v>
      </c>
      <c r="E76" t="n">
        <v>18.27</v>
      </c>
      <c r="F76" t="n">
        <v>18.56</v>
      </c>
      <c r="G76" t="n">
        <v>5.42</v>
      </c>
      <c r="H76" t="n">
        <v>15.51</v>
      </c>
      <c r="I76" t="n">
        <v>14.19</v>
      </c>
      <c r="J76" t="n">
        <v>11.72</v>
      </c>
      <c r="K76" t="n">
        <v>13.69</v>
      </c>
      <c r="L76" t="n">
        <v>12.85</v>
      </c>
      <c r="M76" t="n">
        <v>1.4</v>
      </c>
      <c r="N76" t="n">
        <v>16.92</v>
      </c>
      <c r="O76" t="n">
        <v>23.84</v>
      </c>
      <c r="P76" t="n">
        <v>19.9</v>
      </c>
      <c r="Q76" t="n">
        <v>20.45</v>
      </c>
      <c r="R76" t="n">
        <v>16.63</v>
      </c>
      <c r="S76" t="n">
        <v>16.01</v>
      </c>
      <c r="T76" t="n">
        <v>16.2</v>
      </c>
      <c r="U76" t="n">
        <v>1.82</v>
      </c>
      <c r="V76" t="n">
        <v>1.23</v>
      </c>
    </row>
    <row r="77">
      <c r="A77" s="5" t="inlineStr">
        <is>
          <t>Eigenkapital zu Anlagevermögen</t>
        </is>
      </c>
      <c r="B77" s="5" t="inlineStr">
        <is>
          <t>Equity to Fixed Assets in %</t>
        </is>
      </c>
      <c r="C77" t="n">
        <v>85.13</v>
      </c>
      <c r="D77" t="n">
        <v>81.33</v>
      </c>
      <c r="E77" t="n">
        <v>83.09999999999999</v>
      </c>
      <c r="F77" t="n">
        <v>82.76000000000001</v>
      </c>
      <c r="G77" t="n">
        <v>78.79000000000001</v>
      </c>
      <c r="H77" t="n">
        <v>79.83</v>
      </c>
      <c r="I77" t="n">
        <v>77.47</v>
      </c>
      <c r="J77" t="n">
        <v>78.48999999999999</v>
      </c>
      <c r="K77" t="n">
        <v>81.52</v>
      </c>
      <c r="L77" t="n">
        <v>80.42</v>
      </c>
      <c r="M77" t="n">
        <v>89.43000000000001</v>
      </c>
      <c r="N77" t="n">
        <v>79.48</v>
      </c>
      <c r="O77" t="n">
        <v>79.94</v>
      </c>
      <c r="P77" t="n">
        <v>93.52</v>
      </c>
      <c r="Q77" t="n">
        <v>104.08</v>
      </c>
      <c r="R77" t="n">
        <v>96.97</v>
      </c>
      <c r="S77" t="n">
        <v>74.79000000000001</v>
      </c>
      <c r="T77" t="n">
        <v>56.55</v>
      </c>
      <c r="U77" t="n">
        <v>49.15</v>
      </c>
      <c r="V77" t="n">
        <v>56.03</v>
      </c>
    </row>
    <row r="78">
      <c r="A78" s="5" t="inlineStr">
        <is>
          <t>Liquidität Dritten Grades</t>
        </is>
      </c>
      <c r="B78" s="5" t="inlineStr">
        <is>
          <t>Current Ratio in %</t>
        </is>
      </c>
      <c r="C78" t="n">
        <v>132.83</v>
      </c>
      <c r="D78" t="n">
        <v>122.16</v>
      </c>
      <c r="E78" t="n">
        <v>125.31</v>
      </c>
      <c r="F78" t="n">
        <v>128.2</v>
      </c>
      <c r="G78" t="n">
        <v>130.83</v>
      </c>
      <c r="H78" t="n">
        <v>125.43</v>
      </c>
      <c r="I78" t="n">
        <v>123.58</v>
      </c>
      <c r="J78" t="n">
        <v>126.65</v>
      </c>
      <c r="K78" t="n">
        <v>123.86</v>
      </c>
      <c r="L78" t="n">
        <v>120.52</v>
      </c>
      <c r="M78" t="n">
        <v>137.17</v>
      </c>
      <c r="N78" t="n">
        <v>129.17</v>
      </c>
      <c r="O78" t="n">
        <v>121.58</v>
      </c>
      <c r="P78" t="n">
        <v>140.84</v>
      </c>
      <c r="Q78" t="n">
        <v>125.23</v>
      </c>
      <c r="R78" t="n">
        <v>141.71</v>
      </c>
      <c r="S78" t="n">
        <v>134.46</v>
      </c>
      <c r="T78" t="n">
        <v>113.42</v>
      </c>
      <c r="U78" t="n">
        <v>107.22</v>
      </c>
      <c r="V78" t="n">
        <v>115.27</v>
      </c>
    </row>
    <row r="79">
      <c r="A79" s="5" t="inlineStr">
        <is>
          <t>Operativer Cashflow</t>
        </is>
      </c>
      <c r="B79" s="5" t="inlineStr">
        <is>
          <t>Operating Cashflow in M</t>
        </is>
      </c>
      <c r="C79" t="n">
        <v>1855.5424</v>
      </c>
      <c r="D79" t="n">
        <v>1724.103</v>
      </c>
      <c r="E79" t="n">
        <v>2991.8768</v>
      </c>
      <c r="F79" t="n">
        <v>2642.7104</v>
      </c>
      <c r="G79" t="n">
        <v>2501.8539</v>
      </c>
      <c r="H79" t="n">
        <v>2638.1745</v>
      </c>
      <c r="I79" t="n">
        <v>4302.080999999999</v>
      </c>
      <c r="J79" t="n">
        <v>2326.086</v>
      </c>
      <c r="K79" t="n">
        <v>1808.4745</v>
      </c>
      <c r="L79" t="n">
        <v>3190.022</v>
      </c>
      <c r="M79" t="n">
        <v>2414.767</v>
      </c>
      <c r="N79" t="n">
        <v>695.058</v>
      </c>
      <c r="O79" t="n">
        <v>1192.378</v>
      </c>
      <c r="P79" t="n">
        <v>2322.936</v>
      </c>
      <c r="Q79" t="n">
        <v>4535.257</v>
      </c>
      <c r="R79" t="n">
        <v>2386.202</v>
      </c>
      <c r="S79" t="n">
        <v>3826.02</v>
      </c>
      <c r="T79" t="n">
        <v>2735.155</v>
      </c>
      <c r="U79" t="n">
        <v>1450.498</v>
      </c>
      <c r="V79" t="inlineStr">
        <is>
          <t>-</t>
        </is>
      </c>
    </row>
    <row r="80">
      <c r="A80" s="5" t="inlineStr">
        <is>
          <t>Aktienrückkauf</t>
        </is>
      </c>
      <c r="B80" s="5" t="inlineStr">
        <is>
          <t>Share Buyback in M</t>
        </is>
      </c>
      <c r="C80" t="n">
        <v>3.240000000000009</v>
      </c>
      <c r="D80" t="n">
        <v>4.579999999999984</v>
      </c>
      <c r="E80" t="n">
        <v>0</v>
      </c>
      <c r="F80" t="n">
        <v>-0.8499999999999943</v>
      </c>
      <c r="G80" t="n">
        <v>3.139999999999986</v>
      </c>
      <c r="H80" t="n">
        <v>4.689999999999998</v>
      </c>
      <c r="I80" t="n">
        <v>6.470000000000027</v>
      </c>
      <c r="J80" t="n">
        <v>-14.16000000000003</v>
      </c>
      <c r="K80" t="n">
        <v>4.25</v>
      </c>
      <c r="L80" t="n">
        <v>-0.5999999999999943</v>
      </c>
      <c r="M80" t="n">
        <v>0.09999999999999432</v>
      </c>
      <c r="N80" t="n">
        <v>8.400000000000006</v>
      </c>
      <c r="O80" t="n">
        <v>2.200000000000017</v>
      </c>
      <c r="P80" t="n">
        <v>1.299999999999983</v>
      </c>
      <c r="Q80" t="n">
        <v>1.200000000000017</v>
      </c>
      <c r="R80" t="n">
        <v>-0.3000000000000114</v>
      </c>
      <c r="S80" t="n">
        <v>-0.3000000000000114</v>
      </c>
      <c r="T80" t="n">
        <v>-0.5</v>
      </c>
      <c r="U80" t="n">
        <v>-0.7999999999999829</v>
      </c>
      <c r="V80" t="n">
        <v>-7.300000000000011</v>
      </c>
    </row>
    <row r="81">
      <c r="A81" s="5" t="inlineStr">
        <is>
          <t>Umsatzwachstum 1J in %</t>
        </is>
      </c>
      <c r="B81" s="5" t="inlineStr">
        <is>
          <t>Revenue Growth 1Y in %</t>
        </is>
      </c>
      <c r="C81" t="n">
        <v>-1.84</v>
      </c>
      <c r="D81" t="n">
        <v>0.87</v>
      </c>
      <c r="E81" t="n">
        <v>4.19</v>
      </c>
      <c r="F81" t="n">
        <v>3.17</v>
      </c>
      <c r="G81" t="n">
        <v>10.05</v>
      </c>
      <c r="H81" t="n">
        <v>2.55</v>
      </c>
      <c r="I81" t="n">
        <v>-5.03</v>
      </c>
      <c r="J81" t="n">
        <v>-0.04</v>
      </c>
      <c r="K81" t="n">
        <v>10.13</v>
      </c>
      <c r="L81" t="n">
        <v>26.08</v>
      </c>
      <c r="M81" t="n">
        <v>-25.89</v>
      </c>
      <c r="N81" t="n">
        <v>-5.33</v>
      </c>
      <c r="O81" t="n">
        <v>3.3</v>
      </c>
      <c r="P81" t="n">
        <v>11.55</v>
      </c>
      <c r="Q81" t="n">
        <v>6.92</v>
      </c>
      <c r="R81" t="n">
        <v>7.5</v>
      </c>
      <c r="S81" t="n">
        <v>-1.62</v>
      </c>
      <c r="T81" t="n">
        <v>-7.93</v>
      </c>
      <c r="U81" t="n">
        <v>2.33</v>
      </c>
      <c r="V81" t="n">
        <v>44.16</v>
      </c>
    </row>
    <row r="82">
      <c r="A82" s="5" t="inlineStr">
        <is>
          <t>Umsatzwachstum 3J in %</t>
        </is>
      </c>
      <c r="B82" s="5" t="inlineStr">
        <is>
          <t>Revenue Growth 3Y in %</t>
        </is>
      </c>
      <c r="C82" t="n">
        <v>1.07</v>
      </c>
      <c r="D82" t="n">
        <v>2.74</v>
      </c>
      <c r="E82" t="n">
        <v>5.8</v>
      </c>
      <c r="F82" t="n">
        <v>5.26</v>
      </c>
      <c r="G82" t="n">
        <v>2.52</v>
      </c>
      <c r="H82" t="n">
        <v>-0.84</v>
      </c>
      <c r="I82" t="n">
        <v>1.69</v>
      </c>
      <c r="J82" t="n">
        <v>12.06</v>
      </c>
      <c r="K82" t="n">
        <v>3.44</v>
      </c>
      <c r="L82" t="n">
        <v>-1.71</v>
      </c>
      <c r="M82" t="n">
        <v>-9.31</v>
      </c>
      <c r="N82" t="n">
        <v>3.17</v>
      </c>
      <c r="O82" t="n">
        <v>7.26</v>
      </c>
      <c r="P82" t="n">
        <v>8.66</v>
      </c>
      <c r="Q82" t="n">
        <v>4.27</v>
      </c>
      <c r="R82" t="n">
        <v>-0.68</v>
      </c>
      <c r="S82" t="n">
        <v>-2.41</v>
      </c>
      <c r="T82" t="n">
        <v>12.85</v>
      </c>
      <c r="U82" t="inlineStr">
        <is>
          <t>-</t>
        </is>
      </c>
      <c r="V82" t="inlineStr">
        <is>
          <t>-</t>
        </is>
      </c>
    </row>
    <row r="83">
      <c r="A83" s="5" t="inlineStr">
        <is>
          <t>Umsatzwachstum 5J in %</t>
        </is>
      </c>
      <c r="B83" s="5" t="inlineStr">
        <is>
          <t>Revenue Growth 5Y in %</t>
        </is>
      </c>
      <c r="C83" t="n">
        <v>3.29</v>
      </c>
      <c r="D83" t="n">
        <v>4.17</v>
      </c>
      <c r="E83" t="n">
        <v>2.99</v>
      </c>
      <c r="F83" t="n">
        <v>2.14</v>
      </c>
      <c r="G83" t="n">
        <v>3.53</v>
      </c>
      <c r="H83" t="n">
        <v>6.74</v>
      </c>
      <c r="I83" t="n">
        <v>1.05</v>
      </c>
      <c r="J83" t="n">
        <v>0.99</v>
      </c>
      <c r="K83" t="n">
        <v>1.66</v>
      </c>
      <c r="L83" t="n">
        <v>1.94</v>
      </c>
      <c r="M83" t="n">
        <v>-1.89</v>
      </c>
      <c r="N83" t="n">
        <v>4.79</v>
      </c>
      <c r="O83" t="n">
        <v>5.53</v>
      </c>
      <c r="P83" t="n">
        <v>3.28</v>
      </c>
      <c r="Q83" t="n">
        <v>1.44</v>
      </c>
      <c r="R83" t="n">
        <v>8.890000000000001</v>
      </c>
      <c r="S83" t="inlineStr">
        <is>
          <t>-</t>
        </is>
      </c>
      <c r="T83" t="inlineStr">
        <is>
          <t>-</t>
        </is>
      </c>
      <c r="U83" t="inlineStr">
        <is>
          <t>-</t>
        </is>
      </c>
      <c r="V83" t="inlineStr">
        <is>
          <t>-</t>
        </is>
      </c>
    </row>
    <row r="84">
      <c r="A84" s="5" t="inlineStr">
        <is>
          <t>Umsatzwachstum 10J in %</t>
        </is>
      </c>
      <c r="B84" s="5" t="inlineStr">
        <is>
          <t>Revenue Growth 10Y in %</t>
        </is>
      </c>
      <c r="C84" t="n">
        <v>5.01</v>
      </c>
      <c r="D84" t="n">
        <v>2.61</v>
      </c>
      <c r="E84" t="n">
        <v>1.99</v>
      </c>
      <c r="F84" t="n">
        <v>1.9</v>
      </c>
      <c r="G84" t="n">
        <v>2.74</v>
      </c>
      <c r="H84" t="n">
        <v>2.42</v>
      </c>
      <c r="I84" t="n">
        <v>2.92</v>
      </c>
      <c r="J84" t="n">
        <v>3.26</v>
      </c>
      <c r="K84" t="n">
        <v>2.47</v>
      </c>
      <c r="L84" t="n">
        <v>1.69</v>
      </c>
      <c r="M84" t="n">
        <v>3.5</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58.73</v>
      </c>
      <c r="D85" t="n">
        <v>-41.88</v>
      </c>
      <c r="E85" t="n">
        <v>8.99</v>
      </c>
      <c r="F85" t="n">
        <v>8937.5</v>
      </c>
      <c r="G85" t="n">
        <v>-98.75</v>
      </c>
      <c r="H85" t="n">
        <v>14.54</v>
      </c>
      <c r="I85" t="n">
        <v>47.75</v>
      </c>
      <c r="J85" t="n">
        <v>-27.36</v>
      </c>
      <c r="K85" t="n">
        <v>22.7</v>
      </c>
      <c r="L85" t="n">
        <v>5187.5</v>
      </c>
      <c r="M85" t="n">
        <v>-98.38</v>
      </c>
      <c r="N85" t="n">
        <v>-32.65</v>
      </c>
      <c r="O85" t="n">
        <v>20.29</v>
      </c>
      <c r="P85" t="n">
        <v>34.88</v>
      </c>
      <c r="Q85" t="n">
        <v>37.4</v>
      </c>
      <c r="R85" t="n">
        <v>10.34</v>
      </c>
      <c r="S85" t="n">
        <v>30.82</v>
      </c>
      <c r="T85" t="n">
        <v>-182.9</v>
      </c>
      <c r="U85" t="n">
        <v>-0.22</v>
      </c>
      <c r="V85" t="n">
        <v>145.86</v>
      </c>
    </row>
    <row r="86">
      <c r="A86" s="5" t="inlineStr">
        <is>
          <t>Gewinnwachstum 3J in %</t>
        </is>
      </c>
      <c r="B86" s="5" t="inlineStr">
        <is>
          <t>Earnings Growth 3Y in %</t>
        </is>
      </c>
      <c r="C86" t="n">
        <v>8.609999999999999</v>
      </c>
      <c r="D86" t="n">
        <v>2968.2</v>
      </c>
      <c r="E86" t="n">
        <v>2949.25</v>
      </c>
      <c r="F86" t="n">
        <v>2951.1</v>
      </c>
      <c r="G86" t="n">
        <v>-12.15</v>
      </c>
      <c r="H86" t="n">
        <v>11.64</v>
      </c>
      <c r="I86" t="n">
        <v>14.36</v>
      </c>
      <c r="J86" t="n">
        <v>1727.61</v>
      </c>
      <c r="K86" t="n">
        <v>1703.94</v>
      </c>
      <c r="L86" t="n">
        <v>1685.49</v>
      </c>
      <c r="M86" t="n">
        <v>-36.91</v>
      </c>
      <c r="N86" t="n">
        <v>7.51</v>
      </c>
      <c r="O86" t="n">
        <v>30.86</v>
      </c>
      <c r="P86" t="n">
        <v>27.54</v>
      </c>
      <c r="Q86" t="n">
        <v>26.19</v>
      </c>
      <c r="R86" t="n">
        <v>-47.25</v>
      </c>
      <c r="S86" t="n">
        <v>-50.77</v>
      </c>
      <c r="T86" t="n">
        <v>-12.42</v>
      </c>
      <c r="U86" t="inlineStr">
        <is>
          <t>-</t>
        </is>
      </c>
      <c r="V86" t="inlineStr">
        <is>
          <t>-</t>
        </is>
      </c>
    </row>
    <row r="87">
      <c r="A87" s="5" t="inlineStr">
        <is>
          <t>Gewinnwachstum 5J in %</t>
        </is>
      </c>
      <c r="B87" s="5" t="inlineStr">
        <is>
          <t>Earnings Growth 5Y in %</t>
        </is>
      </c>
      <c r="C87" t="n">
        <v>1772.92</v>
      </c>
      <c r="D87" t="n">
        <v>1764.08</v>
      </c>
      <c r="E87" t="n">
        <v>1782.01</v>
      </c>
      <c r="F87" t="n">
        <v>1774.74</v>
      </c>
      <c r="G87" t="n">
        <v>-8.220000000000001</v>
      </c>
      <c r="H87" t="n">
        <v>1049.03</v>
      </c>
      <c r="I87" t="n">
        <v>1026.44</v>
      </c>
      <c r="J87" t="n">
        <v>1010.36</v>
      </c>
      <c r="K87" t="n">
        <v>1019.89</v>
      </c>
      <c r="L87" t="n">
        <v>1022.33</v>
      </c>
      <c r="M87" t="n">
        <v>-7.69</v>
      </c>
      <c r="N87" t="n">
        <v>14.05</v>
      </c>
      <c r="O87" t="n">
        <v>26.75</v>
      </c>
      <c r="P87" t="n">
        <v>-13.89</v>
      </c>
      <c r="Q87" t="n">
        <v>-20.91</v>
      </c>
      <c r="R87" t="n">
        <v>0.78</v>
      </c>
      <c r="S87" t="inlineStr">
        <is>
          <t>-</t>
        </is>
      </c>
      <c r="T87" t="inlineStr">
        <is>
          <t>-</t>
        </is>
      </c>
      <c r="U87" t="inlineStr">
        <is>
          <t>-</t>
        </is>
      </c>
      <c r="V87" t="inlineStr">
        <is>
          <t>-</t>
        </is>
      </c>
    </row>
    <row r="88">
      <c r="A88" s="5" t="inlineStr">
        <is>
          <t>Gewinnwachstum 10J in %</t>
        </is>
      </c>
      <c r="B88" s="5" t="inlineStr">
        <is>
          <t>Earnings Growth 10Y in %</t>
        </is>
      </c>
      <c r="C88" t="n">
        <v>1410.97</v>
      </c>
      <c r="D88" t="n">
        <v>1395.26</v>
      </c>
      <c r="E88" t="n">
        <v>1396.18</v>
      </c>
      <c r="F88" t="n">
        <v>1397.31</v>
      </c>
      <c r="G88" t="n">
        <v>507.05</v>
      </c>
      <c r="H88" t="n">
        <v>520.67</v>
      </c>
      <c r="I88" t="n">
        <v>520.25</v>
      </c>
      <c r="J88" t="n">
        <v>518.55</v>
      </c>
      <c r="K88" t="n">
        <v>503</v>
      </c>
      <c r="L88" t="n">
        <v>500.71</v>
      </c>
      <c r="M88" t="n">
        <v>-3.46</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0.01</v>
      </c>
      <c r="D89" t="n">
        <v>0.01</v>
      </c>
      <c r="E89" t="n">
        <v>0.01</v>
      </c>
      <c r="F89" t="n">
        <v>0.01</v>
      </c>
      <c r="G89" t="n">
        <v>-167.64</v>
      </c>
      <c r="H89" t="n">
        <v>0.02</v>
      </c>
      <c r="I89" t="n">
        <v>0.02</v>
      </c>
      <c r="J89" t="n">
        <v>0.02</v>
      </c>
      <c r="K89" t="n">
        <v>0.01</v>
      </c>
      <c r="L89" t="n">
        <v>0.02</v>
      </c>
      <c r="M89" t="n">
        <v>-123.51</v>
      </c>
      <c r="N89" t="n">
        <v>0.61</v>
      </c>
      <c r="O89" t="n">
        <v>0.36</v>
      </c>
      <c r="P89" t="n">
        <v>-1.12</v>
      </c>
      <c r="Q89" t="n">
        <v>-0.77</v>
      </c>
      <c r="R89" t="n">
        <v>27.05</v>
      </c>
      <c r="S89" t="inlineStr">
        <is>
          <t>-</t>
        </is>
      </c>
      <c r="T89" t="inlineStr">
        <is>
          <t>-</t>
        </is>
      </c>
      <c r="U89" t="inlineStr">
        <is>
          <t>-</t>
        </is>
      </c>
      <c r="V89" t="inlineStr">
        <is>
          <t>-</t>
        </is>
      </c>
    </row>
    <row r="90">
      <c r="A90" s="5" t="inlineStr">
        <is>
          <t>EBIT-Wachstum 1J in %</t>
        </is>
      </c>
      <c r="B90" s="5" t="inlineStr">
        <is>
          <t>EBIT Growth 1Y in %</t>
        </is>
      </c>
      <c r="C90" t="n">
        <v>35.94</v>
      </c>
      <c r="D90" t="n">
        <v>-32.96</v>
      </c>
      <c r="E90" t="n">
        <v>-6.59</v>
      </c>
      <c r="F90" t="n">
        <v>254</v>
      </c>
      <c r="G90" t="n">
        <v>-66.33</v>
      </c>
      <c r="H90" t="n">
        <v>14.38</v>
      </c>
      <c r="I90" t="n">
        <v>15.75</v>
      </c>
      <c r="J90" t="n">
        <v>-11.8</v>
      </c>
      <c r="K90" t="n">
        <v>14.39</v>
      </c>
      <c r="L90" t="n">
        <v>926.15</v>
      </c>
      <c r="M90" t="n">
        <v>-91.31</v>
      </c>
      <c r="N90" t="n">
        <v>-29.03</v>
      </c>
      <c r="O90" t="n">
        <v>29.17</v>
      </c>
      <c r="P90" t="n">
        <v>32.9</v>
      </c>
      <c r="Q90" t="n">
        <v>16.66</v>
      </c>
      <c r="R90" t="n">
        <v>6.37</v>
      </c>
      <c r="S90" t="n">
        <v>17.28</v>
      </c>
      <c r="T90" t="n">
        <v>795.75</v>
      </c>
      <c r="U90" t="n">
        <v>16.01</v>
      </c>
      <c r="V90" t="n">
        <v>-51.61</v>
      </c>
    </row>
    <row r="91">
      <c r="A91" s="5" t="inlineStr">
        <is>
          <t>EBIT-Wachstum 3J in %</t>
        </is>
      </c>
      <c r="B91" s="5" t="inlineStr">
        <is>
          <t>EBIT Growth 3Y in %</t>
        </is>
      </c>
      <c r="C91" t="n">
        <v>-1.2</v>
      </c>
      <c r="D91" t="n">
        <v>71.48</v>
      </c>
      <c r="E91" t="n">
        <v>60.36</v>
      </c>
      <c r="F91" t="n">
        <v>67.34999999999999</v>
      </c>
      <c r="G91" t="n">
        <v>-12.07</v>
      </c>
      <c r="H91" t="n">
        <v>6.11</v>
      </c>
      <c r="I91" t="n">
        <v>6.11</v>
      </c>
      <c r="J91" t="n">
        <v>309.58</v>
      </c>
      <c r="K91" t="n">
        <v>283.08</v>
      </c>
      <c r="L91" t="n">
        <v>268.6</v>
      </c>
      <c r="M91" t="n">
        <v>-30.39</v>
      </c>
      <c r="N91" t="n">
        <v>11.01</v>
      </c>
      <c r="O91" t="n">
        <v>26.24</v>
      </c>
      <c r="P91" t="n">
        <v>18.64</v>
      </c>
      <c r="Q91" t="n">
        <v>13.44</v>
      </c>
      <c r="R91" t="n">
        <v>273.13</v>
      </c>
      <c r="S91" t="n">
        <v>276.35</v>
      </c>
      <c r="T91" t="n">
        <v>253.38</v>
      </c>
      <c r="U91" t="inlineStr">
        <is>
          <t>-</t>
        </is>
      </c>
      <c r="V91" t="inlineStr">
        <is>
          <t>-</t>
        </is>
      </c>
    </row>
    <row r="92">
      <c r="A92" s="5" t="inlineStr">
        <is>
          <t>EBIT-Wachstum 5J in %</t>
        </is>
      </c>
      <c r="B92" s="5" t="inlineStr">
        <is>
          <t>EBIT Growth 5Y in %</t>
        </is>
      </c>
      <c r="C92" t="n">
        <v>36.81</v>
      </c>
      <c r="D92" t="n">
        <v>32.5</v>
      </c>
      <c r="E92" t="n">
        <v>42.24</v>
      </c>
      <c r="F92" t="n">
        <v>41.2</v>
      </c>
      <c r="G92" t="n">
        <v>-6.72</v>
      </c>
      <c r="H92" t="n">
        <v>191.77</v>
      </c>
      <c r="I92" t="n">
        <v>170.64</v>
      </c>
      <c r="J92" t="n">
        <v>161.68</v>
      </c>
      <c r="K92" t="n">
        <v>169.87</v>
      </c>
      <c r="L92" t="n">
        <v>173.58</v>
      </c>
      <c r="M92" t="n">
        <v>-8.32</v>
      </c>
      <c r="N92" t="n">
        <v>11.21</v>
      </c>
      <c r="O92" t="n">
        <v>20.48</v>
      </c>
      <c r="P92" t="n">
        <v>173.79</v>
      </c>
      <c r="Q92" t="n">
        <v>170.41</v>
      </c>
      <c r="R92" t="n">
        <v>156.76</v>
      </c>
      <c r="S92" t="inlineStr">
        <is>
          <t>-</t>
        </is>
      </c>
      <c r="T92" t="inlineStr">
        <is>
          <t>-</t>
        </is>
      </c>
      <c r="U92" t="inlineStr">
        <is>
          <t>-</t>
        </is>
      </c>
      <c r="V92" t="inlineStr">
        <is>
          <t>-</t>
        </is>
      </c>
    </row>
    <row r="93">
      <c r="A93" s="5" t="inlineStr">
        <is>
          <t>EBIT-Wachstum 10J in %</t>
        </is>
      </c>
      <c r="B93" s="5" t="inlineStr">
        <is>
          <t>EBIT Growth 10Y in %</t>
        </is>
      </c>
      <c r="C93" t="n">
        <v>114.29</v>
      </c>
      <c r="D93" t="n">
        <v>101.57</v>
      </c>
      <c r="E93" t="n">
        <v>101.96</v>
      </c>
      <c r="F93" t="n">
        <v>105.54</v>
      </c>
      <c r="G93" t="n">
        <v>83.43000000000001</v>
      </c>
      <c r="H93" t="n">
        <v>91.73</v>
      </c>
      <c r="I93" t="n">
        <v>90.92</v>
      </c>
      <c r="J93" t="n">
        <v>91.08</v>
      </c>
      <c r="K93" t="n">
        <v>171.83</v>
      </c>
      <c r="L93" t="n">
        <v>171.99</v>
      </c>
      <c r="M93" t="n">
        <v>74.22</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9.76</v>
      </c>
      <c r="D94" t="n">
        <v>-40.79</v>
      </c>
      <c r="E94" t="n">
        <v>13.21</v>
      </c>
      <c r="F94" t="n">
        <v>5.11</v>
      </c>
      <c r="G94" t="n">
        <v>-3.42</v>
      </c>
      <c r="H94" t="n">
        <v>-37.02</v>
      </c>
      <c r="I94" t="n">
        <v>91.67</v>
      </c>
      <c r="J94" t="n">
        <v>18.76</v>
      </c>
      <c r="K94" t="n">
        <v>-41.89</v>
      </c>
      <c r="L94" t="n">
        <v>31.65</v>
      </c>
      <c r="M94" t="n">
        <v>247.62</v>
      </c>
      <c r="N94" t="n">
        <v>-38.9</v>
      </c>
      <c r="O94" t="n">
        <v>-48.05</v>
      </c>
      <c r="P94" t="n">
        <v>-48.42</v>
      </c>
      <c r="Q94" t="n">
        <v>91.29000000000001</v>
      </c>
      <c r="R94" t="n">
        <v>-37.73</v>
      </c>
      <c r="S94" t="n">
        <v>39.66</v>
      </c>
      <c r="T94" t="n">
        <v>88.06</v>
      </c>
      <c r="U94" t="inlineStr">
        <is>
          <t>-</t>
        </is>
      </c>
      <c r="V94" t="inlineStr">
        <is>
          <t>-</t>
        </is>
      </c>
    </row>
    <row r="95">
      <c r="A95" s="5" t="inlineStr">
        <is>
          <t>Op.Cashflow Wachstum 3J in %</t>
        </is>
      </c>
      <c r="B95" s="5" t="inlineStr">
        <is>
          <t>Op.Cashflow Wachstum 3Y in %</t>
        </is>
      </c>
      <c r="C95" t="n">
        <v>-5.94</v>
      </c>
      <c r="D95" t="n">
        <v>-7.49</v>
      </c>
      <c r="E95" t="n">
        <v>4.97</v>
      </c>
      <c r="F95" t="n">
        <v>-11.78</v>
      </c>
      <c r="G95" t="n">
        <v>17.08</v>
      </c>
      <c r="H95" t="n">
        <v>24.47</v>
      </c>
      <c r="I95" t="n">
        <v>22.85</v>
      </c>
      <c r="J95" t="n">
        <v>2.84</v>
      </c>
      <c r="K95" t="n">
        <v>79.13</v>
      </c>
      <c r="L95" t="n">
        <v>80.12</v>
      </c>
      <c r="M95" t="n">
        <v>53.56</v>
      </c>
      <c r="N95" t="n">
        <v>-45.12</v>
      </c>
      <c r="O95" t="n">
        <v>-1.73</v>
      </c>
      <c r="P95" t="n">
        <v>1.71</v>
      </c>
      <c r="Q95" t="n">
        <v>31.07</v>
      </c>
      <c r="R95" t="n">
        <v>30</v>
      </c>
      <c r="S95" t="inlineStr">
        <is>
          <t>-</t>
        </is>
      </c>
      <c r="T95" t="inlineStr">
        <is>
          <t>-</t>
        </is>
      </c>
      <c r="U95" t="inlineStr">
        <is>
          <t>-</t>
        </is>
      </c>
      <c r="V95" t="inlineStr">
        <is>
          <t>-</t>
        </is>
      </c>
    </row>
    <row r="96">
      <c r="A96" s="5" t="inlineStr">
        <is>
          <t>Op.Cashflow Wachstum 5J in %</t>
        </is>
      </c>
      <c r="B96" s="5" t="inlineStr">
        <is>
          <t>Op.Cashflow Wachstum 5Y in %</t>
        </is>
      </c>
      <c r="C96" t="n">
        <v>-3.23</v>
      </c>
      <c r="D96" t="n">
        <v>-12.58</v>
      </c>
      <c r="E96" t="n">
        <v>13.91</v>
      </c>
      <c r="F96" t="n">
        <v>15.02</v>
      </c>
      <c r="G96" t="n">
        <v>5.62</v>
      </c>
      <c r="H96" t="n">
        <v>12.63</v>
      </c>
      <c r="I96" t="n">
        <v>69.56</v>
      </c>
      <c r="J96" t="n">
        <v>43.45</v>
      </c>
      <c r="K96" t="n">
        <v>30.09</v>
      </c>
      <c r="L96" t="n">
        <v>28.78</v>
      </c>
      <c r="M96" t="n">
        <v>40.71</v>
      </c>
      <c r="N96" t="n">
        <v>-16.36</v>
      </c>
      <c r="O96" t="n">
        <v>-0.65</v>
      </c>
      <c r="P96" t="n">
        <v>26.57</v>
      </c>
      <c r="Q96" t="inlineStr">
        <is>
          <t>-</t>
        </is>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4.7</v>
      </c>
      <c r="D97" t="n">
        <v>28.49</v>
      </c>
      <c r="E97" t="n">
        <v>28.68</v>
      </c>
      <c r="F97" t="n">
        <v>22.55</v>
      </c>
      <c r="G97" t="n">
        <v>17.2</v>
      </c>
      <c r="H97" t="n">
        <v>26.67</v>
      </c>
      <c r="I97" t="n">
        <v>26.6</v>
      </c>
      <c r="J97" t="n">
        <v>21.4</v>
      </c>
      <c r="K97" t="n">
        <v>28.33</v>
      </c>
      <c r="L97" t="inlineStr">
        <is>
          <t>-</t>
        </is>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1469</v>
      </c>
      <c r="D98" t="n">
        <v>964</v>
      </c>
      <c r="E98" t="n">
        <v>1129</v>
      </c>
      <c r="F98" t="n">
        <v>1234</v>
      </c>
      <c r="G98" t="n">
        <v>1293</v>
      </c>
      <c r="H98" t="n">
        <v>940</v>
      </c>
      <c r="I98" t="n">
        <v>905</v>
      </c>
      <c r="J98" t="n">
        <v>1032</v>
      </c>
      <c r="K98" t="n">
        <v>902</v>
      </c>
      <c r="L98" t="n">
        <v>757</v>
      </c>
      <c r="M98" t="n">
        <v>1179</v>
      </c>
      <c r="N98" t="n">
        <v>907</v>
      </c>
      <c r="O98" t="n">
        <v>827</v>
      </c>
      <c r="P98" t="n">
        <v>1463</v>
      </c>
      <c r="Q98" t="n">
        <v>968</v>
      </c>
      <c r="R98" t="n">
        <v>1347</v>
      </c>
      <c r="S98" t="n">
        <v>1064</v>
      </c>
      <c r="T98" t="n">
        <v>383.2</v>
      </c>
      <c r="U98" t="n">
        <v>247.1</v>
      </c>
      <c r="V98" t="n">
        <v>546.5</v>
      </c>
      <c r="W98" t="n">
        <v>1345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ALCON </t>
        </is>
      </c>
      <c r="B1" s="2" t="inlineStr">
        <is>
          <t>WKN: A2PDXE  ISIN: CH0432492467  Typ: Aktie</t>
        </is>
      </c>
      <c r="C1" s="2" t="inlineStr"/>
      <c r="D1" s="2" t="inlineStr"/>
      <c r="E1" s="2" t="inlineStr"/>
      <c r="F1" s="2">
        <f>HYPERLINK("smi_Stock_Data_EUR.xlsx#INDEX!A1",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+41-589-112-110</t>
        </is>
      </c>
      <c r="G4" t="inlineStr">
        <is>
          <t>06.05.2020</t>
        </is>
      </c>
      <c r="H4" t="inlineStr">
        <is>
          <t>Annual General Meeting</t>
        </is>
      </c>
      <c r="J4" t="inlineStr">
        <is>
          <t>Emasan AG</t>
        </is>
      </c>
      <c r="L4" t="inlineStr">
        <is>
          <t>3,70%</t>
        </is>
      </c>
    </row>
    <row r="5">
      <c r="A5" s="5" t="inlineStr">
        <is>
          <t>Ticker</t>
        </is>
      </c>
      <c r="B5" t="inlineStr">
        <is>
          <t>2U3</t>
        </is>
      </c>
      <c r="C5" s="5" t="inlineStr">
        <is>
          <t>Fax</t>
        </is>
      </c>
      <c r="D5" s="5" t="inlineStr"/>
      <c r="E5" t="inlineStr">
        <is>
          <t>-</t>
        </is>
      </c>
      <c r="G5" t="inlineStr">
        <is>
          <t>13.05.2020</t>
        </is>
      </c>
      <c r="H5" t="inlineStr">
        <is>
          <t>Result Q1</t>
        </is>
      </c>
      <c r="J5" t="inlineStr">
        <is>
          <t>BlackRock, Inc.</t>
        </is>
      </c>
      <c r="L5" t="inlineStr">
        <is>
          <t>3,60%</t>
        </is>
      </c>
    </row>
    <row r="6">
      <c r="A6" s="5" t="inlineStr">
        <is>
          <t>Gelistet Seit / Listed Since</t>
        </is>
      </c>
      <c r="B6" t="inlineStr">
        <is>
          <t>09.04.2019</t>
        </is>
      </c>
      <c r="C6" s="5" t="inlineStr">
        <is>
          <t>Internet</t>
        </is>
      </c>
      <c r="D6" s="5" t="inlineStr"/>
      <c r="E6" t="inlineStr">
        <is>
          <t>https://www.alcon.com</t>
        </is>
      </c>
      <c r="G6" t="inlineStr">
        <is>
          <t>19.08.2020</t>
        </is>
      </c>
      <c r="H6" t="inlineStr">
        <is>
          <t>Score Half Year</t>
        </is>
      </c>
      <c r="J6" t="inlineStr">
        <is>
          <t>The Capital Group Companies, Inc.</t>
        </is>
      </c>
      <c r="L6" t="inlineStr">
        <is>
          <t>3,10%</t>
        </is>
      </c>
    </row>
    <row r="7">
      <c r="A7" s="5" t="inlineStr">
        <is>
          <t>Nominalwert / Nominal Value</t>
        </is>
      </c>
      <c r="B7" t="inlineStr">
        <is>
          <t>-</t>
        </is>
      </c>
      <c r="C7" s="5" t="inlineStr">
        <is>
          <t>E-Mail</t>
        </is>
      </c>
      <c r="D7" s="5" t="inlineStr"/>
      <c r="E7" t="inlineStr">
        <is>
          <t>investor.relations@alcon.com</t>
        </is>
      </c>
      <c r="G7" t="inlineStr">
        <is>
          <t>11.11.2020</t>
        </is>
      </c>
      <c r="H7" t="inlineStr">
        <is>
          <t>Q3 Earnings</t>
        </is>
      </c>
      <c r="J7" t="inlineStr">
        <is>
          <t>Freefloat</t>
        </is>
      </c>
      <c r="L7" t="inlineStr">
        <is>
          <t>89,60%</t>
        </is>
      </c>
    </row>
    <row r="8">
      <c r="A8" s="5" t="inlineStr">
        <is>
          <t>Land / Country</t>
        </is>
      </c>
      <c r="B8" t="inlineStr">
        <is>
          <t>Schweiz</t>
        </is>
      </c>
      <c r="C8" s="5" t="inlineStr">
        <is>
          <t>Kontaktperson / Contact Person</t>
        </is>
      </c>
      <c r="D8" s="5" t="inlineStr"/>
      <c r="E8" t="inlineStr">
        <is>
          <t>Karen King</t>
        </is>
      </c>
    </row>
    <row r="9">
      <c r="A9" s="5" t="inlineStr">
        <is>
          <t>Währung / Currency</t>
        </is>
      </c>
      <c r="B9" t="inlineStr">
        <is>
          <t>USD</t>
        </is>
      </c>
      <c r="C9" s="5" t="inlineStr"/>
      <c r="D9" s="5" t="inlineStr"/>
    </row>
    <row r="10">
      <c r="A10" s="5" t="inlineStr">
        <is>
          <t>Branche / Industry</t>
        </is>
      </c>
      <c r="B10" t="inlineStr">
        <is>
          <t>Medical Equipment</t>
        </is>
      </c>
      <c r="C10" s="5" t="inlineStr"/>
      <c r="D10" s="5" t="inlineStr"/>
    </row>
    <row r="11">
      <c r="A11" s="5" t="inlineStr">
        <is>
          <t>Sektor / Sector</t>
        </is>
      </c>
      <c r="B11" t="inlineStr">
        <is>
          <t>Health Service</t>
        </is>
      </c>
    </row>
    <row r="12">
      <c r="A12" s="5" t="inlineStr">
        <is>
          <t>Typ / Genre</t>
        </is>
      </c>
      <c r="B12" t="inlineStr">
        <is>
          <t>Stammaktie</t>
        </is>
      </c>
    </row>
    <row r="13">
      <c r="A13" s="5" t="inlineStr">
        <is>
          <t>Adresse / Address</t>
        </is>
      </c>
      <c r="B13" t="inlineStr">
        <is>
          <t>Alcon Inc.Chemin de Blandonnet 8  CH-1214 Vernier, Geneva</t>
        </is>
      </c>
    </row>
    <row r="14">
      <c r="A14" s="5" t="inlineStr">
        <is>
          <t>Management</t>
        </is>
      </c>
      <c r="B14" t="inlineStr">
        <is>
          <t>David Endicott, Laurent Attias, Ian Bell, Sergio Duplan, Rajkumar Narayanan, Michael Onuscheck, Tim Stonesifer</t>
        </is>
      </c>
    </row>
    <row r="15">
      <c r="A15" s="5" t="inlineStr">
        <is>
          <t>Aufsichtsrat / Board</t>
        </is>
      </c>
      <c r="B15" t="inlineStr">
        <is>
          <t>F. Michael Ball, Lynn Bleil, Arthur Cummings, David J. Endicott, Thomas Glanzmann, D. Keith Grossman, Scott Maw, Karen May, Ines Pöschel, Dieter Spälti</t>
        </is>
      </c>
    </row>
    <row r="16">
      <c r="A16" s="5" t="inlineStr">
        <is>
          <t>Beschreibung</t>
        </is>
      </c>
      <c r="B16" t="inlineStr">
        <is>
          <t>Alcon verhilft Menschen zu ausgezeichneter Sicht. Als weltweit führendes Unternehmen im Augenheilkundebereich mit einem Erbe, das über sieben Jahrzehnte zurückreicht, bietet das Unternehmen das größte Produktportfolio, um das Sehvermögen der Menschen und damit ihr Leben zu verbessern. Die chirurgischen und Vision Care-Produkte berühren das Leben von über 260 Mio. Menschen in über 140 Ländern jedes Jahr, die mit Linsentrübung, Glaukom, Netzhauterkrankungen und Refraktionsfehlern leben. Über 20.000 Mitarbeiter verbessern die Lebensqualität durch innovative Produkte, Partnerschaften mit Augenheilkundeexperten und Programme, die den Zugang zu erstklassiger Augenheilkunde fördern. Copyright 2014 FINANCE BASE AG</t>
        </is>
      </c>
    </row>
    <row r="17">
      <c r="A17" s="5" t="inlineStr">
        <is>
          <t>Profile</t>
        </is>
      </c>
      <c r="B17" t="inlineStr">
        <is>
          <t>Alcon helping people to excellent visibility. As a global leader in the ophthalmology area with a heritage that goes back over seven decades, the company offers the broadest product portfolio in order to improve the eyesight of people and their lives. The surgical and eye care products touch the lives of over 260 million people in over 140 countries each year, which, glaucoma, retinal diseases and refractive errors live with lens opacification. About 20,000 people improve the quality of life through innovative products, partnerships with eye care professionals and programs that promote access to quality eye care.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USD per  31.12</t>
        </is>
      </c>
      <c r="B19" s="5" t="inlineStr">
        <is>
          <t>Balance Sheet in M  USD per  31.12</t>
        </is>
      </c>
      <c r="C19" s="5" t="n">
        <v>2019</v>
      </c>
      <c r="D19" s="5" t="inlineStr"/>
      <c r="E19" s="5" t="inlineStr"/>
      <c r="F19" s="5" t="inlineStr"/>
      <c r="G19" s="5" t="inlineStr"/>
      <c r="H19" s="5" t="inlineStr"/>
      <c r="I19" s="5" t="inlineStr"/>
      <c r="J19" s="5" t="inlineStr"/>
      <c r="K19" s="5" t="inlineStr"/>
      <c r="L19" s="5" t="inlineStr"/>
    </row>
    <row r="20">
      <c r="A20" s="5" t="inlineStr">
        <is>
          <t>Umsatz</t>
        </is>
      </c>
      <c r="B20" s="5" t="inlineStr">
        <is>
          <t>Revenue</t>
        </is>
      </c>
      <c r="C20" t="n">
        <v>7508</v>
      </c>
    </row>
    <row r="21">
      <c r="A21" s="5" t="inlineStr">
        <is>
          <t>Bruttoergebnis vom Umsatz</t>
        </is>
      </c>
      <c r="B21" s="5" t="inlineStr">
        <is>
          <t>Gross Profit</t>
        </is>
      </c>
      <c r="C21" t="n">
        <v>3662</v>
      </c>
    </row>
    <row r="22">
      <c r="A22" s="5" t="inlineStr">
        <is>
          <t>Operatives Ergebnis (EBIT)</t>
        </is>
      </c>
      <c r="B22" s="5" t="inlineStr">
        <is>
          <t>EBIT Earning Before Interest &amp; Tax</t>
        </is>
      </c>
      <c r="C22" t="n">
        <v>-187</v>
      </c>
    </row>
    <row r="23">
      <c r="A23" s="5" t="inlineStr">
        <is>
          <t>Finanzergebnis</t>
        </is>
      </c>
      <c r="B23" s="5" t="inlineStr">
        <is>
          <t>Financial Result</t>
        </is>
      </c>
      <c r="C23" t="n">
        <v>-145</v>
      </c>
    </row>
    <row r="24">
      <c r="A24" s="5" t="inlineStr">
        <is>
          <t>Ergebnis vor Steuer (EBT)</t>
        </is>
      </c>
      <c r="B24" s="5" t="inlineStr">
        <is>
          <t>EBT Earning Before Tax</t>
        </is>
      </c>
      <c r="C24" t="n">
        <v>-332</v>
      </c>
    </row>
    <row r="25">
      <c r="A25" s="5" t="inlineStr">
        <is>
          <t>Steuern auf Einkommen und Ertrag</t>
        </is>
      </c>
      <c r="B25" s="5" t="inlineStr">
        <is>
          <t>Taxes on income and earnings</t>
        </is>
      </c>
      <c r="C25" t="n">
        <v>324</v>
      </c>
    </row>
    <row r="26">
      <c r="A26" s="5" t="inlineStr">
        <is>
          <t>Ergebnis nach Steuer</t>
        </is>
      </c>
      <c r="B26" s="5" t="inlineStr">
        <is>
          <t>Earnings after tax</t>
        </is>
      </c>
      <c r="C26" t="n">
        <v>-656</v>
      </c>
    </row>
    <row r="27">
      <c r="A27" s="5" t="inlineStr">
        <is>
          <t>Jahresüberschuss/-fehlbetrag</t>
        </is>
      </c>
      <c r="B27" s="5" t="inlineStr">
        <is>
          <t>Net Profit</t>
        </is>
      </c>
      <c r="C27" t="n">
        <v>-656</v>
      </c>
    </row>
    <row r="28">
      <c r="A28" s="5" t="inlineStr">
        <is>
          <t>Summe Umlaufvermögen</t>
        </is>
      </c>
      <c r="B28" s="5" t="inlineStr">
        <is>
          <t>Current Assets</t>
        </is>
      </c>
      <c r="C28" t="n">
        <v>4236</v>
      </c>
    </row>
    <row r="29">
      <c r="A29" s="5" t="inlineStr">
        <is>
          <t>Summe Anlagevermögen</t>
        </is>
      </c>
      <c r="B29" s="5" t="inlineStr">
        <is>
          <t>Fixed Assets</t>
        </is>
      </c>
      <c r="C29" t="n">
        <v>23419</v>
      </c>
    </row>
    <row r="30">
      <c r="A30" s="5" t="inlineStr">
        <is>
          <t>Summe Aktiva</t>
        </is>
      </c>
      <c r="B30" s="5" t="inlineStr">
        <is>
          <t>Total Assets</t>
        </is>
      </c>
      <c r="C30" t="n">
        <v>27655</v>
      </c>
    </row>
    <row r="31">
      <c r="A31" s="5" t="inlineStr">
        <is>
          <t>Summe kurzfristiges Fremdkapital</t>
        </is>
      </c>
      <c r="B31" s="5" t="inlineStr">
        <is>
          <t>Short-Term Debt</t>
        </is>
      </c>
      <c r="C31" t="n">
        <v>2300</v>
      </c>
    </row>
    <row r="32">
      <c r="A32" s="5" t="inlineStr">
        <is>
          <t>Summe langfristiges Fremdkapital</t>
        </is>
      </c>
      <c r="B32" s="5" t="inlineStr">
        <is>
          <t>Long-Term Debt</t>
        </is>
      </c>
      <c r="C32" t="n">
        <v>6052</v>
      </c>
    </row>
    <row r="33">
      <c r="A33" s="5" t="inlineStr">
        <is>
          <t>Summe Fremdkapital</t>
        </is>
      </c>
      <c r="B33" s="5" t="inlineStr">
        <is>
          <t>Total Liabilities</t>
        </is>
      </c>
      <c r="C33" t="n">
        <v>8352</v>
      </c>
    </row>
    <row r="34">
      <c r="A34" s="5" t="inlineStr">
        <is>
          <t>Minderheitenanteil</t>
        </is>
      </c>
      <c r="B34" s="5" t="inlineStr">
        <is>
          <t>Minority Share</t>
        </is>
      </c>
      <c r="C34" t="inlineStr">
        <is>
          <t>-</t>
        </is>
      </c>
    </row>
    <row r="35">
      <c r="A35" s="5" t="inlineStr">
        <is>
          <t>Summe Eigenkapital</t>
        </is>
      </c>
      <c r="B35" s="5" t="inlineStr">
        <is>
          <t>Equity</t>
        </is>
      </c>
      <c r="C35" t="n">
        <v>19303</v>
      </c>
    </row>
    <row r="36">
      <c r="A36" s="5" t="inlineStr">
        <is>
          <t>Summe Passiva</t>
        </is>
      </c>
      <c r="B36" s="5" t="inlineStr">
        <is>
          <t>Liabilities &amp; Shareholder Equity</t>
        </is>
      </c>
      <c r="C36" t="n">
        <v>27655</v>
      </c>
    </row>
    <row r="37">
      <c r="A37" s="5" t="inlineStr">
        <is>
          <t>Mio.Aktien im Umlauf</t>
        </is>
      </c>
      <c r="B37" s="5" t="inlineStr">
        <is>
          <t>Million shares outstanding</t>
        </is>
      </c>
      <c r="C37" t="n">
        <v>488.7</v>
      </c>
    </row>
    <row r="38">
      <c r="A38" s="5" t="inlineStr">
        <is>
          <t>Gezeichnetes Kapital (in Mio.)</t>
        </is>
      </c>
      <c r="B38" s="5" t="inlineStr">
        <is>
          <t>Subscribed Capital in M</t>
        </is>
      </c>
      <c r="C38" t="inlineStr">
        <is>
          <t>-</t>
        </is>
      </c>
    </row>
    <row r="39">
      <c r="A39" s="5" t="inlineStr">
        <is>
          <t>Ergebnis je Aktie (brutto)</t>
        </is>
      </c>
      <c r="B39" s="5" t="inlineStr">
        <is>
          <t>Earnings per share</t>
        </is>
      </c>
      <c r="C39" t="n">
        <v>-0.68</v>
      </c>
    </row>
    <row r="40">
      <c r="A40" s="5" t="inlineStr">
        <is>
          <t>Ergebnis je Aktie (unverwässert)</t>
        </is>
      </c>
      <c r="B40" s="5" t="inlineStr">
        <is>
          <t>Basic Earnings per share</t>
        </is>
      </c>
      <c r="C40" t="n">
        <v>-1.34</v>
      </c>
    </row>
    <row r="41">
      <c r="A41" s="5" t="inlineStr">
        <is>
          <t>Ergebnis je Aktie (verwässert)</t>
        </is>
      </c>
      <c r="B41" s="5" t="inlineStr">
        <is>
          <t>Diluted Earnings per share</t>
        </is>
      </c>
      <c r="C41" t="n">
        <v>-1.34</v>
      </c>
    </row>
    <row r="42">
      <c r="A42" s="5" t="inlineStr">
        <is>
          <t>Dividende je Aktie</t>
        </is>
      </c>
      <c r="B42" s="5" t="inlineStr">
        <is>
          <t>Dividend per share</t>
        </is>
      </c>
      <c r="C42" t="inlineStr">
        <is>
          <t>-</t>
        </is>
      </c>
    </row>
    <row r="43">
      <c r="A43" s="5" t="inlineStr">
        <is>
          <t>Dividendenausschüttung in Mio</t>
        </is>
      </c>
      <c r="B43" s="5" t="inlineStr">
        <is>
          <t>Dividend Payment in M</t>
        </is>
      </c>
      <c r="C43" t="inlineStr">
        <is>
          <t>-</t>
        </is>
      </c>
    </row>
    <row r="44">
      <c r="A44" s="5" t="inlineStr">
        <is>
          <t>Umsatz je Aktie</t>
        </is>
      </c>
      <c r="B44" s="5" t="inlineStr">
        <is>
          <t>Revenue per share</t>
        </is>
      </c>
      <c r="C44" t="n">
        <v>15.36</v>
      </c>
    </row>
    <row r="45">
      <c r="A45" s="5" t="inlineStr">
        <is>
          <t>Buchwert je Aktie</t>
        </is>
      </c>
      <c r="B45" s="5" t="inlineStr">
        <is>
          <t>Book value per share</t>
        </is>
      </c>
      <c r="C45" t="n">
        <v>39.5</v>
      </c>
    </row>
    <row r="46">
      <c r="A46" s="5" t="inlineStr">
        <is>
          <t>Cashflow je Aktie</t>
        </is>
      </c>
      <c r="B46" s="5" t="inlineStr">
        <is>
          <t>Cashflow per share</t>
        </is>
      </c>
      <c r="C46" t="n">
        <v>1.88</v>
      </c>
    </row>
    <row r="47">
      <c r="A47" s="5" t="inlineStr">
        <is>
          <t>Bilanzsumme je Aktie</t>
        </is>
      </c>
      <c r="B47" s="5" t="inlineStr">
        <is>
          <t>Total assets per share</t>
        </is>
      </c>
      <c r="C47" t="n">
        <v>56.59</v>
      </c>
    </row>
    <row r="48">
      <c r="A48" s="5" t="inlineStr">
        <is>
          <t>Personal am Ende des Jahres</t>
        </is>
      </c>
      <c r="B48" s="5" t="inlineStr">
        <is>
          <t>Staff at the end of year</t>
        </is>
      </c>
      <c r="C48" t="n">
        <v>22142</v>
      </c>
    </row>
    <row r="49">
      <c r="A49" s="5" t="inlineStr">
        <is>
          <t>Personalaufwand in Mio. USD</t>
        </is>
      </c>
      <c r="B49" s="5" t="inlineStr">
        <is>
          <t>Personnel expenses in M</t>
        </is>
      </c>
      <c r="C49" t="inlineStr">
        <is>
          <t>-</t>
        </is>
      </c>
    </row>
    <row r="50">
      <c r="A50" s="5" t="inlineStr">
        <is>
          <t>Aufwand je Mitarbeiter in USD</t>
        </is>
      </c>
      <c r="B50" s="5" t="inlineStr">
        <is>
          <t>Effort per employee</t>
        </is>
      </c>
      <c r="C50" t="inlineStr">
        <is>
          <t>-</t>
        </is>
      </c>
    </row>
    <row r="51">
      <c r="A51" s="5" t="inlineStr">
        <is>
          <t>Umsatz je Mitarbeiter in USD</t>
        </is>
      </c>
      <c r="B51" s="5" t="inlineStr">
        <is>
          <t>Turnover per employee</t>
        </is>
      </c>
      <c r="C51" t="n">
        <v>339084</v>
      </c>
    </row>
    <row r="52">
      <c r="A52" s="5" t="inlineStr">
        <is>
          <t>Bruttoergebnis je Mitarbeiter in USD</t>
        </is>
      </c>
      <c r="B52" s="5" t="inlineStr">
        <is>
          <t>Gross Profit per employee</t>
        </is>
      </c>
      <c r="C52" t="n">
        <v>165387</v>
      </c>
    </row>
    <row r="53">
      <c r="A53" s="5" t="inlineStr">
        <is>
          <t>Gewinn je Mitarbeiter in USD</t>
        </is>
      </c>
      <c r="B53" s="5" t="inlineStr">
        <is>
          <t>Earnings per employee</t>
        </is>
      </c>
      <c r="C53" t="n">
        <v>-29627</v>
      </c>
    </row>
    <row r="54">
      <c r="A54" s="5" t="inlineStr">
        <is>
          <t>KGV (Kurs/Gewinn)</t>
        </is>
      </c>
      <c r="B54" s="5" t="inlineStr">
        <is>
          <t>PE (price/earnings)</t>
        </is>
      </c>
      <c r="C54" t="inlineStr">
        <is>
          <t>-</t>
        </is>
      </c>
    </row>
    <row r="55">
      <c r="A55" s="5" t="inlineStr">
        <is>
          <t>KUV (Kurs/Umsatz)</t>
        </is>
      </c>
      <c r="B55" s="5" t="inlineStr">
        <is>
          <t>PS (price/sales)</t>
        </is>
      </c>
      <c r="C55" t="n">
        <v>3.68</v>
      </c>
    </row>
    <row r="56">
      <c r="A56" s="5" t="inlineStr">
        <is>
          <t>KBV (Kurs/Buchwert)</t>
        </is>
      </c>
      <c r="B56" s="5" t="inlineStr">
        <is>
          <t>PB (price/book value)</t>
        </is>
      </c>
      <c r="C56" t="n">
        <v>1.43</v>
      </c>
    </row>
    <row r="57">
      <c r="A57" s="5" t="inlineStr">
        <is>
          <t>KCV (Kurs/Cashflow)</t>
        </is>
      </c>
      <c r="B57" s="5" t="inlineStr">
        <is>
          <t>PC (price/cashflow)</t>
        </is>
      </c>
      <c r="C57" t="n">
        <v>30.05</v>
      </c>
    </row>
    <row r="58">
      <c r="A58" s="5" t="inlineStr">
        <is>
          <t>Dividendenrendite in %</t>
        </is>
      </c>
      <c r="B58" s="5" t="inlineStr">
        <is>
          <t>Dividend Yield in %</t>
        </is>
      </c>
      <c r="C58" t="inlineStr">
        <is>
          <t>-</t>
        </is>
      </c>
    </row>
    <row r="59">
      <c r="A59" s="5" t="inlineStr">
        <is>
          <t>Gewinnrendite in %</t>
        </is>
      </c>
      <c r="B59" s="5" t="inlineStr">
        <is>
          <t>Return on profit in %</t>
        </is>
      </c>
      <c r="C59" t="n">
        <v>-2.4</v>
      </c>
    </row>
    <row r="60">
      <c r="A60" s="5" t="inlineStr">
        <is>
          <t>Eigenkapitalrendite in %</t>
        </is>
      </c>
      <c r="B60" s="5" t="inlineStr">
        <is>
          <t>Return on Equity in %</t>
        </is>
      </c>
      <c r="C60" t="n">
        <v>-3.4</v>
      </c>
    </row>
    <row r="61">
      <c r="A61" s="5" t="inlineStr">
        <is>
          <t>Umsatzrendite in %</t>
        </is>
      </c>
      <c r="B61" s="5" t="inlineStr">
        <is>
          <t>Return on sales in %</t>
        </is>
      </c>
      <c r="C61" t="n">
        <v>-8.74</v>
      </c>
    </row>
    <row r="62">
      <c r="A62" s="5" t="inlineStr">
        <is>
          <t>Gesamtkapitalrendite in %</t>
        </is>
      </c>
      <c r="B62" s="5" t="inlineStr">
        <is>
          <t>Total Return on Investment in %</t>
        </is>
      </c>
      <c r="C62" t="n">
        <v>-1.96</v>
      </c>
    </row>
    <row r="63">
      <c r="A63" s="5" t="inlineStr">
        <is>
          <t>Return on Investment in %</t>
        </is>
      </c>
      <c r="B63" s="5" t="inlineStr">
        <is>
          <t>Return on Investment in %</t>
        </is>
      </c>
      <c r="C63" t="n">
        <v>-2.37</v>
      </c>
    </row>
    <row r="64">
      <c r="A64" s="5" t="inlineStr">
        <is>
          <t>Arbeitsintensität in %</t>
        </is>
      </c>
      <c r="B64" s="5" t="inlineStr">
        <is>
          <t>Work Intensity in %</t>
        </is>
      </c>
      <c r="C64" t="n">
        <v>15.32</v>
      </c>
    </row>
    <row r="65">
      <c r="A65" s="5" t="inlineStr">
        <is>
          <t>Eigenkapitalquote in %</t>
        </is>
      </c>
      <c r="B65" s="5" t="inlineStr">
        <is>
          <t>Equity Ratio in %</t>
        </is>
      </c>
      <c r="C65" t="n">
        <v>69.8</v>
      </c>
    </row>
    <row r="66">
      <c r="A66" s="5" t="inlineStr">
        <is>
          <t>Fremdkapitalquote in %</t>
        </is>
      </c>
      <c r="B66" s="5" t="inlineStr">
        <is>
          <t>Debt Ratio in %</t>
        </is>
      </c>
      <c r="C66" t="n">
        <v>30.2</v>
      </c>
    </row>
    <row r="67">
      <c r="A67" s="5" t="inlineStr">
        <is>
          <t>Verschuldungsgrad in %</t>
        </is>
      </c>
      <c r="B67" s="5" t="inlineStr">
        <is>
          <t>Finance Gearing in %</t>
        </is>
      </c>
      <c r="C67" t="n">
        <v>43.27</v>
      </c>
    </row>
    <row r="68">
      <c r="A68" s="5" t="inlineStr">
        <is>
          <t>Bruttoergebnis Marge in %</t>
        </is>
      </c>
      <c r="B68" s="5" t="inlineStr">
        <is>
          <t>Gross Profit Marge in %</t>
        </is>
      </c>
    </row>
    <row r="69">
      <c r="A69" s="5" t="inlineStr">
        <is>
          <t>Kurzfristige Vermögensquote in %</t>
        </is>
      </c>
      <c r="B69" s="5" t="inlineStr">
        <is>
          <t>Current Assets Ratio in %</t>
        </is>
      </c>
    </row>
    <row r="70">
      <c r="A70" s="5" t="inlineStr">
        <is>
          <t>Nettogewinn Marge in %</t>
        </is>
      </c>
      <c r="B70" s="5" t="inlineStr">
        <is>
          <t>Net Profit Marge in %</t>
        </is>
      </c>
    </row>
    <row r="71">
      <c r="A71" s="5" t="inlineStr">
        <is>
          <t>Operative Ergebnis Marge in %</t>
        </is>
      </c>
      <c r="B71" s="5" t="inlineStr">
        <is>
          <t>EBIT Marge in %</t>
        </is>
      </c>
    </row>
    <row r="72">
      <c r="A72" s="5" t="inlineStr">
        <is>
          <t>Vermögensumsschlag in %</t>
        </is>
      </c>
      <c r="B72" s="5" t="inlineStr">
        <is>
          <t>Asset Turnover in %</t>
        </is>
      </c>
    </row>
    <row r="73">
      <c r="A73" s="5" t="inlineStr">
        <is>
          <t>Langfristige Vermögensquote in %</t>
        </is>
      </c>
      <c r="B73" s="5" t="inlineStr">
        <is>
          <t>Non-Current Assets Ratio in %</t>
        </is>
      </c>
    </row>
    <row r="74">
      <c r="A74" s="5" t="inlineStr">
        <is>
          <t>Gesamtkapitalrentabilität</t>
        </is>
      </c>
      <c r="B74" s="5" t="inlineStr">
        <is>
          <t>ROA Return on Assets in %</t>
        </is>
      </c>
    </row>
    <row r="75">
      <c r="A75" s="5" t="inlineStr">
        <is>
          <t>Ertrag des eingesetzten Kapitals</t>
        </is>
      </c>
      <c r="B75" s="5" t="inlineStr">
        <is>
          <t>ROCE Return on Cap. Empl. in %</t>
        </is>
      </c>
    </row>
    <row r="76">
      <c r="A76" s="5" t="inlineStr">
        <is>
          <t>Eigenkapital zu Anlagevermögen</t>
        </is>
      </c>
      <c r="B76" s="5" t="inlineStr">
        <is>
          <t>Equity to Fixed Assets in %</t>
        </is>
      </c>
    </row>
    <row r="77">
      <c r="A77" s="5" t="inlineStr">
        <is>
          <t>Liquidität Dritten Grades</t>
        </is>
      </c>
      <c r="B77" s="5" t="inlineStr">
        <is>
          <t>Current Ratio in %</t>
        </is>
      </c>
    </row>
    <row r="78">
      <c r="A78" s="5" t="inlineStr">
        <is>
          <t>Operativer Cashflow</t>
        </is>
      </c>
      <c r="B78" s="5" t="inlineStr">
        <is>
          <t>Operating Cashflow in M</t>
        </is>
      </c>
    </row>
    <row r="79">
      <c r="A79" s="5" t="inlineStr">
        <is>
          <t>Aktienrückkauf</t>
        </is>
      </c>
      <c r="B79" s="5" t="inlineStr">
        <is>
          <t>Share Buyback in M</t>
        </is>
      </c>
    </row>
    <row r="80">
      <c r="A80" s="5" t="inlineStr">
        <is>
          <t>Umsatzwachstum 1J in %</t>
        </is>
      </c>
      <c r="B80" s="5" t="inlineStr">
        <is>
          <t>Revenue Growth 1Y in %</t>
        </is>
      </c>
    </row>
    <row r="81">
      <c r="A81" s="5" t="inlineStr">
        <is>
          <t>Umsatzwachstum 3J in %</t>
        </is>
      </c>
      <c r="B81" s="5" t="inlineStr">
        <is>
          <t>Revenue Growth 3Y in %</t>
        </is>
      </c>
    </row>
    <row r="82">
      <c r="A82" s="5" t="inlineStr">
        <is>
          <t>Umsatzwachstum 5J in %</t>
        </is>
      </c>
      <c r="B82" s="5" t="inlineStr">
        <is>
          <t>Revenue Growth 5Y in %</t>
        </is>
      </c>
    </row>
    <row r="83">
      <c r="A83" s="5" t="inlineStr">
        <is>
          <t>Umsatzwachstum 10J in %</t>
        </is>
      </c>
      <c r="B83" s="5" t="inlineStr">
        <is>
          <t>Revenue Growth 10Y in %</t>
        </is>
      </c>
    </row>
    <row r="84">
      <c r="A84" s="5" t="inlineStr">
        <is>
          <t>Gewinnwachstum 1J in %</t>
        </is>
      </c>
      <c r="B84" s="5" t="inlineStr">
        <is>
          <t>Earnings Growth 1Y in %</t>
        </is>
      </c>
    </row>
    <row r="85">
      <c r="A85" s="5" t="inlineStr">
        <is>
          <t>Gewinnwachstum 3J in %</t>
        </is>
      </c>
      <c r="B85" s="5" t="inlineStr">
        <is>
          <t>Earnings Growth 3Y in %</t>
        </is>
      </c>
    </row>
    <row r="86">
      <c r="A86" s="5" t="inlineStr">
        <is>
          <t>Gewinnwachstum 5J in %</t>
        </is>
      </c>
      <c r="B86" s="5" t="inlineStr">
        <is>
          <t>Earnings Growth 5Y in %</t>
        </is>
      </c>
    </row>
    <row r="87">
      <c r="A87" s="5" t="inlineStr">
        <is>
          <t>Gewinnwachstum 10J in %</t>
        </is>
      </c>
      <c r="B87" s="5" t="inlineStr">
        <is>
          <t>Earnings Growth 10Y in %</t>
        </is>
      </c>
    </row>
    <row r="88">
      <c r="A88" s="5" t="inlineStr">
        <is>
          <t>PEG Ratio</t>
        </is>
      </c>
      <c r="B88" s="5" t="inlineStr">
        <is>
          <t>KGW Kurs/Gewinn/Wachstum</t>
        </is>
      </c>
    </row>
    <row r="89">
      <c r="A89" s="5" t="inlineStr">
        <is>
          <t>EBIT-Wachstum 1J in %</t>
        </is>
      </c>
      <c r="B89" s="5" t="inlineStr">
        <is>
          <t>EBIT Growth 1Y in %</t>
        </is>
      </c>
    </row>
    <row r="90">
      <c r="A90" s="5" t="inlineStr">
        <is>
          <t>EBIT-Wachstum 3J in %</t>
        </is>
      </c>
      <c r="B90" s="5" t="inlineStr">
        <is>
          <t>EBIT Growth 3Y in %</t>
        </is>
      </c>
    </row>
    <row r="91">
      <c r="A91" s="5" t="inlineStr">
        <is>
          <t>EBIT-Wachstum 5J in %</t>
        </is>
      </c>
      <c r="B91" s="5" t="inlineStr">
        <is>
          <t>EBIT Growth 5Y in %</t>
        </is>
      </c>
    </row>
    <row r="92">
      <c r="A92" s="5" t="inlineStr">
        <is>
          <t>EBIT-Wachstum 10J in %</t>
        </is>
      </c>
      <c r="B92" s="5" t="inlineStr">
        <is>
          <t>EBIT Growth 10Y in %</t>
        </is>
      </c>
    </row>
    <row r="93">
      <c r="A93" s="5" t="inlineStr">
        <is>
          <t>Op.Cashflow Wachstum 1J in %</t>
        </is>
      </c>
      <c r="B93" s="5" t="inlineStr">
        <is>
          <t>Op.Cashflow Wachstum 1Y in %</t>
        </is>
      </c>
    </row>
    <row r="94">
      <c r="A94" s="5" t="inlineStr">
        <is>
          <t>Op.Cashflow Wachstum 3J in %</t>
        </is>
      </c>
      <c r="B94" s="5" t="inlineStr">
        <is>
          <t>Op.Cashflow Wachstum 3Y in %</t>
        </is>
      </c>
    </row>
    <row r="95">
      <c r="A95" s="5" t="inlineStr">
        <is>
          <t>Op.Cashflow Wachstum 5J in %</t>
        </is>
      </c>
      <c r="B95" s="5" t="inlineStr">
        <is>
          <t>Op.Cashflow Wachstum 5Y in %</t>
        </is>
      </c>
    </row>
    <row r="96">
      <c r="A96" s="5" t="inlineStr">
        <is>
          <t>Op.Cashflow Wachstum 10J in %</t>
        </is>
      </c>
      <c r="B96" s="5" t="inlineStr">
        <is>
          <t>Op.Cashflow Wachstum 10Y in %</t>
        </is>
      </c>
    </row>
    <row r="97">
      <c r="A97" s="5" t="inlineStr">
        <is>
          <t>Working Capital in Mio</t>
        </is>
      </c>
      <c r="B97" s="5" t="inlineStr">
        <is>
          <t>Working Capital in M</t>
        </is>
      </c>
      <c r="C97" t="n">
        <v>1936</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X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10"/>
    <col customWidth="1" max="24" min="24" width="8"/>
  </cols>
  <sheetData>
    <row r="1">
      <c r="A1" s="1" t="inlineStr">
        <is>
          <t xml:space="preserve">CIE FINANCIERE RICHEMONT </t>
        </is>
      </c>
      <c r="B1" s="2" t="inlineStr">
        <is>
          <t>WKN: A1W5CV  ISIN: CH0210483332  US-Symbol:CFRHF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1988</t>
        </is>
      </c>
      <c r="C4" s="5" t="inlineStr">
        <is>
          <t>Telefon / Phone</t>
        </is>
      </c>
      <c r="D4" s="5" t="inlineStr"/>
      <c r="E4" t="inlineStr">
        <is>
          <t>+41-22721-3500</t>
        </is>
      </c>
      <c r="G4" t="inlineStr">
        <is>
          <t>15.05.2020</t>
        </is>
      </c>
      <c r="H4" t="inlineStr">
        <is>
          <t>Preliminary Results</t>
        </is>
      </c>
      <c r="J4" t="inlineStr">
        <is>
          <t>Richemont Securities AG</t>
        </is>
      </c>
      <c r="L4" t="inlineStr">
        <is>
          <t>16,00%</t>
        </is>
      </c>
    </row>
    <row r="5">
      <c r="A5" s="5" t="inlineStr">
        <is>
          <t>Ticker</t>
        </is>
      </c>
      <c r="B5" t="inlineStr">
        <is>
          <t>RITN</t>
        </is>
      </c>
      <c r="C5" s="5" t="inlineStr">
        <is>
          <t>Fax</t>
        </is>
      </c>
      <c r="D5" s="5" t="inlineStr"/>
      <c r="E5" t="inlineStr">
        <is>
          <t>+41-22721-3550</t>
        </is>
      </c>
      <c r="G5" t="inlineStr">
        <is>
          <t>27.05.2020</t>
        </is>
      </c>
      <c r="H5" t="inlineStr">
        <is>
          <t>Publication Of Annual Report</t>
        </is>
      </c>
      <c r="J5" t="inlineStr">
        <is>
          <t>Freefloat</t>
        </is>
      </c>
      <c r="L5" t="inlineStr">
        <is>
          <t>84,00%</t>
        </is>
      </c>
    </row>
    <row r="6">
      <c r="A6" s="5" t="inlineStr">
        <is>
          <t>Gelistet Seit / Listed Since</t>
        </is>
      </c>
      <c r="B6" t="inlineStr">
        <is>
          <t>-</t>
        </is>
      </c>
      <c r="C6" s="5" t="inlineStr">
        <is>
          <t>Internet</t>
        </is>
      </c>
      <c r="D6" s="5" t="inlineStr"/>
      <c r="E6" t="inlineStr">
        <is>
          <t>http://www.richemont.com</t>
        </is>
      </c>
      <c r="G6" t="inlineStr">
        <is>
          <t>09.09.2020</t>
        </is>
      </c>
      <c r="H6" t="inlineStr">
        <is>
          <t>Annual General Meeting</t>
        </is>
      </c>
    </row>
    <row r="7">
      <c r="A7" s="5" t="inlineStr">
        <is>
          <t>Nominalwert / Nominal Value</t>
        </is>
      </c>
      <c r="B7" t="inlineStr">
        <is>
          <t>-</t>
        </is>
      </c>
      <c r="C7" s="5" t="inlineStr">
        <is>
          <t>Inv. Relations Telefon / Phone</t>
        </is>
      </c>
      <c r="D7" s="5" t="inlineStr"/>
      <c r="E7" t="inlineStr">
        <is>
          <t>+33-15818-2597</t>
        </is>
      </c>
      <c r="G7" t="inlineStr">
        <is>
          <t>16.09.2020</t>
        </is>
      </c>
      <c r="H7" t="inlineStr">
        <is>
          <t>Ex Dividend</t>
        </is>
      </c>
    </row>
    <row r="8">
      <c r="A8" s="5" t="inlineStr">
        <is>
          <t>Land / Country</t>
        </is>
      </c>
      <c r="B8" t="inlineStr">
        <is>
          <t>Schweiz</t>
        </is>
      </c>
      <c r="C8" s="5" t="inlineStr">
        <is>
          <t>Inv. Relations E-Mail</t>
        </is>
      </c>
      <c r="D8" s="5" t="inlineStr"/>
      <c r="E8" t="inlineStr">
        <is>
          <t>investor.relations@cfrinfo.net</t>
        </is>
      </c>
      <c r="G8" t="inlineStr">
        <is>
          <t>18.09.2020</t>
        </is>
      </c>
      <c r="H8" t="inlineStr">
        <is>
          <t>Dividend Payout</t>
        </is>
      </c>
    </row>
    <row r="9">
      <c r="A9" s="5" t="inlineStr">
        <is>
          <t>Währung / Currency</t>
        </is>
      </c>
      <c r="B9" t="inlineStr">
        <is>
          <t>EUR</t>
        </is>
      </c>
      <c r="C9" s="5" t="inlineStr">
        <is>
          <t>Kontaktperson / Contact Person</t>
        </is>
      </c>
      <c r="D9" s="5" t="inlineStr"/>
      <c r="E9" t="inlineStr">
        <is>
          <t>Sophie Cagnard</t>
        </is>
      </c>
      <c r="G9" t="inlineStr">
        <is>
          <t>09.11.2020</t>
        </is>
      </c>
      <c r="H9" t="inlineStr">
        <is>
          <t>Score Half Year (Subject To Change)</t>
        </is>
      </c>
    </row>
    <row r="10">
      <c r="A10" s="5" t="inlineStr">
        <is>
          <t>Branche / Industry</t>
        </is>
      </c>
      <c r="B10" t="inlineStr">
        <is>
          <t>Other Consumer Goods</t>
        </is>
      </c>
      <c r="C10" s="5" t="inlineStr"/>
      <c r="D10" s="5" t="inlineStr"/>
    </row>
    <row r="11">
      <c r="A11" s="5" t="inlineStr">
        <is>
          <t>Sektor / Sector</t>
        </is>
      </c>
      <c r="B11" t="inlineStr">
        <is>
          <t>Consumer Goods</t>
        </is>
      </c>
    </row>
    <row r="12">
      <c r="A12" s="5" t="inlineStr">
        <is>
          <t>Typ / Genre</t>
        </is>
      </c>
      <c r="B12" t="inlineStr">
        <is>
          <t>Inhaberaktie</t>
        </is>
      </c>
    </row>
    <row r="13">
      <c r="A13" s="5" t="inlineStr">
        <is>
          <t>Adresse / Address</t>
        </is>
      </c>
      <c r="B13" t="inlineStr">
        <is>
          <t>CIE Financière Richemont AG50, chemin de la Chênaie, CP30  CH-1293 Bellevue, Geneva</t>
        </is>
      </c>
    </row>
    <row r="14">
      <c r="A14" s="5" t="inlineStr">
        <is>
          <t>Management</t>
        </is>
      </c>
      <c r="B14" t="inlineStr">
        <is>
          <t>Jérôme Lambert, Nicolas Bos, Burkhart Grund, Sophie Guieysse, Emmanuel Perrin, Cyrille Vigneron, Frank Vivier</t>
        </is>
      </c>
    </row>
    <row r="15">
      <c r="A15" s="5" t="inlineStr">
        <is>
          <t>Aufsichtsrat / Board</t>
        </is>
      </c>
      <c r="B15" t="inlineStr">
        <is>
          <t>Johann Rupert, Josua Malherbe, Jérôme Lambert, Nicolas Bos, Burkhart Grund, Sophie Guieysse, Cyrille Vigneron, Nikesh Arora, Clay Brendish, Jean-Blaise Eckert, Keyu Jin, Ruggero Magnoni, Jeff Moss, Vesna Nevistic, Guillaume Pictet, Alan Quasha, Maria Ramos, Anton Rupert, Jan Rupert, Gary Saage</t>
        </is>
      </c>
    </row>
    <row r="16">
      <c r="A16" s="5" t="inlineStr">
        <is>
          <t>Beschreibung</t>
        </is>
      </c>
      <c r="B16" t="inlineStr">
        <is>
          <t>Die Compagnie Financière Richemont AG ist ein führender Luxusgüterkonzern, der sich vorwiegend auf Uhren, Schmuck und exklusive Accessoires spezialisiert hat. Die Produkte der zur Gruppe gehörenden Unternehmen lassen sich in vier Gruppen zusammenfassen: Schmuck, Uhren, Accessoires und Mode. Jede der zum Unternehmen gehörenden Firmen wird als unabhängige Einheit betrieben, um deren Exklusivität nicht zu verlieren. Allerdings bietet die Gruppe übergreifende Support Services für Bereiche wie Logistik, Immobilien, Herstellung und Finanzierung. Die Produkte der einzelnen Hersteller werden über verschiedene Vertriebswege verkauft. Dazu gehören eigene Boutiquen der Gruppe, Franchisenehmer sowie Boutiquen Dritter. Die Gruppe agiert weltweit, wobei der größte Absatzmarkt Europa ist. Copyright 2014 FINANCE BASE AG</t>
        </is>
      </c>
    </row>
    <row r="17">
      <c r="A17" s="5" t="inlineStr">
        <is>
          <t>Profile</t>
        </is>
      </c>
      <c r="B17" t="inlineStr">
        <is>
          <t>Compagnie Financiere Richemont AG is a leading luxury goods group, which has mainly specialized in watches, jewelry and exclusive accessories. The products belonging to the group companies can be summarized into four groups: jewelery, watches, accessories and fashion. Each of belonging to the company business is operated as an independent unit in order not to lose their exclusivity. However, the group-wide Support Services provides for areas such as logistics, real estate, manufacturing and finance. The products of each manufacturer are sold through different distribution channels. These include their own boutiques in the group, franchisees and boutiques third parties. The Group operates worldwide, with the largest market is Europe.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EUR per  31.03</t>
        </is>
      </c>
      <c r="B19" s="5" t="inlineStr">
        <is>
          <t>Balance Sheet in M  EUR per  31.03</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Umsatz</t>
        </is>
      </c>
      <c r="B20" s="5" t="inlineStr">
        <is>
          <t>Revenue</t>
        </is>
      </c>
      <c r="C20" t="n">
        <v>14238</v>
      </c>
      <c r="D20" t="n">
        <v>13989</v>
      </c>
      <c r="E20" t="n">
        <v>10979</v>
      </c>
      <c r="F20" t="n">
        <v>10647</v>
      </c>
      <c r="G20" t="n">
        <v>11076</v>
      </c>
      <c r="H20" t="n">
        <v>10410</v>
      </c>
      <c r="I20" t="n">
        <v>10649</v>
      </c>
      <c r="J20" t="n">
        <v>10150</v>
      </c>
      <c r="K20" t="n">
        <v>8867</v>
      </c>
      <c r="L20" t="n">
        <v>6892</v>
      </c>
      <c r="M20" t="n">
        <v>5176</v>
      </c>
      <c r="N20" t="n">
        <v>5418</v>
      </c>
      <c r="O20" t="n">
        <v>5302</v>
      </c>
      <c r="P20" t="n">
        <v>4827</v>
      </c>
      <c r="Q20" t="n">
        <v>4308</v>
      </c>
      <c r="R20" t="n">
        <v>3717</v>
      </c>
      <c r="S20" t="n">
        <v>3375</v>
      </c>
      <c r="T20" t="n">
        <v>3651</v>
      </c>
      <c r="U20" t="n">
        <v>3860</v>
      </c>
      <c r="V20" t="n">
        <v>3684</v>
      </c>
      <c r="W20" t="n">
        <v>2924</v>
      </c>
      <c r="X20" t="n">
        <v>2318</v>
      </c>
    </row>
    <row r="21">
      <c r="A21" s="5" t="inlineStr">
        <is>
          <t>Bruttoergebnis vom Umsatz</t>
        </is>
      </c>
      <c r="B21" s="5" t="inlineStr">
        <is>
          <t>Gross Profit</t>
        </is>
      </c>
      <c r="C21" t="n">
        <v>8611</v>
      </c>
      <c r="D21" t="n">
        <v>8645</v>
      </c>
      <c r="E21" t="n">
        <v>7150</v>
      </c>
      <c r="F21" t="n">
        <v>6799</v>
      </c>
      <c r="G21" t="n">
        <v>7118</v>
      </c>
      <c r="H21" t="n">
        <v>6876</v>
      </c>
      <c r="I21" t="n">
        <v>6751</v>
      </c>
      <c r="J21" t="n">
        <v>6519</v>
      </c>
      <c r="K21" t="n">
        <v>5651</v>
      </c>
      <c r="L21" t="n">
        <v>4394</v>
      </c>
      <c r="M21" t="n">
        <v>3191</v>
      </c>
      <c r="N21" t="n">
        <v>3430</v>
      </c>
      <c r="O21" t="n">
        <v>3405</v>
      </c>
      <c r="P21" t="n">
        <v>3074</v>
      </c>
      <c r="Q21" t="n">
        <v>2720</v>
      </c>
      <c r="R21" t="n">
        <v>2392</v>
      </c>
      <c r="S21" t="n">
        <v>2092</v>
      </c>
      <c r="T21" t="n">
        <v>2284</v>
      </c>
      <c r="U21" t="n">
        <v>2478</v>
      </c>
      <c r="V21" t="n">
        <v>2468</v>
      </c>
      <c r="W21" t="n">
        <v>1929</v>
      </c>
      <c r="X21" t="n">
        <v>1478</v>
      </c>
    </row>
    <row r="22">
      <c r="A22" s="5" t="inlineStr">
        <is>
          <t>Operatives Ergebnis (EBIT)</t>
        </is>
      </c>
      <c r="B22" s="5" t="inlineStr">
        <is>
          <t>EBIT Earning Before Interest &amp; Tax</t>
        </is>
      </c>
      <c r="C22" t="n">
        <v>1518</v>
      </c>
      <c r="D22" t="n">
        <v>1943</v>
      </c>
      <c r="E22" t="n">
        <v>1844</v>
      </c>
      <c r="F22" t="n">
        <v>1764</v>
      </c>
      <c r="G22" t="n">
        <v>2061</v>
      </c>
      <c r="H22" t="n">
        <v>2670</v>
      </c>
      <c r="I22" t="n">
        <v>2419</v>
      </c>
      <c r="J22" t="n">
        <v>2426</v>
      </c>
      <c r="K22" t="n">
        <v>2040</v>
      </c>
      <c r="L22" t="n">
        <v>1355</v>
      </c>
      <c r="M22" t="n">
        <v>830</v>
      </c>
      <c r="N22" t="n">
        <v>982</v>
      </c>
      <c r="O22" t="n">
        <v>1108</v>
      </c>
      <c r="P22" t="n">
        <v>916</v>
      </c>
      <c r="Q22" t="n">
        <v>741</v>
      </c>
      <c r="R22" t="n">
        <v>586</v>
      </c>
      <c r="S22" t="n">
        <v>296</v>
      </c>
      <c r="T22" t="n">
        <v>531</v>
      </c>
      <c r="U22" t="n">
        <v>300</v>
      </c>
      <c r="V22" t="n">
        <v>1316</v>
      </c>
      <c r="W22" t="n">
        <v>3036</v>
      </c>
      <c r="X22" t="n">
        <v>320.1</v>
      </c>
    </row>
    <row r="23">
      <c r="A23" s="5" t="inlineStr">
        <is>
          <t>Finanzergebnis</t>
        </is>
      </c>
      <c r="B23" s="5" t="inlineStr">
        <is>
          <t>Financial Result</t>
        </is>
      </c>
      <c r="C23" t="inlineStr">
        <is>
          <t>-</t>
        </is>
      </c>
      <c r="D23" t="n">
        <v>1225</v>
      </c>
      <c r="E23" t="n">
        <v>-191</v>
      </c>
      <c r="F23" t="n">
        <v>-194</v>
      </c>
      <c r="G23" t="n">
        <v>-3</v>
      </c>
      <c r="H23" t="n">
        <v>-965</v>
      </c>
      <c r="I23" t="n">
        <v>59</v>
      </c>
      <c r="J23" t="n">
        <v>-51</v>
      </c>
      <c r="K23" t="n">
        <v>-236</v>
      </c>
      <c r="L23" t="n">
        <v>-80</v>
      </c>
      <c r="M23" t="n">
        <v>-133</v>
      </c>
      <c r="N23" t="n">
        <v>-98</v>
      </c>
      <c r="O23" t="n">
        <v>657</v>
      </c>
      <c r="P23" t="n">
        <v>571</v>
      </c>
      <c r="Q23" t="n">
        <v>491</v>
      </c>
      <c r="R23" t="n">
        <v>2</v>
      </c>
      <c r="S23" t="n">
        <v>6</v>
      </c>
      <c r="T23" t="n">
        <v>-56</v>
      </c>
      <c r="U23" t="n">
        <v>-46</v>
      </c>
      <c r="V23" t="n">
        <v>7.4</v>
      </c>
      <c r="W23" t="n">
        <v>-20.8</v>
      </c>
      <c r="X23" t="n">
        <v>-15.3</v>
      </c>
    </row>
    <row r="24">
      <c r="A24" s="5" t="inlineStr">
        <is>
          <t>Ergebnis vor Steuer (EBT)</t>
        </is>
      </c>
      <c r="B24" s="5" t="inlineStr">
        <is>
          <t>EBT Earning Before Tax</t>
        </is>
      </c>
      <c r="C24" t="n">
        <v>1198</v>
      </c>
      <c r="D24" t="n">
        <v>3168</v>
      </c>
      <c r="E24" t="n">
        <v>1653</v>
      </c>
      <c r="F24" t="n">
        <v>1570</v>
      </c>
      <c r="G24" t="n">
        <v>2058</v>
      </c>
      <c r="H24" t="n">
        <v>1705</v>
      </c>
      <c r="I24" t="n">
        <v>2478</v>
      </c>
      <c r="J24" t="n">
        <v>2375</v>
      </c>
      <c r="K24" t="n">
        <v>1804</v>
      </c>
      <c r="L24" t="n">
        <v>1275</v>
      </c>
      <c r="M24" t="n">
        <v>697</v>
      </c>
      <c r="N24" t="n">
        <v>884</v>
      </c>
      <c r="O24" t="n">
        <v>1765</v>
      </c>
      <c r="P24" t="n">
        <v>1487</v>
      </c>
      <c r="Q24" t="n">
        <v>1232</v>
      </c>
      <c r="R24" t="n">
        <v>588</v>
      </c>
      <c r="S24" t="n">
        <v>302</v>
      </c>
      <c r="T24" t="n">
        <v>475</v>
      </c>
      <c r="U24" t="n">
        <v>254</v>
      </c>
      <c r="V24" t="n">
        <v>1323</v>
      </c>
      <c r="W24" t="n">
        <v>3015</v>
      </c>
      <c r="X24" t="n">
        <v>304.8</v>
      </c>
    </row>
    <row r="25">
      <c r="A25" s="5" t="inlineStr">
        <is>
          <t>Steuern auf Einkommen und Ertrag</t>
        </is>
      </c>
      <c r="B25" s="5" t="inlineStr">
        <is>
          <t>Taxes on income and earnings</t>
        </is>
      </c>
      <c r="C25" t="n">
        <v>267</v>
      </c>
      <c r="D25" t="n">
        <v>381</v>
      </c>
      <c r="E25" t="n">
        <v>432</v>
      </c>
      <c r="F25" t="n">
        <v>360</v>
      </c>
      <c r="G25" t="n">
        <v>370</v>
      </c>
      <c r="H25" t="n">
        <v>369</v>
      </c>
      <c r="I25" t="n">
        <v>411</v>
      </c>
      <c r="J25" t="n">
        <v>370</v>
      </c>
      <c r="K25" t="n">
        <v>264</v>
      </c>
      <c r="L25" t="n">
        <v>196</v>
      </c>
      <c r="M25" t="n">
        <v>94</v>
      </c>
      <c r="N25" t="n">
        <v>133</v>
      </c>
      <c r="O25" t="n">
        <v>195</v>
      </c>
      <c r="P25" t="n">
        <v>158</v>
      </c>
      <c r="Q25" t="n">
        <v>136</v>
      </c>
      <c r="R25" t="n">
        <v>92</v>
      </c>
      <c r="S25" t="n">
        <v>64</v>
      </c>
      <c r="T25" t="n">
        <v>50</v>
      </c>
      <c r="U25" t="n">
        <v>107</v>
      </c>
      <c r="V25" t="n">
        <v>190.7</v>
      </c>
      <c r="W25" t="n">
        <v>152.2</v>
      </c>
      <c r="X25" t="n">
        <v>113.1</v>
      </c>
    </row>
    <row r="26">
      <c r="A26" s="5" t="inlineStr">
        <is>
          <t>Ergebnis nach Steuer</t>
        </is>
      </c>
      <c r="B26" s="5" t="inlineStr">
        <is>
          <t>Earnings after tax</t>
        </is>
      </c>
      <c r="C26" t="n">
        <v>931</v>
      </c>
      <c r="D26" t="n">
        <v>2787</v>
      </c>
      <c r="E26" t="n">
        <v>1221</v>
      </c>
      <c r="F26" t="n">
        <v>1210</v>
      </c>
      <c r="G26" t="n">
        <v>1688</v>
      </c>
      <c r="H26" t="n">
        <v>1336</v>
      </c>
      <c r="I26" t="n">
        <v>2067</v>
      </c>
      <c r="J26" t="n">
        <v>2005</v>
      </c>
      <c r="K26" t="n">
        <v>1540</v>
      </c>
      <c r="L26" t="n">
        <v>1079</v>
      </c>
      <c r="M26" t="n">
        <v>603</v>
      </c>
      <c r="N26" t="n">
        <v>751</v>
      </c>
      <c r="O26" t="n">
        <v>1570</v>
      </c>
      <c r="P26" t="n">
        <v>1329</v>
      </c>
      <c r="Q26" t="n">
        <v>1096</v>
      </c>
      <c r="R26" t="n">
        <v>496</v>
      </c>
      <c r="S26" t="n">
        <v>238</v>
      </c>
      <c r="T26" t="n">
        <v>425</v>
      </c>
      <c r="U26" t="n">
        <v>147</v>
      </c>
      <c r="V26" t="n">
        <v>1132</v>
      </c>
      <c r="W26" t="n">
        <v>2863</v>
      </c>
      <c r="X26" t="n">
        <v>191.7</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n">
        <v>4</v>
      </c>
      <c r="L27" t="n">
        <v>11</v>
      </c>
      <c r="M27" t="n">
        <v>-1</v>
      </c>
      <c r="N27" t="n">
        <v>-1</v>
      </c>
      <c r="O27" t="n">
        <v>1</v>
      </c>
      <c r="P27" t="n">
        <v>-1</v>
      </c>
      <c r="Q27" t="n">
        <v>-2</v>
      </c>
      <c r="R27" t="n">
        <v>-2</v>
      </c>
      <c r="S27" t="inlineStr">
        <is>
          <t>-</t>
        </is>
      </c>
      <c r="T27" t="n">
        <v>3</v>
      </c>
      <c r="U27" t="n">
        <v>4</v>
      </c>
      <c r="V27" t="n">
        <v>2.6</v>
      </c>
      <c r="W27" t="n">
        <v>-0.8</v>
      </c>
      <c r="X27" t="n">
        <v>-2</v>
      </c>
    </row>
    <row r="28">
      <c r="A28" s="5" t="inlineStr">
        <is>
          <t>Jahresüberschuss/-fehlbetrag</t>
        </is>
      </c>
      <c r="B28" s="5" t="inlineStr">
        <is>
          <t>Net Profit</t>
        </is>
      </c>
      <c r="C28" t="n">
        <v>931</v>
      </c>
      <c r="D28" t="n">
        <v>2787</v>
      </c>
      <c r="E28" t="n">
        <v>1221</v>
      </c>
      <c r="F28" t="n">
        <v>1210</v>
      </c>
      <c r="G28" t="n">
        <v>2227</v>
      </c>
      <c r="H28" t="n">
        <v>1334</v>
      </c>
      <c r="I28" t="n">
        <v>2067</v>
      </c>
      <c r="J28" t="n">
        <v>2005</v>
      </c>
      <c r="K28" t="n">
        <v>1544</v>
      </c>
      <c r="L28" t="n">
        <v>1090</v>
      </c>
      <c r="M28" t="n">
        <v>599</v>
      </c>
      <c r="N28" t="n">
        <v>1075</v>
      </c>
      <c r="O28" t="n">
        <v>1571</v>
      </c>
      <c r="P28" t="n">
        <v>1328</v>
      </c>
      <c r="Q28" t="n">
        <v>1094</v>
      </c>
      <c r="R28" t="n">
        <v>985</v>
      </c>
      <c r="S28" t="n">
        <v>320</v>
      </c>
      <c r="T28" t="n">
        <v>728</v>
      </c>
      <c r="U28" t="n">
        <v>428</v>
      </c>
      <c r="V28" t="n">
        <v>1265</v>
      </c>
      <c r="W28" t="n">
        <v>2982</v>
      </c>
      <c r="X28" t="n">
        <v>473.3</v>
      </c>
    </row>
    <row r="29">
      <c r="A29" s="5" t="inlineStr">
        <is>
          <t>Summe Umlaufvermögen</t>
        </is>
      </c>
      <c r="B29" s="5" t="inlineStr">
        <is>
          <t>Current Assets</t>
        </is>
      </c>
      <c r="C29" t="n">
        <v>16801</v>
      </c>
      <c r="D29" t="n">
        <v>17278</v>
      </c>
      <c r="E29" t="n">
        <v>19584</v>
      </c>
      <c r="F29" t="n">
        <v>14433</v>
      </c>
      <c r="G29" t="n">
        <v>14358</v>
      </c>
      <c r="H29" t="n">
        <v>15928</v>
      </c>
      <c r="I29" t="n">
        <v>11826</v>
      </c>
      <c r="J29" t="n">
        <v>10553</v>
      </c>
      <c r="K29" t="n">
        <v>8595</v>
      </c>
      <c r="L29" t="n">
        <v>7034</v>
      </c>
      <c r="M29" t="n">
        <v>5580</v>
      </c>
      <c r="N29" t="n">
        <v>5235</v>
      </c>
      <c r="O29" t="n">
        <v>5030</v>
      </c>
      <c r="P29" t="n">
        <v>4407</v>
      </c>
      <c r="Q29" t="n">
        <v>3987</v>
      </c>
      <c r="R29" t="n">
        <v>3748</v>
      </c>
      <c r="S29" t="n">
        <v>3423</v>
      </c>
      <c r="T29" t="n">
        <v>2704</v>
      </c>
      <c r="U29" t="n">
        <v>2922</v>
      </c>
      <c r="V29" t="n">
        <v>2544</v>
      </c>
      <c r="W29" t="n">
        <v>2197</v>
      </c>
      <c r="X29" t="n">
        <v>1815</v>
      </c>
    </row>
    <row r="30">
      <c r="A30" s="5" t="inlineStr">
        <is>
          <t>Summe Anlagevermögen</t>
        </is>
      </c>
      <c r="B30" s="5" t="inlineStr">
        <is>
          <t>Fixed Assets</t>
        </is>
      </c>
      <c r="C30" t="inlineStr">
        <is>
          <t>-</t>
        </is>
      </c>
      <c r="D30" t="n">
        <v>10761</v>
      </c>
      <c r="E30" t="n">
        <v>5974</v>
      </c>
      <c r="F30" t="n">
        <v>5727</v>
      </c>
      <c r="G30" t="n">
        <v>5767</v>
      </c>
      <c r="H30" t="n">
        <v>4522</v>
      </c>
      <c r="I30" t="n">
        <v>4092</v>
      </c>
      <c r="J30" t="n">
        <v>3944</v>
      </c>
      <c r="K30" t="n">
        <v>3158</v>
      </c>
      <c r="L30" t="n">
        <v>2659</v>
      </c>
      <c r="M30" t="n">
        <v>2149</v>
      </c>
      <c r="N30" t="n">
        <v>2176</v>
      </c>
      <c r="O30" t="n">
        <v>4708</v>
      </c>
      <c r="P30" t="n">
        <v>4974</v>
      </c>
      <c r="Q30" t="n">
        <v>4606</v>
      </c>
      <c r="R30" t="n">
        <v>2509</v>
      </c>
      <c r="S30" t="n">
        <v>1784</v>
      </c>
      <c r="T30" t="n">
        <v>2899</v>
      </c>
      <c r="U30" t="n">
        <v>5635</v>
      </c>
      <c r="V30" t="n">
        <v>6112</v>
      </c>
      <c r="W30" t="n">
        <v>5437</v>
      </c>
      <c r="X30" t="n">
        <v>3114</v>
      </c>
    </row>
    <row r="31">
      <c r="A31" s="5" t="inlineStr">
        <is>
          <t>Summe Aktiva</t>
        </is>
      </c>
      <c r="B31" s="5" t="inlineStr">
        <is>
          <t>Total Assets</t>
        </is>
      </c>
      <c r="C31" t="n">
        <v>30461</v>
      </c>
      <c r="D31" t="n">
        <v>28039</v>
      </c>
      <c r="E31" t="n">
        <v>25558</v>
      </c>
      <c r="F31" t="n">
        <v>20160</v>
      </c>
      <c r="G31" t="n">
        <v>20125</v>
      </c>
      <c r="H31" t="n">
        <v>20450</v>
      </c>
      <c r="I31" t="n">
        <v>15918</v>
      </c>
      <c r="J31" t="n">
        <v>14497</v>
      </c>
      <c r="K31" t="n">
        <v>11753</v>
      </c>
      <c r="L31" t="n">
        <v>9693</v>
      </c>
      <c r="M31" t="n">
        <v>7729</v>
      </c>
      <c r="N31" t="n">
        <v>7411</v>
      </c>
      <c r="O31" t="n">
        <v>9738</v>
      </c>
      <c r="P31" t="n">
        <v>9381</v>
      </c>
      <c r="Q31" t="n">
        <v>8593</v>
      </c>
      <c r="R31" t="n">
        <v>6257</v>
      </c>
      <c r="S31" t="n">
        <v>5207</v>
      </c>
      <c r="T31" t="n">
        <v>5603</v>
      </c>
      <c r="U31" t="n">
        <v>8557</v>
      </c>
      <c r="V31" t="n">
        <v>8656</v>
      </c>
      <c r="W31" t="n">
        <v>7635</v>
      </c>
      <c r="X31" t="n">
        <v>4929</v>
      </c>
    </row>
    <row r="32">
      <c r="A32" s="5" t="inlineStr">
        <is>
          <t>Summe kurzfristiges Fremdkapital</t>
        </is>
      </c>
      <c r="B32" s="5" t="inlineStr">
        <is>
          <t>Short-Term Debt</t>
        </is>
      </c>
      <c r="C32" t="n">
        <v>5875</v>
      </c>
      <c r="D32" t="n">
        <v>6303</v>
      </c>
      <c r="E32" t="n">
        <v>6315</v>
      </c>
      <c r="F32" t="n">
        <v>3900</v>
      </c>
      <c r="G32" t="n">
        <v>4196</v>
      </c>
      <c r="H32" t="n">
        <v>5088</v>
      </c>
      <c r="I32" t="n">
        <v>3113</v>
      </c>
      <c r="J32" t="n">
        <v>3456</v>
      </c>
      <c r="K32" t="n">
        <v>2722</v>
      </c>
      <c r="L32" t="n">
        <v>2213</v>
      </c>
      <c r="M32" t="n">
        <v>1605</v>
      </c>
      <c r="N32" t="n">
        <v>2308</v>
      </c>
      <c r="O32" t="n">
        <v>1672</v>
      </c>
      <c r="P32" t="n">
        <v>1469</v>
      </c>
      <c r="Q32" t="n">
        <v>1469</v>
      </c>
      <c r="R32" t="inlineStr">
        <is>
          <t>-</t>
        </is>
      </c>
      <c r="S32" t="inlineStr">
        <is>
          <t>-</t>
        </is>
      </c>
      <c r="T32" t="inlineStr">
        <is>
          <t>-</t>
        </is>
      </c>
      <c r="U32" t="inlineStr">
        <is>
          <t>-</t>
        </is>
      </c>
      <c r="V32" t="inlineStr">
        <is>
          <t>-</t>
        </is>
      </c>
      <c r="W32" t="inlineStr">
        <is>
          <t>-</t>
        </is>
      </c>
      <c r="X32" t="inlineStr">
        <is>
          <t>-</t>
        </is>
      </c>
    </row>
    <row r="33">
      <c r="A33" s="5" t="inlineStr">
        <is>
          <t>Summe langfristiges Fremdkapital</t>
        </is>
      </c>
      <c r="B33" s="5" t="inlineStr">
        <is>
          <t>Long-Term Debt</t>
        </is>
      </c>
      <c r="C33" t="n">
        <v>7327</v>
      </c>
      <c r="D33" t="n">
        <v>4697</v>
      </c>
      <c r="E33" t="n">
        <v>4605</v>
      </c>
      <c r="F33" t="n">
        <v>731</v>
      </c>
      <c r="G33" t="n">
        <v>882</v>
      </c>
      <c r="H33" t="n">
        <v>942</v>
      </c>
      <c r="I33" t="n">
        <v>847</v>
      </c>
      <c r="J33" t="n">
        <v>826</v>
      </c>
      <c r="K33" t="n">
        <v>413</v>
      </c>
      <c r="L33" t="n">
        <v>488</v>
      </c>
      <c r="M33" t="n">
        <v>464</v>
      </c>
      <c r="N33" t="n">
        <v>268</v>
      </c>
      <c r="O33" t="n">
        <v>414</v>
      </c>
      <c r="P33" t="n">
        <v>399</v>
      </c>
      <c r="Q33" t="n">
        <v>343</v>
      </c>
      <c r="R33" t="n">
        <v>298</v>
      </c>
      <c r="S33" t="n">
        <v>235</v>
      </c>
      <c r="T33" t="n">
        <v>605</v>
      </c>
      <c r="U33" t="n">
        <v>492</v>
      </c>
      <c r="V33" t="n">
        <v>794.2</v>
      </c>
      <c r="W33" t="n">
        <v>775.4</v>
      </c>
      <c r="X33" t="n">
        <v>871.8</v>
      </c>
    </row>
    <row r="34">
      <c r="A34" s="5" t="inlineStr">
        <is>
          <t>Summe Fremdkapital</t>
        </is>
      </c>
      <c r="B34" s="5" t="inlineStr">
        <is>
          <t>Total Liabilities</t>
        </is>
      </c>
      <c r="C34" t="inlineStr">
        <is>
          <t>-</t>
        </is>
      </c>
      <c r="D34" t="n">
        <v>11000</v>
      </c>
      <c r="E34" t="n">
        <v>10920</v>
      </c>
      <c r="F34" t="n">
        <v>4631</v>
      </c>
      <c r="G34" t="n">
        <v>5078</v>
      </c>
      <c r="H34" t="n">
        <v>6030</v>
      </c>
      <c r="I34" t="n">
        <v>3960</v>
      </c>
      <c r="J34" t="n">
        <v>4282</v>
      </c>
      <c r="K34" t="n">
        <v>3135</v>
      </c>
      <c r="L34" t="n">
        <v>2701</v>
      </c>
      <c r="M34" t="n">
        <v>2069</v>
      </c>
      <c r="N34" t="n">
        <v>2576</v>
      </c>
      <c r="O34" t="n">
        <v>2086</v>
      </c>
      <c r="P34" t="n">
        <v>1868</v>
      </c>
      <c r="Q34" t="n">
        <v>1812</v>
      </c>
      <c r="R34" t="n">
        <v>298</v>
      </c>
      <c r="S34" t="n">
        <v>235</v>
      </c>
      <c r="T34" t="n">
        <v>605</v>
      </c>
      <c r="U34" t="n">
        <v>492</v>
      </c>
      <c r="V34" t="n">
        <v>794.2</v>
      </c>
      <c r="W34" t="n">
        <v>775.4</v>
      </c>
      <c r="X34" t="n">
        <v>871.8</v>
      </c>
    </row>
    <row r="35">
      <c r="A35" s="5" t="inlineStr">
        <is>
          <t>Minderheitenanteil</t>
        </is>
      </c>
      <c r="B35" s="5" t="inlineStr">
        <is>
          <t>Minority Share</t>
        </is>
      </c>
      <c r="C35" t="inlineStr">
        <is>
          <t>-</t>
        </is>
      </c>
      <c r="D35" t="n">
        <v>88</v>
      </c>
      <c r="E35" t="n">
        <v>7</v>
      </c>
      <c r="F35" t="inlineStr">
        <is>
          <t>-</t>
        </is>
      </c>
      <c r="G35" t="inlineStr">
        <is>
          <t>-</t>
        </is>
      </c>
      <c r="H35" t="n">
        <v>-1</v>
      </c>
      <c r="I35" t="n">
        <v>-6</v>
      </c>
      <c r="J35" t="n">
        <v>-1</v>
      </c>
      <c r="K35" t="n">
        <v>9</v>
      </c>
      <c r="L35" t="n">
        <v>12</v>
      </c>
      <c r="M35" t="n">
        <v>2</v>
      </c>
      <c r="N35" t="n">
        <v>3</v>
      </c>
      <c r="O35" t="n">
        <v>4</v>
      </c>
      <c r="P35" t="n">
        <v>2</v>
      </c>
      <c r="Q35" t="n">
        <v>8</v>
      </c>
      <c r="R35" t="n">
        <v>6</v>
      </c>
      <c r="S35" t="n">
        <v>4</v>
      </c>
      <c r="T35" t="n">
        <v>6</v>
      </c>
      <c r="U35" t="n">
        <v>82</v>
      </c>
      <c r="V35" t="n">
        <v>125</v>
      </c>
      <c r="W35" t="n">
        <v>127.5</v>
      </c>
      <c r="X35" t="n">
        <v>9.1</v>
      </c>
    </row>
    <row r="36">
      <c r="A36" s="5" t="inlineStr">
        <is>
          <t>Summe Eigenkapital</t>
        </is>
      </c>
      <c r="B36" s="5" t="inlineStr">
        <is>
          <t>Equity</t>
        </is>
      </c>
      <c r="C36" t="inlineStr">
        <is>
          <t>-</t>
        </is>
      </c>
      <c r="D36" t="n">
        <v>16951</v>
      </c>
      <c r="E36" t="n">
        <v>14631</v>
      </c>
      <c r="F36" t="n">
        <v>15529</v>
      </c>
      <c r="G36" t="n">
        <v>15047</v>
      </c>
      <c r="H36" t="n">
        <v>14421</v>
      </c>
      <c r="I36" t="n">
        <v>11964</v>
      </c>
      <c r="J36" t="n">
        <v>10216</v>
      </c>
      <c r="K36" t="n">
        <v>8609</v>
      </c>
      <c r="L36" t="n">
        <v>6980</v>
      </c>
      <c r="M36" t="n">
        <v>5658</v>
      </c>
      <c r="N36" t="n">
        <v>4832</v>
      </c>
      <c r="O36" t="n">
        <v>7648</v>
      </c>
      <c r="P36" t="n">
        <v>7511</v>
      </c>
      <c r="Q36" t="n">
        <v>6773</v>
      </c>
      <c r="R36" t="n">
        <v>5952</v>
      </c>
      <c r="S36" t="n">
        <v>4968</v>
      </c>
      <c r="T36" t="n">
        <v>4992</v>
      </c>
      <c r="U36" t="n">
        <v>7983</v>
      </c>
      <c r="V36" t="n">
        <v>7737</v>
      </c>
      <c r="W36" t="n">
        <v>6732</v>
      </c>
      <c r="X36" t="n">
        <v>4048</v>
      </c>
    </row>
    <row r="37">
      <c r="A37" s="5" t="inlineStr">
        <is>
          <t>Summe Passiva</t>
        </is>
      </c>
      <c r="B37" s="5" t="inlineStr">
        <is>
          <t>Liabilities &amp; Shareholder Equity</t>
        </is>
      </c>
      <c r="C37" t="n">
        <v>30461</v>
      </c>
      <c r="D37" t="n">
        <v>28039</v>
      </c>
      <c r="E37" t="n">
        <v>25558</v>
      </c>
      <c r="F37" t="n">
        <v>20160</v>
      </c>
      <c r="G37" t="n">
        <v>20125</v>
      </c>
      <c r="H37" t="n">
        <v>20450</v>
      </c>
      <c r="I37" t="n">
        <v>15918</v>
      </c>
      <c r="J37" t="n">
        <v>14497</v>
      </c>
      <c r="K37" t="n">
        <v>11753</v>
      </c>
      <c r="L37" t="n">
        <v>9693</v>
      </c>
      <c r="M37" t="n">
        <v>7729</v>
      </c>
      <c r="N37" t="n">
        <v>7411</v>
      </c>
      <c r="O37" t="n">
        <v>9738</v>
      </c>
      <c r="P37" t="n">
        <v>9381</v>
      </c>
      <c r="Q37" t="n">
        <v>8593</v>
      </c>
      <c r="R37" t="n">
        <v>6256</v>
      </c>
      <c r="S37" t="n">
        <v>5207</v>
      </c>
      <c r="T37" t="n">
        <v>5603</v>
      </c>
      <c r="U37" t="n">
        <v>8557</v>
      </c>
      <c r="V37" t="n">
        <v>8657</v>
      </c>
      <c r="W37" t="n">
        <v>7635</v>
      </c>
      <c r="X37" t="n">
        <v>4929</v>
      </c>
    </row>
    <row r="38">
      <c r="A38" s="5" t="inlineStr">
        <is>
          <t>Mio.Aktien im Umlauf</t>
        </is>
      </c>
      <c r="B38" s="5" t="inlineStr">
        <is>
          <t>Million shares outstanding</t>
        </is>
      </c>
      <c r="C38" t="inlineStr">
        <is>
          <t>-</t>
        </is>
      </c>
      <c r="D38" t="n">
        <v>574.2</v>
      </c>
      <c r="E38" t="n">
        <v>574.2</v>
      </c>
      <c r="F38" t="n">
        <v>574.2</v>
      </c>
      <c r="G38" t="n">
        <v>574.2</v>
      </c>
      <c r="H38" t="n">
        <v>574.2</v>
      </c>
      <c r="I38" t="n">
        <v>574.2</v>
      </c>
      <c r="J38" t="n">
        <v>574.2</v>
      </c>
      <c r="K38" t="n">
        <v>574.2</v>
      </c>
      <c r="L38" t="n">
        <v>574.2</v>
      </c>
      <c r="M38" t="n">
        <v>574.2</v>
      </c>
      <c r="N38" t="n">
        <v>574.2</v>
      </c>
      <c r="O38" t="n">
        <v>574.2</v>
      </c>
      <c r="P38" t="n">
        <v>574.2</v>
      </c>
      <c r="Q38" t="n">
        <v>574.2</v>
      </c>
      <c r="R38" t="n">
        <v>574.2</v>
      </c>
      <c r="S38" t="n">
        <v>574.2</v>
      </c>
      <c r="T38" t="n">
        <v>574.2</v>
      </c>
      <c r="U38" t="n">
        <v>574.2</v>
      </c>
      <c r="V38" t="n">
        <v>574.2</v>
      </c>
      <c r="W38" t="n">
        <v>574.2</v>
      </c>
      <c r="X38" t="inlineStr">
        <is>
          <t>-</t>
        </is>
      </c>
    </row>
    <row r="39">
      <c r="A39" s="5" t="inlineStr">
        <is>
          <t>Mio.Aktien im Umlauf</t>
        </is>
      </c>
      <c r="B39" s="5" t="inlineStr">
        <is>
          <t>Million shares outstanding</t>
        </is>
      </c>
      <c r="C39" t="inlineStr">
        <is>
          <t>-</t>
        </is>
      </c>
      <c r="D39" t="n">
        <v>522</v>
      </c>
      <c r="E39" t="n">
        <v>522</v>
      </c>
      <c r="F39" t="n">
        <v>522</v>
      </c>
      <c r="G39" t="n">
        <v>522</v>
      </c>
      <c r="H39" t="n">
        <v>522</v>
      </c>
      <c r="I39" t="n">
        <v>522</v>
      </c>
      <c r="J39" t="n">
        <v>522</v>
      </c>
      <c r="K39" t="n">
        <v>522</v>
      </c>
      <c r="L39" t="n">
        <v>522</v>
      </c>
      <c r="M39" t="n">
        <v>522</v>
      </c>
      <c r="N39" t="n">
        <v>522</v>
      </c>
      <c r="O39" t="n">
        <v>522</v>
      </c>
      <c r="P39" t="n">
        <v>522</v>
      </c>
      <c r="Q39" t="n">
        <v>522</v>
      </c>
      <c r="R39" t="n">
        <v>522</v>
      </c>
      <c r="S39" t="n">
        <v>522</v>
      </c>
      <c r="T39" t="n">
        <v>522</v>
      </c>
      <c r="U39" t="n">
        <v>522</v>
      </c>
      <c r="V39" t="n">
        <v>522</v>
      </c>
      <c r="W39" t="n">
        <v>522</v>
      </c>
      <c r="X39" t="inlineStr">
        <is>
          <t>-</t>
        </is>
      </c>
    </row>
    <row r="40">
      <c r="A40" s="5" t="inlineStr">
        <is>
          <t>Ergebnis je Aktie (brutto)</t>
        </is>
      </c>
      <c r="B40" s="5" t="inlineStr">
        <is>
          <t>Earnings per share</t>
        </is>
      </c>
      <c r="C40" t="inlineStr">
        <is>
          <t>-</t>
        </is>
      </c>
      <c r="D40" t="n">
        <v>5.52</v>
      </c>
      <c r="E40" t="n">
        <v>2.88</v>
      </c>
      <c r="F40" t="n">
        <v>2.73</v>
      </c>
      <c r="G40" t="n">
        <v>3.58</v>
      </c>
      <c r="H40" t="n">
        <v>2.97</v>
      </c>
      <c r="I40" t="n">
        <v>4.32</v>
      </c>
      <c r="J40" t="n">
        <v>4.14</v>
      </c>
      <c r="K40" t="n">
        <v>3.14</v>
      </c>
      <c r="L40" t="n">
        <v>2.22</v>
      </c>
      <c r="M40" t="n">
        <v>1.21</v>
      </c>
      <c r="N40" t="n">
        <v>1.54</v>
      </c>
      <c r="O40" t="n">
        <v>3.07</v>
      </c>
      <c r="P40" t="n">
        <v>2.59</v>
      </c>
      <c r="Q40" t="n">
        <v>2.15</v>
      </c>
      <c r="R40" t="n">
        <v>1.02</v>
      </c>
      <c r="S40" t="n">
        <v>0.53</v>
      </c>
      <c r="T40" t="n">
        <v>0.83</v>
      </c>
      <c r="U40" t="n">
        <v>0.44</v>
      </c>
      <c r="V40" t="n">
        <v>2.3</v>
      </c>
      <c r="W40" t="n">
        <v>5.25</v>
      </c>
      <c r="X40" t="inlineStr">
        <is>
          <t>-</t>
        </is>
      </c>
    </row>
    <row r="41">
      <c r="A41" s="5" t="inlineStr">
        <is>
          <t>Ergebnis je Aktie (unverwässert)</t>
        </is>
      </c>
      <c r="B41" s="5" t="inlineStr">
        <is>
          <t>Basic Earnings per share</t>
        </is>
      </c>
      <c r="C41" t="n">
        <v>1.65</v>
      </c>
      <c r="D41" t="n">
        <v>4.93</v>
      </c>
      <c r="E41" t="n">
        <v>2.16</v>
      </c>
      <c r="F41" t="n">
        <v>2.15</v>
      </c>
      <c r="G41" t="n">
        <v>3.95</v>
      </c>
      <c r="H41" t="n">
        <v>2.37</v>
      </c>
      <c r="I41" t="n">
        <v>3.71</v>
      </c>
      <c r="J41" t="n">
        <v>3.66</v>
      </c>
      <c r="K41" t="n">
        <v>2.82</v>
      </c>
      <c r="L41" t="n">
        <v>1.98</v>
      </c>
      <c r="M41" t="n">
        <v>1.08</v>
      </c>
      <c r="N41" t="n">
        <v>1.34</v>
      </c>
      <c r="O41" t="n">
        <v>2.8</v>
      </c>
      <c r="P41" t="n">
        <v>2.37</v>
      </c>
      <c r="Q41" t="n">
        <v>1.98</v>
      </c>
      <c r="R41" t="n">
        <v>1.8</v>
      </c>
      <c r="S41" t="n">
        <v>0.58</v>
      </c>
      <c r="T41" t="n">
        <v>1.31</v>
      </c>
      <c r="U41" t="n">
        <v>0.77</v>
      </c>
      <c r="V41" t="n">
        <v>2.27</v>
      </c>
      <c r="W41" t="n">
        <v>5.27</v>
      </c>
      <c r="X41" t="n">
        <v>0.82</v>
      </c>
    </row>
    <row r="42">
      <c r="A42" s="5" t="inlineStr">
        <is>
          <t>Ergebnis je Aktie (verwässert)</t>
        </is>
      </c>
      <c r="B42" s="5" t="inlineStr">
        <is>
          <t>Diluted Earnings per share</t>
        </is>
      </c>
      <c r="C42" t="n">
        <v>1.65</v>
      </c>
      <c r="D42" t="n">
        <v>4.93</v>
      </c>
      <c r="E42" t="n">
        <v>2.16</v>
      </c>
      <c r="F42" t="n">
        <v>2.14</v>
      </c>
      <c r="G42" t="n">
        <v>3.94</v>
      </c>
      <c r="H42" t="n">
        <v>2.36</v>
      </c>
      <c r="I42" t="n">
        <v>3.68</v>
      </c>
      <c r="J42" t="n">
        <v>3.6</v>
      </c>
      <c r="K42" t="n">
        <v>2.76</v>
      </c>
      <c r="L42" t="n">
        <v>1.93</v>
      </c>
      <c r="M42" t="n">
        <v>1.08</v>
      </c>
      <c r="N42" t="n">
        <v>1.34</v>
      </c>
      <c r="O42" t="n">
        <v>2.76</v>
      </c>
      <c r="P42" t="n">
        <v>2.33</v>
      </c>
      <c r="Q42" t="n">
        <v>1.95</v>
      </c>
      <c r="R42" t="n">
        <v>1.78</v>
      </c>
      <c r="S42" t="n">
        <v>0.58</v>
      </c>
      <c r="T42" t="n">
        <v>1.29</v>
      </c>
      <c r="U42" t="n">
        <v>0.77</v>
      </c>
      <c r="V42" t="n">
        <v>2.23</v>
      </c>
      <c r="W42" t="n">
        <v>5.2</v>
      </c>
      <c r="X42" t="n">
        <v>0.82</v>
      </c>
    </row>
    <row r="43">
      <c r="A43" s="5" t="inlineStr">
        <is>
          <t>Dividende je Aktie</t>
        </is>
      </c>
      <c r="B43" s="5" t="inlineStr">
        <is>
          <t>Dividend per share</t>
        </is>
      </c>
      <c r="C43" t="inlineStr">
        <is>
          <t>-</t>
        </is>
      </c>
      <c r="D43" t="inlineStr">
        <is>
          <t>-</t>
        </is>
      </c>
      <c r="E43" t="n">
        <v>1.65</v>
      </c>
      <c r="F43" t="n">
        <v>1.68</v>
      </c>
      <c r="G43" t="n">
        <v>1.54</v>
      </c>
      <c r="H43" t="n">
        <v>1.53</v>
      </c>
      <c r="I43" t="n">
        <v>1.15</v>
      </c>
      <c r="J43" t="n">
        <v>0.82</v>
      </c>
      <c r="K43" t="n">
        <v>0.46</v>
      </c>
      <c r="L43" t="n">
        <v>0.35</v>
      </c>
      <c r="M43" t="n">
        <v>0.25</v>
      </c>
      <c r="N43" t="n">
        <v>0.2</v>
      </c>
      <c r="O43" t="n">
        <v>0.6</v>
      </c>
      <c r="P43" t="n">
        <v>0.4</v>
      </c>
      <c r="Q43" t="n">
        <v>0.38</v>
      </c>
      <c r="R43" t="n">
        <v>0.32</v>
      </c>
      <c r="S43" t="n">
        <v>0.26</v>
      </c>
      <c r="T43" t="inlineStr">
        <is>
          <t>-</t>
        </is>
      </c>
      <c r="U43" t="inlineStr">
        <is>
          <t>-</t>
        </is>
      </c>
      <c r="V43" t="inlineStr">
        <is>
          <t>-</t>
        </is>
      </c>
      <c r="W43" t="inlineStr">
        <is>
          <t>-</t>
        </is>
      </c>
      <c r="X43" t="inlineStr">
        <is>
          <t>-</t>
        </is>
      </c>
    </row>
    <row r="44">
      <c r="A44" s="5" t="inlineStr">
        <is>
          <t>Sonderdividende je Aktie</t>
        </is>
      </c>
      <c r="B44" s="5" t="inlineStr">
        <is>
          <t>Special Dividend per share</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n">
        <v>0.37</v>
      </c>
      <c r="Q44" t="n">
        <v>0.32</v>
      </c>
      <c r="R44" t="n">
        <v>0.32</v>
      </c>
      <c r="S44" t="inlineStr">
        <is>
          <t>-</t>
        </is>
      </c>
      <c r="T44" t="inlineStr">
        <is>
          <t>-</t>
        </is>
      </c>
      <c r="U44" t="inlineStr">
        <is>
          <t>-</t>
        </is>
      </c>
      <c r="V44" t="inlineStr">
        <is>
          <t>-</t>
        </is>
      </c>
      <c r="W44" t="inlineStr">
        <is>
          <t>-</t>
        </is>
      </c>
      <c r="X44" t="inlineStr">
        <is>
          <t>-</t>
        </is>
      </c>
    </row>
    <row r="45">
      <c r="A45" s="5" t="inlineStr">
        <is>
          <t>Dividendenausschüttung in Mio</t>
        </is>
      </c>
      <c r="B45" s="5" t="inlineStr">
        <is>
          <t>Dividend Payment in M</t>
        </is>
      </c>
      <c r="C45" t="inlineStr">
        <is>
          <t>-</t>
        </is>
      </c>
      <c r="D45" t="inlineStr">
        <is>
          <t>-</t>
        </is>
      </c>
      <c r="E45" t="n">
        <v>918</v>
      </c>
      <c r="F45" t="n">
        <v>878</v>
      </c>
      <c r="G45" t="n">
        <v>854</v>
      </c>
      <c r="H45" t="n">
        <v>650</v>
      </c>
      <c r="I45" t="n">
        <v>452</v>
      </c>
      <c r="J45" t="n">
        <v>250</v>
      </c>
      <c r="K45" t="n">
        <v>315.8</v>
      </c>
      <c r="L45" t="n">
        <v>258.4</v>
      </c>
      <c r="M45" t="n">
        <v>141</v>
      </c>
      <c r="N45" t="n">
        <v>110</v>
      </c>
      <c r="O45" t="n">
        <v>438</v>
      </c>
      <c r="P45" t="n">
        <v>701</v>
      </c>
      <c r="Q45" t="n">
        <v>612</v>
      </c>
      <c r="R45" t="n">
        <v>552</v>
      </c>
      <c r="S45" t="n">
        <v>219</v>
      </c>
      <c r="T45" t="n">
        <v>176</v>
      </c>
      <c r="U45" t="n">
        <v>178</v>
      </c>
      <c r="V45" t="inlineStr">
        <is>
          <t>-</t>
        </is>
      </c>
      <c r="W45" t="inlineStr">
        <is>
          <t>-</t>
        </is>
      </c>
      <c r="X45" t="inlineStr">
        <is>
          <t>-</t>
        </is>
      </c>
    </row>
    <row r="46">
      <c r="A46" s="5" t="inlineStr">
        <is>
          <t>Umsatz je Aktie</t>
        </is>
      </c>
      <c r="B46" s="5" t="inlineStr">
        <is>
          <t>Revenue per share</t>
        </is>
      </c>
      <c r="C46" t="inlineStr">
        <is>
          <t>-</t>
        </is>
      </c>
      <c r="D46" t="n">
        <v>24.36</v>
      </c>
      <c r="E46" t="n">
        <v>19.12</v>
      </c>
      <c r="F46" t="n">
        <v>18.54</v>
      </c>
      <c r="G46" t="n">
        <v>19.29</v>
      </c>
      <c r="H46" t="n">
        <v>18.13</v>
      </c>
      <c r="I46" t="n">
        <v>18.55</v>
      </c>
      <c r="J46" t="n">
        <v>17.68</v>
      </c>
      <c r="K46" t="n">
        <v>15.44</v>
      </c>
      <c r="L46" t="n">
        <v>12</v>
      </c>
      <c r="M46" t="n">
        <v>9.01</v>
      </c>
      <c r="N46" t="n">
        <v>9.44</v>
      </c>
      <c r="O46" t="n">
        <v>9.23</v>
      </c>
      <c r="P46" t="n">
        <v>8.41</v>
      </c>
      <c r="Q46" t="n">
        <v>7.5</v>
      </c>
      <c r="R46" t="n">
        <v>6.47</v>
      </c>
      <c r="S46" t="n">
        <v>5.88</v>
      </c>
      <c r="T46" t="n">
        <v>6.36</v>
      </c>
      <c r="U46" t="n">
        <v>6.72</v>
      </c>
      <c r="V46" t="n">
        <v>6.42</v>
      </c>
      <c r="W46" t="n">
        <v>5.09</v>
      </c>
      <c r="X46" t="inlineStr">
        <is>
          <t>-</t>
        </is>
      </c>
    </row>
    <row r="47">
      <c r="A47" s="5" t="inlineStr">
        <is>
          <t>Buchwert je Aktie</t>
        </is>
      </c>
      <c r="B47" s="5" t="inlineStr">
        <is>
          <t>Book value per share</t>
        </is>
      </c>
      <c r="C47" t="inlineStr">
        <is>
          <t>-</t>
        </is>
      </c>
      <c r="D47" t="n">
        <v>29.52</v>
      </c>
      <c r="E47" t="n">
        <v>25.48</v>
      </c>
      <c r="F47" t="n">
        <v>27.04</v>
      </c>
      <c r="G47" t="n">
        <v>26.21</v>
      </c>
      <c r="H47" t="n">
        <v>25.11</v>
      </c>
      <c r="I47" t="n">
        <v>20.84</v>
      </c>
      <c r="J47" t="n">
        <v>17.79</v>
      </c>
      <c r="K47" t="n">
        <v>14.99</v>
      </c>
      <c r="L47" t="n">
        <v>12.16</v>
      </c>
      <c r="M47" t="n">
        <v>9.85</v>
      </c>
      <c r="N47" t="n">
        <v>8.42</v>
      </c>
      <c r="O47" t="n">
        <v>13.32</v>
      </c>
      <c r="P47" t="n">
        <v>13.08</v>
      </c>
      <c r="Q47" t="n">
        <v>11.8</v>
      </c>
      <c r="R47" t="n">
        <v>10.37</v>
      </c>
      <c r="S47" t="n">
        <v>8.65</v>
      </c>
      <c r="T47" t="n">
        <v>8.69</v>
      </c>
      <c r="U47" t="n">
        <v>13.9</v>
      </c>
      <c r="V47" t="n">
        <v>13.47</v>
      </c>
      <c r="W47" t="n">
        <v>11.72</v>
      </c>
      <c r="X47" t="inlineStr">
        <is>
          <t>-</t>
        </is>
      </c>
    </row>
    <row r="48">
      <c r="A48" s="5" t="inlineStr">
        <is>
          <t>Cashflow je Aktie</t>
        </is>
      </c>
      <c r="B48" s="5" t="inlineStr">
        <is>
          <t>Cashflow per share</t>
        </is>
      </c>
      <c r="C48" t="inlineStr">
        <is>
          <t>-</t>
        </is>
      </c>
      <c r="D48" t="n">
        <v>3.53</v>
      </c>
      <c r="E48" t="n">
        <v>4.15</v>
      </c>
      <c r="F48" t="n">
        <v>2.82</v>
      </c>
      <c r="G48" t="n">
        <v>3.42</v>
      </c>
      <c r="H48" t="n">
        <v>2.97</v>
      </c>
      <c r="I48" t="n">
        <v>4.34</v>
      </c>
      <c r="J48" t="n">
        <v>2.73</v>
      </c>
      <c r="K48" t="n">
        <v>2.58</v>
      </c>
      <c r="L48" t="n">
        <v>2.6</v>
      </c>
      <c r="M48" t="n">
        <v>2.4</v>
      </c>
      <c r="N48" t="n">
        <v>1.77</v>
      </c>
      <c r="O48" t="n">
        <v>2.03</v>
      </c>
      <c r="P48" t="n">
        <v>1.92</v>
      </c>
      <c r="Q48" t="n">
        <v>1.63</v>
      </c>
      <c r="R48" t="n">
        <v>1.17</v>
      </c>
      <c r="S48" t="n">
        <v>1.25</v>
      </c>
      <c r="T48" t="n">
        <v>1.14</v>
      </c>
      <c r="U48" t="n">
        <v>0.5</v>
      </c>
      <c r="V48" t="n">
        <v>1</v>
      </c>
      <c r="W48" t="n">
        <v>1.15</v>
      </c>
      <c r="X48" t="inlineStr">
        <is>
          <t>-</t>
        </is>
      </c>
    </row>
    <row r="49">
      <c r="A49" s="5" t="inlineStr">
        <is>
          <t>Bilanzsumme je Aktie</t>
        </is>
      </c>
      <c r="B49" s="5" t="inlineStr">
        <is>
          <t>Total assets per share</t>
        </is>
      </c>
      <c r="C49" t="inlineStr">
        <is>
          <t>-</t>
        </is>
      </c>
      <c r="D49" t="n">
        <v>48.83</v>
      </c>
      <c r="E49" t="n">
        <v>44.51</v>
      </c>
      <c r="F49" t="n">
        <v>35.11</v>
      </c>
      <c r="G49" t="n">
        <v>35.05</v>
      </c>
      <c r="H49" t="n">
        <v>35.61</v>
      </c>
      <c r="I49" t="n">
        <v>27.72</v>
      </c>
      <c r="J49" t="n">
        <v>25.25</v>
      </c>
      <c r="K49" t="n">
        <v>20.47</v>
      </c>
      <c r="L49" t="n">
        <v>16.88</v>
      </c>
      <c r="M49" t="n">
        <v>13.46</v>
      </c>
      <c r="N49" t="n">
        <v>12.91</v>
      </c>
      <c r="O49" t="n">
        <v>16.96</v>
      </c>
      <c r="P49" t="n">
        <v>16.34</v>
      </c>
      <c r="Q49" t="n">
        <v>14.97</v>
      </c>
      <c r="R49" t="n">
        <v>10.9</v>
      </c>
      <c r="S49" t="n">
        <v>9.07</v>
      </c>
      <c r="T49" t="n">
        <v>9.76</v>
      </c>
      <c r="U49" t="n">
        <v>14.9</v>
      </c>
      <c r="V49" t="n">
        <v>15.07</v>
      </c>
      <c r="W49" t="n">
        <v>13.3</v>
      </c>
      <c r="X49" t="inlineStr">
        <is>
          <t>-</t>
        </is>
      </c>
    </row>
    <row r="50">
      <c r="A50" s="5" t="inlineStr">
        <is>
          <t>Personal am Ende des Jahres</t>
        </is>
      </c>
      <c r="B50" s="5" t="inlineStr">
        <is>
          <t>Staff at the end of year</t>
        </is>
      </c>
      <c r="C50" t="inlineStr">
        <is>
          <t>-</t>
        </is>
      </c>
      <c r="D50" t="n">
        <v>35640</v>
      </c>
      <c r="E50" t="n">
        <v>28740</v>
      </c>
      <c r="F50" t="n">
        <v>28580</v>
      </c>
      <c r="G50" t="n">
        <v>29000</v>
      </c>
      <c r="H50" t="n">
        <v>30000</v>
      </c>
      <c r="I50" t="n">
        <v>29101</v>
      </c>
      <c r="J50" t="n">
        <v>27666</v>
      </c>
      <c r="K50" t="n">
        <v>24595</v>
      </c>
      <c r="L50" t="n">
        <v>21387</v>
      </c>
      <c r="M50" t="n">
        <v>19137</v>
      </c>
      <c r="N50" t="n">
        <v>19571</v>
      </c>
      <c r="O50" t="n">
        <v>18275</v>
      </c>
      <c r="P50" t="n">
        <v>16321</v>
      </c>
      <c r="Q50" t="n">
        <v>15741</v>
      </c>
      <c r="R50" t="n">
        <v>15030</v>
      </c>
      <c r="S50" t="n">
        <v>14871</v>
      </c>
      <c r="T50" t="n">
        <v>14978</v>
      </c>
      <c r="U50" t="n">
        <v>14033</v>
      </c>
      <c r="V50" t="n">
        <v>11109</v>
      </c>
      <c r="W50" t="n">
        <v>10385</v>
      </c>
      <c r="X50" t="inlineStr">
        <is>
          <t>-</t>
        </is>
      </c>
    </row>
    <row r="51">
      <c r="A51" s="5" t="inlineStr">
        <is>
          <t>Personalaufwand in Mio. EUR</t>
        </is>
      </c>
      <c r="B51" s="5" t="inlineStr">
        <is>
          <t>Personnel expenses in M</t>
        </is>
      </c>
      <c r="C51" t="inlineStr">
        <is>
          <t>-</t>
        </is>
      </c>
      <c r="D51" t="n">
        <v>2625</v>
      </c>
      <c r="E51" t="n">
        <v>2335</v>
      </c>
      <c r="F51" t="n">
        <v>2329</v>
      </c>
      <c r="G51" t="n">
        <v>2317</v>
      </c>
      <c r="H51" t="n">
        <v>2051</v>
      </c>
      <c r="I51" t="n">
        <v>2025</v>
      </c>
      <c r="J51" t="n">
        <v>1925</v>
      </c>
      <c r="K51" t="n">
        <v>1712</v>
      </c>
      <c r="L51" t="n">
        <v>1494</v>
      </c>
      <c r="M51" t="n">
        <v>1190</v>
      </c>
      <c r="N51" t="n">
        <v>1151</v>
      </c>
      <c r="O51" t="n">
        <v>1091</v>
      </c>
      <c r="P51" t="n">
        <v>1033</v>
      </c>
      <c r="Q51" t="n">
        <v>999</v>
      </c>
      <c r="R51" t="n">
        <v>886</v>
      </c>
      <c r="S51" t="n">
        <v>863</v>
      </c>
      <c r="T51" t="n">
        <v>905</v>
      </c>
      <c r="U51" t="n">
        <v>873</v>
      </c>
      <c r="V51" t="n">
        <v>673</v>
      </c>
      <c r="W51" t="n">
        <v>586</v>
      </c>
      <c r="X51" t="inlineStr">
        <is>
          <t>-</t>
        </is>
      </c>
    </row>
    <row r="52">
      <c r="A52" s="5" t="inlineStr">
        <is>
          <t>Aufwand je Mitarbeiter in EUR</t>
        </is>
      </c>
      <c r="B52" s="5" t="inlineStr">
        <is>
          <t>Effort per employee</t>
        </is>
      </c>
      <c r="C52" t="inlineStr">
        <is>
          <t>-</t>
        </is>
      </c>
      <c r="D52" t="n">
        <v>73653</v>
      </c>
      <c r="E52" t="n">
        <v>81246</v>
      </c>
      <c r="F52" t="n">
        <v>81491</v>
      </c>
      <c r="G52" t="n">
        <v>79897</v>
      </c>
      <c r="H52" t="n">
        <v>68367</v>
      </c>
      <c r="I52" t="n">
        <v>69585</v>
      </c>
      <c r="J52" t="n">
        <v>69580</v>
      </c>
      <c r="K52" t="n">
        <v>69608</v>
      </c>
      <c r="L52" t="n">
        <v>69856</v>
      </c>
      <c r="M52" t="n">
        <v>62183</v>
      </c>
      <c r="N52" t="n">
        <v>58812</v>
      </c>
      <c r="O52" t="n">
        <v>59699</v>
      </c>
      <c r="P52" t="n">
        <v>63293</v>
      </c>
      <c r="Q52" t="n">
        <v>63465</v>
      </c>
      <c r="R52" t="n">
        <v>58949</v>
      </c>
      <c r="S52" t="n">
        <v>58032</v>
      </c>
      <c r="T52" t="n">
        <v>60422</v>
      </c>
      <c r="U52" t="n">
        <v>62211</v>
      </c>
      <c r="V52" t="n">
        <v>60582</v>
      </c>
      <c r="W52" t="n">
        <v>56428</v>
      </c>
      <c r="X52" t="inlineStr">
        <is>
          <t>-</t>
        </is>
      </c>
    </row>
    <row r="53">
      <c r="A53" s="5" t="inlineStr">
        <is>
          <t>Umsatz je Mitarbeiter in EUR</t>
        </is>
      </c>
      <c r="B53" s="5" t="inlineStr">
        <is>
          <t>Turnover per employee</t>
        </is>
      </c>
      <c r="C53" t="inlineStr">
        <is>
          <t>-</t>
        </is>
      </c>
      <c r="D53" t="n">
        <v>392508</v>
      </c>
      <c r="E53" t="n">
        <v>382011</v>
      </c>
      <c r="F53" t="n">
        <v>372533</v>
      </c>
      <c r="G53" t="n">
        <v>381931</v>
      </c>
      <c r="H53" t="n">
        <v>347000</v>
      </c>
      <c r="I53" t="n">
        <v>365932</v>
      </c>
      <c r="J53" t="n">
        <v>366876</v>
      </c>
      <c r="K53" t="n">
        <v>360315</v>
      </c>
      <c r="L53" t="n">
        <v>322252</v>
      </c>
      <c r="M53" t="n">
        <v>270471</v>
      </c>
      <c r="N53" t="n">
        <v>276838</v>
      </c>
      <c r="O53" t="n">
        <v>289466</v>
      </c>
      <c r="P53" t="n">
        <v>295753</v>
      </c>
      <c r="Q53" t="n">
        <v>273680</v>
      </c>
      <c r="R53" t="n">
        <v>247305</v>
      </c>
      <c r="S53" t="n">
        <v>226951</v>
      </c>
      <c r="T53" t="n">
        <v>243757</v>
      </c>
      <c r="U53" t="n">
        <v>275065</v>
      </c>
      <c r="V53" t="n">
        <v>331659</v>
      </c>
      <c r="W53" t="n">
        <v>281579</v>
      </c>
      <c r="X53" t="inlineStr">
        <is>
          <t>-</t>
        </is>
      </c>
    </row>
    <row r="54">
      <c r="A54" s="5" t="inlineStr">
        <is>
          <t>Bruttoergebnis je Mitarbeiter in EUR</t>
        </is>
      </c>
      <c r="B54" s="5" t="inlineStr">
        <is>
          <t>Gross Profit per employee</t>
        </is>
      </c>
      <c r="C54" t="inlineStr">
        <is>
          <t>-</t>
        </is>
      </c>
      <c r="D54" t="n">
        <v>242565</v>
      </c>
      <c r="E54" t="n">
        <v>248782</v>
      </c>
      <c r="F54" t="n">
        <v>237894</v>
      </c>
      <c r="G54" t="n">
        <v>245448</v>
      </c>
      <c r="H54" t="n">
        <v>229200</v>
      </c>
      <c r="I54" t="n">
        <v>231985</v>
      </c>
      <c r="J54" t="n">
        <v>235632</v>
      </c>
      <c r="K54" t="n">
        <v>229762</v>
      </c>
      <c r="L54" t="n">
        <v>205452</v>
      </c>
      <c r="M54" t="n">
        <v>166745</v>
      </c>
      <c r="N54" t="n">
        <v>175259</v>
      </c>
      <c r="O54" t="n">
        <v>186320</v>
      </c>
      <c r="P54" t="n">
        <v>188346</v>
      </c>
      <c r="Q54" t="n">
        <v>172797</v>
      </c>
      <c r="R54" t="n">
        <v>159148</v>
      </c>
      <c r="S54" t="n">
        <v>140676</v>
      </c>
      <c r="T54" t="n">
        <v>152490</v>
      </c>
      <c r="U54" t="n">
        <v>176584</v>
      </c>
      <c r="V54" t="n">
        <v>222153</v>
      </c>
      <c r="W54" t="n">
        <v>185768</v>
      </c>
      <c r="X54" t="inlineStr">
        <is>
          <t>-</t>
        </is>
      </c>
    </row>
    <row r="55">
      <c r="A55" s="5" t="inlineStr">
        <is>
          <t>Gewinn je Mitarbeiter in EUR</t>
        </is>
      </c>
      <c r="B55" s="5" t="inlineStr">
        <is>
          <t>Earnings per employee</t>
        </is>
      </c>
      <c r="C55" t="inlineStr">
        <is>
          <t>-</t>
        </is>
      </c>
      <c r="D55" t="n">
        <v>78199</v>
      </c>
      <c r="E55" t="n">
        <v>42484</v>
      </c>
      <c r="F55" t="n">
        <v>42337</v>
      </c>
      <c r="G55" t="n">
        <v>76793</v>
      </c>
      <c r="H55" t="n">
        <v>44467</v>
      </c>
      <c r="I55" t="n">
        <v>71028</v>
      </c>
      <c r="J55" t="n">
        <v>72472</v>
      </c>
      <c r="K55" t="n">
        <v>62777</v>
      </c>
      <c r="L55" t="n">
        <v>50966</v>
      </c>
      <c r="M55" t="n">
        <v>31301</v>
      </c>
      <c r="N55" t="n">
        <v>54928</v>
      </c>
      <c r="O55" t="n">
        <v>85964</v>
      </c>
      <c r="P55" t="n">
        <v>81368</v>
      </c>
      <c r="Q55" t="n">
        <v>69500</v>
      </c>
      <c r="R55" t="n">
        <v>65536</v>
      </c>
      <c r="S55" t="n">
        <v>21518</v>
      </c>
      <c r="T55" t="n">
        <v>48605</v>
      </c>
      <c r="U55" t="n">
        <v>30500</v>
      </c>
      <c r="V55" t="n">
        <v>113845</v>
      </c>
      <c r="W55" t="n">
        <v>287135</v>
      </c>
      <c r="X55" t="inlineStr">
        <is>
          <t>-</t>
        </is>
      </c>
    </row>
    <row r="56">
      <c r="A56" s="5" t="inlineStr">
        <is>
          <t>KGV (Kurs/Gewinn)</t>
        </is>
      </c>
      <c r="B56" s="5" t="inlineStr">
        <is>
          <t>PE (price/earnings)</t>
        </is>
      </c>
      <c r="C56" t="n">
        <v>35.35</v>
      </c>
      <c r="D56" t="n">
        <v>14.7</v>
      </c>
      <c r="E56" t="n">
        <v>39.6</v>
      </c>
      <c r="F56" t="n">
        <v>34.5</v>
      </c>
      <c r="G56" t="n">
        <v>16.1</v>
      </c>
      <c r="H56" t="n">
        <v>33.1</v>
      </c>
      <c r="I56" t="n">
        <v>22.7</v>
      </c>
      <c r="J56" t="n">
        <v>19.5</v>
      </c>
      <c r="K56" t="n">
        <v>20.1</v>
      </c>
      <c r="L56" t="n">
        <v>21.6</v>
      </c>
      <c r="M56" t="n">
        <v>26.8</v>
      </c>
      <c r="N56" t="n">
        <v>13.3</v>
      </c>
      <c r="O56" t="n">
        <v>19.9</v>
      </c>
      <c r="P56" t="n">
        <v>17.4</v>
      </c>
      <c r="Q56" t="n">
        <v>19.9</v>
      </c>
      <c r="R56" t="n">
        <v>20.9</v>
      </c>
      <c r="S56" t="n">
        <v>58.7</v>
      </c>
      <c r="T56" t="n">
        <v>12.7</v>
      </c>
      <c r="U56" t="n">
        <v>50.3</v>
      </c>
      <c r="V56" t="n">
        <v>17.2</v>
      </c>
      <c r="W56" t="n">
        <v>8</v>
      </c>
      <c r="X56" t="n">
        <v>30</v>
      </c>
    </row>
    <row r="57">
      <c r="A57" s="5" t="inlineStr">
        <is>
          <t>KUV (Kurs/Umsatz)</t>
        </is>
      </c>
      <c r="B57" s="5" t="inlineStr">
        <is>
          <t>PS (price/sales)</t>
        </is>
      </c>
      <c r="C57" t="inlineStr">
        <is>
          <t>-</t>
        </is>
      </c>
      <c r="D57" t="n">
        <v>2.98</v>
      </c>
      <c r="E57" t="n">
        <v>4.49</v>
      </c>
      <c r="F57" t="n">
        <v>4</v>
      </c>
      <c r="G57" t="n">
        <v>3.29</v>
      </c>
      <c r="H57" t="n">
        <v>4.32</v>
      </c>
      <c r="I57" t="n">
        <v>4.55</v>
      </c>
      <c r="J57" t="n">
        <v>4.04</v>
      </c>
      <c r="K57" t="n">
        <v>3.67</v>
      </c>
      <c r="L57" t="n">
        <v>3.57</v>
      </c>
      <c r="M57" t="n">
        <v>3.21</v>
      </c>
      <c r="N57" t="n">
        <v>1.88</v>
      </c>
      <c r="O57" t="n">
        <v>6.03</v>
      </c>
      <c r="P57" t="n">
        <v>4.89</v>
      </c>
      <c r="Q57" t="n">
        <v>5.25</v>
      </c>
      <c r="R57" t="n">
        <v>5.8</v>
      </c>
      <c r="S57" t="n">
        <v>5.79</v>
      </c>
      <c r="T57" t="n">
        <v>2.62</v>
      </c>
      <c r="U57" t="n">
        <v>5.76</v>
      </c>
      <c r="V57" t="n">
        <v>6.08</v>
      </c>
      <c r="W57" t="n">
        <v>8.300000000000001</v>
      </c>
      <c r="X57" t="inlineStr">
        <is>
          <t>-</t>
        </is>
      </c>
    </row>
    <row r="58">
      <c r="A58" s="5" t="inlineStr">
        <is>
          <t>KBV (Kurs/Buchwert)</t>
        </is>
      </c>
      <c r="B58" s="5" t="inlineStr">
        <is>
          <t>PB (price/book value)</t>
        </is>
      </c>
      <c r="C58" t="inlineStr">
        <is>
          <t>-</t>
        </is>
      </c>
      <c r="D58" t="n">
        <v>2.46</v>
      </c>
      <c r="E58" t="n">
        <v>3.37</v>
      </c>
      <c r="F58" t="n">
        <v>2.74</v>
      </c>
      <c r="G58" t="n">
        <v>2.42</v>
      </c>
      <c r="H58" t="n">
        <v>3.12</v>
      </c>
      <c r="I58" t="n">
        <v>4.05</v>
      </c>
      <c r="J58" t="n">
        <v>4.02</v>
      </c>
      <c r="K58" t="n">
        <v>3.78</v>
      </c>
      <c r="L58" t="n">
        <v>3.52</v>
      </c>
      <c r="M58" t="n">
        <v>2.93</v>
      </c>
      <c r="N58" t="n">
        <v>2.11</v>
      </c>
      <c r="O58" t="n">
        <v>4.18</v>
      </c>
      <c r="P58" t="n">
        <v>3.14</v>
      </c>
      <c r="Q58" t="n">
        <v>3.34</v>
      </c>
      <c r="R58" t="n">
        <v>3.62</v>
      </c>
      <c r="S58" t="n">
        <v>3.94</v>
      </c>
      <c r="T58" t="n">
        <v>1.91</v>
      </c>
      <c r="U58" t="n">
        <v>2.79</v>
      </c>
      <c r="V58" t="n">
        <v>2.89</v>
      </c>
      <c r="W58" t="n">
        <v>3.6</v>
      </c>
      <c r="X58" t="inlineStr">
        <is>
          <t>-</t>
        </is>
      </c>
    </row>
    <row r="59">
      <c r="A59" s="5" t="inlineStr">
        <is>
          <t>KCV (Kurs/Cashflow)</t>
        </is>
      </c>
      <c r="B59" s="5" t="inlineStr">
        <is>
          <t>PC (price/cashflow)</t>
        </is>
      </c>
      <c r="C59" t="inlineStr">
        <is>
          <t>-</t>
        </is>
      </c>
      <c r="D59" t="n">
        <v>20.56</v>
      </c>
      <c r="E59" t="n">
        <v>20.66</v>
      </c>
      <c r="F59" t="n">
        <v>26.27</v>
      </c>
      <c r="G59" t="n">
        <v>18.57</v>
      </c>
      <c r="H59" t="n">
        <v>26.42</v>
      </c>
      <c r="I59" t="n">
        <v>19.41</v>
      </c>
      <c r="J59" t="n">
        <v>26.18</v>
      </c>
      <c r="K59" t="n">
        <v>21.93</v>
      </c>
      <c r="L59" t="n">
        <v>16.48</v>
      </c>
      <c r="M59" t="n">
        <v>12.05</v>
      </c>
      <c r="N59" t="n">
        <v>10.02</v>
      </c>
      <c r="O59" t="n">
        <v>27.5</v>
      </c>
      <c r="P59" t="n">
        <v>21.46</v>
      </c>
      <c r="Q59" t="n">
        <v>24.09</v>
      </c>
      <c r="R59" t="n">
        <v>31.99</v>
      </c>
      <c r="S59" t="n">
        <v>27.19</v>
      </c>
      <c r="T59" t="n">
        <v>14.65</v>
      </c>
      <c r="U59" t="n">
        <v>77.8</v>
      </c>
      <c r="V59" t="n">
        <v>38.8</v>
      </c>
      <c r="W59" t="n">
        <v>36.8</v>
      </c>
      <c r="X59" t="inlineStr">
        <is>
          <t>-</t>
        </is>
      </c>
    </row>
    <row r="60">
      <c r="A60" s="5" t="inlineStr">
        <is>
          <t>Dividendenrendite in %</t>
        </is>
      </c>
      <c r="B60" s="5" t="inlineStr">
        <is>
          <t>Dividend Yield in %</t>
        </is>
      </c>
      <c r="C60" t="inlineStr">
        <is>
          <t>-</t>
        </is>
      </c>
      <c r="D60" t="inlineStr">
        <is>
          <t>-</t>
        </is>
      </c>
      <c r="E60" t="n">
        <v>1.92</v>
      </c>
      <c r="F60" t="n">
        <v>2.27</v>
      </c>
      <c r="G60" t="n">
        <v>2.42</v>
      </c>
      <c r="H60" t="n">
        <v>1.95</v>
      </c>
      <c r="I60" t="n">
        <v>1.36</v>
      </c>
      <c r="J60" t="n">
        <v>1.15</v>
      </c>
      <c r="K60" t="n">
        <v>0.8100000000000001</v>
      </c>
      <c r="L60" t="n">
        <v>0.82</v>
      </c>
      <c r="M60" t="n">
        <v>0.86</v>
      </c>
      <c r="N60" t="n">
        <v>1.12</v>
      </c>
      <c r="O60" t="n">
        <v>1.08</v>
      </c>
      <c r="P60" t="n">
        <v>0.97</v>
      </c>
      <c r="Q60" t="n">
        <v>0.97</v>
      </c>
      <c r="R60" t="n">
        <v>0.85</v>
      </c>
      <c r="S60" t="n">
        <v>0.76</v>
      </c>
      <c r="T60" t="inlineStr">
        <is>
          <t>-</t>
        </is>
      </c>
      <c r="U60" t="inlineStr">
        <is>
          <t>-</t>
        </is>
      </c>
      <c r="V60" t="inlineStr">
        <is>
          <t>-</t>
        </is>
      </c>
      <c r="W60" t="inlineStr">
        <is>
          <t>-</t>
        </is>
      </c>
      <c r="X60" t="inlineStr">
        <is>
          <t>-</t>
        </is>
      </c>
    </row>
    <row r="61">
      <c r="A61" s="5" t="inlineStr">
        <is>
          <t>Gewinnrendite in %</t>
        </is>
      </c>
      <c r="B61" s="5" t="inlineStr">
        <is>
          <t>Return on profit in %</t>
        </is>
      </c>
      <c r="C61" t="inlineStr">
        <is>
          <t>-</t>
        </is>
      </c>
      <c r="D61" t="n">
        <v>6.8</v>
      </c>
      <c r="E61" t="n">
        <v>2.5</v>
      </c>
      <c r="F61" t="n">
        <v>2.9</v>
      </c>
      <c r="G61" t="n">
        <v>6.2</v>
      </c>
      <c r="H61" t="n">
        <v>3</v>
      </c>
      <c r="I61" t="n">
        <v>4.4</v>
      </c>
      <c r="J61" t="n">
        <v>5.1</v>
      </c>
      <c r="K61" t="n">
        <v>5</v>
      </c>
      <c r="L61" t="n">
        <v>4.6</v>
      </c>
      <c r="M61" t="n">
        <v>3.7</v>
      </c>
      <c r="N61" t="n">
        <v>7.5</v>
      </c>
      <c r="O61" t="n">
        <v>5</v>
      </c>
      <c r="P61" t="n">
        <v>5.8</v>
      </c>
      <c r="Q61" t="n">
        <v>5</v>
      </c>
      <c r="R61" t="n">
        <v>4.8</v>
      </c>
      <c r="S61" t="n">
        <v>1.7</v>
      </c>
      <c r="T61" t="n">
        <v>7.9</v>
      </c>
      <c r="U61" t="n">
        <v>2</v>
      </c>
      <c r="V61" t="n">
        <v>5.8</v>
      </c>
      <c r="W61" t="n">
        <v>12.5</v>
      </c>
      <c r="X61" t="n">
        <v>3.3</v>
      </c>
    </row>
    <row r="62">
      <c r="A62" s="5" t="inlineStr">
        <is>
          <t>Eigenkapitalrendite in %</t>
        </is>
      </c>
      <c r="B62" s="5" t="inlineStr">
        <is>
          <t>Return on Equity in %</t>
        </is>
      </c>
      <c r="C62" t="inlineStr">
        <is>
          <t>-</t>
        </is>
      </c>
      <c r="D62" t="n">
        <v>16.44</v>
      </c>
      <c r="E62" t="n">
        <v>8.35</v>
      </c>
      <c r="F62" t="n">
        <v>7.79</v>
      </c>
      <c r="G62" t="n">
        <v>14.8</v>
      </c>
      <c r="H62" t="n">
        <v>9.25</v>
      </c>
      <c r="I62" t="n">
        <v>17.28</v>
      </c>
      <c r="J62" t="n">
        <v>19.63</v>
      </c>
      <c r="K62" t="n">
        <v>17.93</v>
      </c>
      <c r="L62" t="n">
        <v>15.62</v>
      </c>
      <c r="M62" t="n">
        <v>10.59</v>
      </c>
      <c r="N62" t="n">
        <v>22.25</v>
      </c>
      <c r="O62" t="n">
        <v>20.54</v>
      </c>
      <c r="P62" t="n">
        <v>17.68</v>
      </c>
      <c r="Q62" t="n">
        <v>16.15</v>
      </c>
      <c r="R62" t="n">
        <v>16.55</v>
      </c>
      <c r="S62" t="n">
        <v>6.44</v>
      </c>
      <c r="T62" t="n">
        <v>14.58</v>
      </c>
      <c r="U62" t="n">
        <v>5.36</v>
      </c>
      <c r="V62" t="n">
        <v>16.35</v>
      </c>
      <c r="W62" t="n">
        <v>44.3</v>
      </c>
      <c r="X62" t="n">
        <v>11.69</v>
      </c>
    </row>
    <row r="63">
      <c r="A63" s="5" t="inlineStr">
        <is>
          <t>Umsatzrendite in %</t>
        </is>
      </c>
      <c r="B63" s="5" t="inlineStr">
        <is>
          <t>Return on sales in %</t>
        </is>
      </c>
      <c r="C63" t="inlineStr">
        <is>
          <t>-</t>
        </is>
      </c>
      <c r="D63" t="n">
        <v>19.92</v>
      </c>
      <c r="E63" t="n">
        <v>11.12</v>
      </c>
      <c r="F63" t="n">
        <v>11.36</v>
      </c>
      <c r="G63" t="n">
        <v>20.11</v>
      </c>
      <c r="H63" t="n">
        <v>12.81</v>
      </c>
      <c r="I63" t="n">
        <v>19.41</v>
      </c>
      <c r="J63" t="n">
        <v>19.75</v>
      </c>
      <c r="K63" t="n">
        <v>17.41</v>
      </c>
      <c r="L63" t="n">
        <v>15.82</v>
      </c>
      <c r="M63" t="n">
        <v>11.57</v>
      </c>
      <c r="N63" t="n">
        <v>19.84</v>
      </c>
      <c r="O63" t="n">
        <v>29.63</v>
      </c>
      <c r="P63" t="n">
        <v>27.51</v>
      </c>
      <c r="Q63" t="n">
        <v>25.39</v>
      </c>
      <c r="R63" t="n">
        <v>26.5</v>
      </c>
      <c r="S63" t="n">
        <v>9.48</v>
      </c>
      <c r="T63" t="n">
        <v>19.94</v>
      </c>
      <c r="U63" t="n">
        <v>11.09</v>
      </c>
      <c r="V63" t="n">
        <v>34.33</v>
      </c>
      <c r="W63" t="n">
        <v>101.97</v>
      </c>
      <c r="X63" t="n">
        <v>20.42</v>
      </c>
    </row>
    <row r="64">
      <c r="A64" s="5" t="inlineStr">
        <is>
          <t>Gesamtkapitalrendite in %</t>
        </is>
      </c>
      <c r="B64" s="5" t="inlineStr">
        <is>
          <t>Total Return on Investment in %</t>
        </is>
      </c>
      <c r="C64" t="inlineStr">
        <is>
          <t>-</t>
        </is>
      </c>
      <c r="D64" t="n">
        <v>10.99</v>
      </c>
      <c r="E64" t="n">
        <v>6.09</v>
      </c>
      <c r="F64" t="n">
        <v>7.16</v>
      </c>
      <c r="G64" t="n">
        <v>11.89</v>
      </c>
      <c r="H64" t="n">
        <v>11.28</v>
      </c>
      <c r="I64" t="n">
        <v>14.12</v>
      </c>
      <c r="J64" t="n">
        <v>14.92</v>
      </c>
      <c r="K64" t="n">
        <v>15.81</v>
      </c>
      <c r="L64" t="n">
        <v>11.25</v>
      </c>
      <c r="M64" t="n">
        <v>7.75</v>
      </c>
      <c r="N64" t="n">
        <v>14.51</v>
      </c>
      <c r="O64" t="n">
        <v>16.13</v>
      </c>
      <c r="P64" t="n">
        <v>14.16</v>
      </c>
      <c r="Q64" t="n">
        <v>12.73</v>
      </c>
      <c r="R64" t="n">
        <v>15.74</v>
      </c>
      <c r="S64" t="n">
        <v>6.15</v>
      </c>
      <c r="T64" t="n">
        <v>12.99</v>
      </c>
      <c r="U64" t="n">
        <v>5</v>
      </c>
      <c r="V64" t="n">
        <v>14.61</v>
      </c>
      <c r="W64" t="n">
        <v>39.06</v>
      </c>
      <c r="X64" t="n">
        <v>9.6</v>
      </c>
    </row>
    <row r="65">
      <c r="A65" s="5" t="inlineStr">
        <is>
          <t>Return on Investment in %</t>
        </is>
      </c>
      <c r="B65" s="5" t="inlineStr">
        <is>
          <t>Return on Investment in %</t>
        </is>
      </c>
      <c r="C65" t="inlineStr">
        <is>
          <t>-</t>
        </is>
      </c>
      <c r="D65" t="n">
        <v>9.94</v>
      </c>
      <c r="E65" t="n">
        <v>4.78</v>
      </c>
      <c r="F65" t="n">
        <v>6</v>
      </c>
      <c r="G65" t="n">
        <v>11.07</v>
      </c>
      <c r="H65" t="n">
        <v>6.52</v>
      </c>
      <c r="I65" t="n">
        <v>12.99</v>
      </c>
      <c r="J65" t="n">
        <v>13.83</v>
      </c>
      <c r="K65" t="n">
        <v>13.14</v>
      </c>
      <c r="L65" t="n">
        <v>11.25</v>
      </c>
      <c r="M65" t="n">
        <v>7.75</v>
      </c>
      <c r="N65" t="n">
        <v>14.51</v>
      </c>
      <c r="O65" t="n">
        <v>16.13</v>
      </c>
      <c r="P65" t="n">
        <v>14.16</v>
      </c>
      <c r="Q65" t="n">
        <v>12.73</v>
      </c>
      <c r="R65" t="n">
        <v>15.74</v>
      </c>
      <c r="S65" t="n">
        <v>6.15</v>
      </c>
      <c r="T65" t="n">
        <v>12.99</v>
      </c>
      <c r="U65" t="n">
        <v>5</v>
      </c>
      <c r="V65" t="n">
        <v>14.61</v>
      </c>
      <c r="W65" t="n">
        <v>39.06</v>
      </c>
      <c r="X65" t="n">
        <v>9.6</v>
      </c>
    </row>
    <row r="66">
      <c r="A66" s="5" t="inlineStr">
        <is>
          <t>Arbeitsintensität in %</t>
        </is>
      </c>
      <c r="B66" s="5" t="inlineStr">
        <is>
          <t>Work Intensity in %</t>
        </is>
      </c>
      <c r="C66" t="inlineStr">
        <is>
          <t>-</t>
        </is>
      </c>
      <c r="D66" t="n">
        <v>61.62</v>
      </c>
      <c r="E66" t="n">
        <v>76.63</v>
      </c>
      <c r="F66" t="n">
        <v>71.59</v>
      </c>
      <c r="G66" t="n">
        <v>71.34</v>
      </c>
      <c r="H66" t="n">
        <v>77.89</v>
      </c>
      <c r="I66" t="n">
        <v>74.29000000000001</v>
      </c>
      <c r="J66" t="n">
        <v>72.79000000000001</v>
      </c>
      <c r="K66" t="n">
        <v>73.13</v>
      </c>
      <c r="L66" t="n">
        <v>72.56999999999999</v>
      </c>
      <c r="M66" t="n">
        <v>72.2</v>
      </c>
      <c r="N66" t="n">
        <v>70.64</v>
      </c>
      <c r="O66" t="n">
        <v>51.65</v>
      </c>
      <c r="P66" t="n">
        <v>46.98</v>
      </c>
      <c r="Q66" t="n">
        <v>46.4</v>
      </c>
      <c r="R66" t="n">
        <v>59.9</v>
      </c>
      <c r="S66" t="n">
        <v>65.73999999999999</v>
      </c>
      <c r="T66" t="n">
        <v>48.26</v>
      </c>
      <c r="U66" t="n">
        <v>34.15</v>
      </c>
      <c r="V66" t="n">
        <v>29.39</v>
      </c>
      <c r="W66" t="n">
        <v>28.78</v>
      </c>
      <c r="X66" t="n">
        <v>36.83</v>
      </c>
    </row>
    <row r="67">
      <c r="A67" s="5" t="inlineStr">
        <is>
          <t>Eigenkapitalquote in %</t>
        </is>
      </c>
      <c r="B67" s="5" t="inlineStr">
        <is>
          <t>Equity Ratio in %</t>
        </is>
      </c>
      <c r="C67" t="inlineStr">
        <is>
          <t>-</t>
        </is>
      </c>
      <c r="D67" t="n">
        <v>60.46</v>
      </c>
      <c r="E67" t="n">
        <v>57.25</v>
      </c>
      <c r="F67" t="n">
        <v>77.03</v>
      </c>
      <c r="G67" t="n">
        <v>74.77</v>
      </c>
      <c r="H67" t="n">
        <v>70.52</v>
      </c>
      <c r="I67" t="n">
        <v>75.16</v>
      </c>
      <c r="J67" t="n">
        <v>70.47</v>
      </c>
      <c r="K67" t="n">
        <v>73.25</v>
      </c>
      <c r="L67" t="n">
        <v>72.01000000000001</v>
      </c>
      <c r="M67" t="n">
        <v>73.2</v>
      </c>
      <c r="N67" t="n">
        <v>65.2</v>
      </c>
      <c r="O67" t="n">
        <v>78.54000000000001</v>
      </c>
      <c r="P67" t="n">
        <v>80.06999999999999</v>
      </c>
      <c r="Q67" t="n">
        <v>78.81999999999999</v>
      </c>
      <c r="R67" t="n">
        <v>95.14</v>
      </c>
      <c r="S67" t="n">
        <v>95.41</v>
      </c>
      <c r="T67" t="n">
        <v>89.09999999999999</v>
      </c>
      <c r="U67" t="n">
        <v>93.29000000000001</v>
      </c>
      <c r="V67" t="n">
        <v>89.38</v>
      </c>
      <c r="W67" t="n">
        <v>88.17</v>
      </c>
      <c r="X67" t="n">
        <v>82.13</v>
      </c>
    </row>
    <row r="68">
      <c r="A68" s="5" t="inlineStr">
        <is>
          <t>Fremdkapitalquote in %</t>
        </is>
      </c>
      <c r="B68" s="5" t="inlineStr">
        <is>
          <t>Debt Ratio in %</t>
        </is>
      </c>
      <c r="C68" t="inlineStr">
        <is>
          <t>-</t>
        </is>
      </c>
      <c r="D68" t="n">
        <v>39.54</v>
      </c>
      <c r="E68" t="n">
        <v>42.75</v>
      </c>
      <c r="F68" t="n">
        <v>22.97</v>
      </c>
      <c r="G68" t="n">
        <v>25.23</v>
      </c>
      <c r="H68" t="n">
        <v>29.48</v>
      </c>
      <c r="I68" t="n">
        <v>24.84</v>
      </c>
      <c r="J68" t="n">
        <v>29.53</v>
      </c>
      <c r="K68" t="n">
        <v>26.75</v>
      </c>
      <c r="L68" t="n">
        <v>27.99</v>
      </c>
      <c r="M68" t="n">
        <v>26.8</v>
      </c>
      <c r="N68" t="n">
        <v>34.8</v>
      </c>
      <c r="O68" t="n">
        <v>21.46</v>
      </c>
      <c r="P68" t="n">
        <v>19.93</v>
      </c>
      <c r="Q68" t="n">
        <v>21.18</v>
      </c>
      <c r="R68" t="n">
        <v>4.86</v>
      </c>
      <c r="S68" t="n">
        <v>4.59</v>
      </c>
      <c r="T68" t="n">
        <v>10.9</v>
      </c>
      <c r="U68" t="n">
        <v>6.71</v>
      </c>
      <c r="V68" t="n">
        <v>10.62</v>
      </c>
      <c r="W68" t="n">
        <v>11.83</v>
      </c>
      <c r="X68" t="n">
        <v>17.87</v>
      </c>
    </row>
    <row r="69">
      <c r="A69" s="5" t="inlineStr">
        <is>
          <t>Verschuldungsgrad in %</t>
        </is>
      </c>
      <c r="B69" s="5" t="inlineStr">
        <is>
          <t>Finance Gearing in %</t>
        </is>
      </c>
      <c r="C69" t="inlineStr">
        <is>
          <t>-</t>
        </is>
      </c>
      <c r="D69" t="n">
        <v>65.41</v>
      </c>
      <c r="E69" t="n">
        <v>74.68000000000001</v>
      </c>
      <c r="F69" t="n">
        <v>29.82</v>
      </c>
      <c r="G69" t="n">
        <v>33.75</v>
      </c>
      <c r="H69" t="n">
        <v>41.81</v>
      </c>
      <c r="I69" t="n">
        <v>33.05</v>
      </c>
      <c r="J69" t="n">
        <v>41.9</v>
      </c>
      <c r="K69" t="n">
        <v>36.52</v>
      </c>
      <c r="L69" t="n">
        <v>38.87</v>
      </c>
      <c r="M69" t="n">
        <v>36.6</v>
      </c>
      <c r="N69" t="n">
        <v>53.37</v>
      </c>
      <c r="O69" t="n">
        <v>27.33</v>
      </c>
      <c r="P69" t="n">
        <v>24.9</v>
      </c>
      <c r="Q69" t="n">
        <v>26.87</v>
      </c>
      <c r="R69" t="n">
        <v>5.11</v>
      </c>
      <c r="S69" t="n">
        <v>4.81</v>
      </c>
      <c r="T69" t="n">
        <v>12.24</v>
      </c>
      <c r="U69" t="n">
        <v>7.19</v>
      </c>
      <c r="V69" t="n">
        <v>11.89</v>
      </c>
      <c r="W69" t="n">
        <v>13.41</v>
      </c>
      <c r="X69" t="n">
        <v>21.76</v>
      </c>
    </row>
    <row r="70">
      <c r="A70" s="5" t="inlineStr">
        <is>
          <t>Bruttoergebnis Marge in %</t>
        </is>
      </c>
      <c r="B70" s="5" t="inlineStr">
        <is>
          <t>Gross Profit Marge in %</t>
        </is>
      </c>
      <c r="C70" t="n">
        <v>60.48</v>
      </c>
      <c r="D70" t="n">
        <v>61.8</v>
      </c>
      <c r="E70" t="n">
        <v>65.12</v>
      </c>
      <c r="F70" t="n">
        <v>63.86</v>
      </c>
      <c r="G70" t="n">
        <v>64.27</v>
      </c>
      <c r="H70" t="n">
        <v>66.05</v>
      </c>
      <c r="I70" t="n">
        <v>63.4</v>
      </c>
      <c r="J70" t="n">
        <v>64.23</v>
      </c>
      <c r="K70" t="n">
        <v>63.73</v>
      </c>
      <c r="L70" t="n">
        <v>63.76</v>
      </c>
      <c r="M70" t="n">
        <v>61.65</v>
      </c>
      <c r="N70" t="n">
        <v>63.31</v>
      </c>
      <c r="O70" t="n">
        <v>64.22</v>
      </c>
      <c r="P70" t="n">
        <v>63.68</v>
      </c>
      <c r="Q70" t="n">
        <v>63.14</v>
      </c>
      <c r="R70" t="n">
        <v>64.34999999999999</v>
      </c>
      <c r="S70" t="n">
        <v>61.99</v>
      </c>
      <c r="T70" t="n">
        <v>62.56</v>
      </c>
      <c r="U70" t="n">
        <v>64.2</v>
      </c>
      <c r="V70" t="n">
        <v>66.98999999999999</v>
      </c>
      <c r="W70" t="n">
        <v>65.97</v>
      </c>
    </row>
    <row r="71">
      <c r="A71" s="5" t="inlineStr">
        <is>
          <t>Kurzfristige Vermögensquote in %</t>
        </is>
      </c>
      <c r="B71" s="5" t="inlineStr">
        <is>
          <t>Current Assets Ratio in %</t>
        </is>
      </c>
      <c r="C71" t="n">
        <v>55.16</v>
      </c>
      <c r="D71" t="n">
        <v>61.62</v>
      </c>
      <c r="E71" t="n">
        <v>76.63</v>
      </c>
      <c r="F71" t="n">
        <v>71.59</v>
      </c>
      <c r="G71" t="n">
        <v>71.34</v>
      </c>
      <c r="H71" t="n">
        <v>77.89</v>
      </c>
      <c r="I71" t="n">
        <v>74.29000000000001</v>
      </c>
      <c r="J71" t="n">
        <v>72.79000000000001</v>
      </c>
      <c r="K71" t="n">
        <v>73.13</v>
      </c>
      <c r="L71" t="n">
        <v>72.56999999999999</v>
      </c>
      <c r="M71" t="n">
        <v>72.2</v>
      </c>
      <c r="N71" t="n">
        <v>70.64</v>
      </c>
      <c r="O71" t="n">
        <v>51.65</v>
      </c>
      <c r="P71" t="n">
        <v>46.98</v>
      </c>
      <c r="Q71" t="n">
        <v>46.4</v>
      </c>
      <c r="R71" t="n">
        <v>59.9</v>
      </c>
      <c r="S71" t="n">
        <v>65.73999999999999</v>
      </c>
      <c r="T71" t="n">
        <v>48.26</v>
      </c>
      <c r="U71" t="n">
        <v>34.15</v>
      </c>
      <c r="V71" t="n">
        <v>29.39</v>
      </c>
      <c r="W71" t="n">
        <v>28.78</v>
      </c>
    </row>
    <row r="72">
      <c r="A72" s="5" t="inlineStr">
        <is>
          <t>Nettogewinn Marge in %</t>
        </is>
      </c>
      <c r="B72" s="5" t="inlineStr">
        <is>
          <t>Net Profit Marge in %</t>
        </is>
      </c>
      <c r="C72" t="n">
        <v>6.54</v>
      </c>
      <c r="D72" t="n">
        <v>19.92</v>
      </c>
      <c r="E72" t="n">
        <v>11.12</v>
      </c>
      <c r="F72" t="n">
        <v>11.36</v>
      </c>
      <c r="G72" t="n">
        <v>20.11</v>
      </c>
      <c r="H72" t="n">
        <v>12.81</v>
      </c>
      <c r="I72" t="n">
        <v>19.41</v>
      </c>
      <c r="J72" t="n">
        <v>19.75</v>
      </c>
      <c r="K72" t="n">
        <v>17.41</v>
      </c>
      <c r="L72" t="n">
        <v>15.82</v>
      </c>
      <c r="M72" t="n">
        <v>11.57</v>
      </c>
      <c r="N72" t="n">
        <v>19.84</v>
      </c>
      <c r="O72" t="n">
        <v>29.63</v>
      </c>
      <c r="P72" t="n">
        <v>27.51</v>
      </c>
      <c r="Q72" t="n">
        <v>25.39</v>
      </c>
      <c r="R72" t="n">
        <v>26.5</v>
      </c>
      <c r="S72" t="n">
        <v>9.48</v>
      </c>
      <c r="T72" t="n">
        <v>19.94</v>
      </c>
      <c r="U72" t="n">
        <v>11.09</v>
      </c>
      <c r="V72" t="n">
        <v>34.34</v>
      </c>
      <c r="W72" t="n">
        <v>101.98</v>
      </c>
    </row>
    <row r="73">
      <c r="A73" s="5" t="inlineStr">
        <is>
          <t>Operative Ergebnis Marge in %</t>
        </is>
      </c>
      <c r="B73" s="5" t="inlineStr">
        <is>
          <t>EBIT Marge in %</t>
        </is>
      </c>
      <c r="C73" t="n">
        <v>10.66</v>
      </c>
      <c r="D73" t="n">
        <v>13.89</v>
      </c>
      <c r="E73" t="n">
        <v>16.8</v>
      </c>
      <c r="F73" t="n">
        <v>16.57</v>
      </c>
      <c r="G73" t="n">
        <v>18.61</v>
      </c>
      <c r="H73" t="n">
        <v>25.65</v>
      </c>
      <c r="I73" t="n">
        <v>22.72</v>
      </c>
      <c r="J73" t="n">
        <v>23.9</v>
      </c>
      <c r="K73" t="n">
        <v>23.01</v>
      </c>
      <c r="L73" t="n">
        <v>19.66</v>
      </c>
      <c r="M73" t="n">
        <v>16.04</v>
      </c>
      <c r="N73" t="n">
        <v>18.12</v>
      </c>
      <c r="O73" t="n">
        <v>20.9</v>
      </c>
      <c r="P73" t="n">
        <v>18.98</v>
      </c>
      <c r="Q73" t="n">
        <v>17.2</v>
      </c>
      <c r="R73" t="n">
        <v>15.77</v>
      </c>
      <c r="S73" t="n">
        <v>8.77</v>
      </c>
      <c r="T73" t="n">
        <v>14.54</v>
      </c>
      <c r="U73" t="n">
        <v>7.77</v>
      </c>
      <c r="V73" t="n">
        <v>35.72</v>
      </c>
      <c r="W73" t="n">
        <v>103.83</v>
      </c>
    </row>
    <row r="74">
      <c r="A74" s="5" t="inlineStr">
        <is>
          <t>Vermögensumsschlag in %</t>
        </is>
      </c>
      <c r="B74" s="5" t="inlineStr">
        <is>
          <t>Asset Turnover in %</t>
        </is>
      </c>
      <c r="C74" t="n">
        <v>46.74</v>
      </c>
      <c r="D74" t="n">
        <v>49.89</v>
      </c>
      <c r="E74" t="n">
        <v>42.96</v>
      </c>
      <c r="F74" t="n">
        <v>52.81</v>
      </c>
      <c r="G74" t="n">
        <v>55.04</v>
      </c>
      <c r="H74" t="n">
        <v>50.9</v>
      </c>
      <c r="I74" t="n">
        <v>66.90000000000001</v>
      </c>
      <c r="J74" t="n">
        <v>70.01000000000001</v>
      </c>
      <c r="K74" t="n">
        <v>75.44</v>
      </c>
      <c r="L74" t="n">
        <v>71.09999999999999</v>
      </c>
      <c r="M74" t="n">
        <v>66.97</v>
      </c>
      <c r="N74" t="n">
        <v>73.11</v>
      </c>
      <c r="O74" t="n">
        <v>54.45</v>
      </c>
      <c r="P74" t="n">
        <v>51.46</v>
      </c>
      <c r="Q74" t="n">
        <v>50.13</v>
      </c>
      <c r="R74" t="n">
        <v>59.41</v>
      </c>
      <c r="S74" t="n">
        <v>64.81999999999999</v>
      </c>
      <c r="T74" t="n">
        <v>65.16</v>
      </c>
      <c r="U74" t="n">
        <v>45.11</v>
      </c>
      <c r="V74" t="n">
        <v>42.56</v>
      </c>
      <c r="W74" t="n">
        <v>38.3</v>
      </c>
    </row>
    <row r="75">
      <c r="A75" s="5" t="inlineStr">
        <is>
          <t>Langfristige Vermögensquote in %</t>
        </is>
      </c>
      <c r="B75" s="5" t="inlineStr">
        <is>
          <t>Non-Current Assets Ratio in %</t>
        </is>
      </c>
      <c r="C75" t="inlineStr">
        <is>
          <t>-</t>
        </is>
      </c>
      <c r="D75" t="n">
        <v>38.38</v>
      </c>
      <c r="E75" t="n">
        <v>23.37</v>
      </c>
      <c r="F75" t="n">
        <v>28.41</v>
      </c>
      <c r="G75" t="n">
        <v>28.66</v>
      </c>
      <c r="H75" t="n">
        <v>22.11</v>
      </c>
      <c r="I75" t="n">
        <v>25.71</v>
      </c>
      <c r="J75" t="n">
        <v>27.21</v>
      </c>
      <c r="K75" t="n">
        <v>26.87</v>
      </c>
      <c r="L75" t="n">
        <v>27.43</v>
      </c>
      <c r="M75" t="n">
        <v>27.8</v>
      </c>
      <c r="N75" t="n">
        <v>29.36</v>
      </c>
      <c r="O75" t="n">
        <v>48.35</v>
      </c>
      <c r="P75" t="n">
        <v>53.02</v>
      </c>
      <c r="Q75" t="n">
        <v>53.6</v>
      </c>
      <c r="R75" t="n">
        <v>40.1</v>
      </c>
      <c r="S75" t="n">
        <v>34.26</v>
      </c>
      <c r="T75" t="n">
        <v>51.74</v>
      </c>
      <c r="U75" t="n">
        <v>65.84999999999999</v>
      </c>
      <c r="V75" t="n">
        <v>70.61</v>
      </c>
      <c r="W75" t="n">
        <v>71.20999999999999</v>
      </c>
    </row>
    <row r="76">
      <c r="A76" s="5" t="inlineStr">
        <is>
          <t>Gesamtkapitalrentabilität</t>
        </is>
      </c>
      <c r="B76" s="5" t="inlineStr">
        <is>
          <t>ROA Return on Assets in %</t>
        </is>
      </c>
      <c r="C76" t="n">
        <v>3.06</v>
      </c>
      <c r="D76" t="n">
        <v>9.94</v>
      </c>
      <c r="E76" t="n">
        <v>4.78</v>
      </c>
      <c r="F76" t="n">
        <v>6</v>
      </c>
      <c r="G76" t="n">
        <v>11.07</v>
      </c>
      <c r="H76" t="n">
        <v>6.52</v>
      </c>
      <c r="I76" t="n">
        <v>12.99</v>
      </c>
      <c r="J76" t="n">
        <v>13.83</v>
      </c>
      <c r="K76" t="n">
        <v>13.14</v>
      </c>
      <c r="L76" t="n">
        <v>11.25</v>
      </c>
      <c r="M76" t="n">
        <v>7.75</v>
      </c>
      <c r="N76" t="n">
        <v>14.51</v>
      </c>
      <c r="O76" t="n">
        <v>16.13</v>
      </c>
      <c r="P76" t="n">
        <v>14.16</v>
      </c>
      <c r="Q76" t="n">
        <v>12.73</v>
      </c>
      <c r="R76" t="n">
        <v>15.74</v>
      </c>
      <c r="S76" t="n">
        <v>6.15</v>
      </c>
      <c r="T76" t="n">
        <v>12.99</v>
      </c>
      <c r="U76" t="n">
        <v>5</v>
      </c>
      <c r="V76" t="n">
        <v>14.61</v>
      </c>
      <c r="W76" t="n">
        <v>39.06</v>
      </c>
    </row>
    <row r="77">
      <c r="A77" s="5" t="inlineStr">
        <is>
          <t>Ertrag des eingesetzten Kapitals</t>
        </is>
      </c>
      <c r="B77" s="5" t="inlineStr">
        <is>
          <t>ROCE Return on Cap. Empl. in %</t>
        </is>
      </c>
      <c r="C77" t="n">
        <v>6.17</v>
      </c>
      <c r="D77" t="n">
        <v>8.94</v>
      </c>
      <c r="E77" t="n">
        <v>9.58</v>
      </c>
      <c r="F77" t="n">
        <v>10.85</v>
      </c>
      <c r="G77" t="n">
        <v>12.94</v>
      </c>
      <c r="H77" t="n">
        <v>17.38</v>
      </c>
      <c r="I77" t="n">
        <v>18.89</v>
      </c>
      <c r="J77" t="n">
        <v>21.97</v>
      </c>
      <c r="K77" t="n">
        <v>22.59</v>
      </c>
      <c r="L77" t="n">
        <v>18.11</v>
      </c>
      <c r="M77" t="n">
        <v>13.55</v>
      </c>
      <c r="N77" t="n">
        <v>19.24</v>
      </c>
      <c r="O77" t="n">
        <v>13.74</v>
      </c>
      <c r="P77" t="n">
        <v>11.58</v>
      </c>
      <c r="Q77" t="n">
        <v>10.4</v>
      </c>
      <c r="R77" t="inlineStr">
        <is>
          <t>-</t>
        </is>
      </c>
      <c r="S77" t="inlineStr">
        <is>
          <t>-</t>
        </is>
      </c>
      <c r="T77" t="inlineStr">
        <is>
          <t>-</t>
        </is>
      </c>
      <c r="U77" t="inlineStr">
        <is>
          <t>-</t>
        </is>
      </c>
      <c r="V77" t="inlineStr">
        <is>
          <t>-</t>
        </is>
      </c>
      <c r="W77" t="inlineStr">
        <is>
          <t>-</t>
        </is>
      </c>
    </row>
    <row r="78">
      <c r="A78" s="5" t="inlineStr">
        <is>
          <t>Eigenkapital zu Anlagevermögen</t>
        </is>
      </c>
      <c r="B78" s="5" t="inlineStr">
        <is>
          <t>Equity to Fixed Assets in %</t>
        </is>
      </c>
      <c r="C78" t="inlineStr">
        <is>
          <t>-</t>
        </is>
      </c>
      <c r="D78" t="n">
        <v>157.52</v>
      </c>
      <c r="E78" t="n">
        <v>244.91</v>
      </c>
      <c r="F78" t="n">
        <v>271.15</v>
      </c>
      <c r="G78" t="n">
        <v>260.92</v>
      </c>
      <c r="H78" t="n">
        <v>318.91</v>
      </c>
      <c r="I78" t="n">
        <v>292.38</v>
      </c>
      <c r="J78" t="n">
        <v>259.03</v>
      </c>
      <c r="K78" t="n">
        <v>272.61</v>
      </c>
      <c r="L78" t="n">
        <v>262.5</v>
      </c>
      <c r="M78" t="n">
        <v>263.29</v>
      </c>
      <c r="N78" t="n">
        <v>222.06</v>
      </c>
      <c r="O78" t="n">
        <v>162.45</v>
      </c>
      <c r="P78" t="n">
        <v>151.01</v>
      </c>
      <c r="Q78" t="n">
        <v>147.05</v>
      </c>
      <c r="R78" t="n">
        <v>237.23</v>
      </c>
      <c r="S78" t="n">
        <v>278.48</v>
      </c>
      <c r="T78" t="n">
        <v>172.2</v>
      </c>
      <c r="U78" t="n">
        <v>141.67</v>
      </c>
      <c r="V78" t="n">
        <v>126.59</v>
      </c>
      <c r="W78" t="n">
        <v>123.82</v>
      </c>
    </row>
    <row r="79">
      <c r="A79" s="5" t="inlineStr">
        <is>
          <t>Liquidität Dritten Grades</t>
        </is>
      </c>
      <c r="B79" s="5" t="inlineStr">
        <is>
          <t>Current Ratio in %</t>
        </is>
      </c>
      <c r="C79" t="n">
        <v>285.97</v>
      </c>
      <c r="D79" t="n">
        <v>274.12</v>
      </c>
      <c r="E79" t="n">
        <v>310.12</v>
      </c>
      <c r="F79" t="n">
        <v>370.08</v>
      </c>
      <c r="G79" t="n">
        <v>342.18</v>
      </c>
      <c r="H79" t="n">
        <v>313.05</v>
      </c>
      <c r="I79" t="n">
        <v>379.89</v>
      </c>
      <c r="J79" t="n">
        <v>305.35</v>
      </c>
      <c r="K79" t="n">
        <v>315.76</v>
      </c>
      <c r="L79" t="n">
        <v>317.85</v>
      </c>
      <c r="M79" t="n">
        <v>347.66</v>
      </c>
      <c r="N79" t="n">
        <v>226.82</v>
      </c>
      <c r="O79" t="n">
        <v>300.84</v>
      </c>
      <c r="P79" t="n">
        <v>300</v>
      </c>
      <c r="Q79" t="n">
        <v>271.41</v>
      </c>
      <c r="R79" t="inlineStr">
        <is>
          <t>-</t>
        </is>
      </c>
      <c r="S79" t="inlineStr">
        <is>
          <t>-</t>
        </is>
      </c>
      <c r="T79" t="inlineStr">
        <is>
          <t>-</t>
        </is>
      </c>
      <c r="U79" t="inlineStr">
        <is>
          <t>-</t>
        </is>
      </c>
      <c r="V79" t="inlineStr">
        <is>
          <t>-</t>
        </is>
      </c>
      <c r="W79" t="inlineStr">
        <is>
          <t>-</t>
        </is>
      </c>
    </row>
    <row r="80">
      <c r="A80" s="5" t="inlineStr">
        <is>
          <t>Operativer Cashflow</t>
        </is>
      </c>
      <c r="B80" s="5" t="inlineStr">
        <is>
          <t>Operating Cashflow in M</t>
        </is>
      </c>
      <c r="C80" t="inlineStr">
        <is>
          <t>-</t>
        </is>
      </c>
      <c r="D80" t="n">
        <v>10732.32</v>
      </c>
      <c r="E80" t="n">
        <v>10784.52</v>
      </c>
      <c r="F80" t="n">
        <v>13712.94</v>
      </c>
      <c r="G80" t="n">
        <v>9693.540000000001</v>
      </c>
      <c r="H80" t="n">
        <v>13791.24</v>
      </c>
      <c r="I80" t="n">
        <v>10132.02</v>
      </c>
      <c r="J80" t="n">
        <v>13665.96</v>
      </c>
      <c r="K80" t="n">
        <v>11447.46</v>
      </c>
      <c r="L80" t="n">
        <v>8602.559999999999</v>
      </c>
      <c r="M80" t="n">
        <v>6290.1</v>
      </c>
      <c r="N80" t="n">
        <v>5230.44</v>
      </c>
      <c r="O80" t="n">
        <v>14355</v>
      </c>
      <c r="P80" t="n">
        <v>11202.12</v>
      </c>
      <c r="Q80" t="n">
        <v>12574.98</v>
      </c>
      <c r="R80" t="n">
        <v>16698.78</v>
      </c>
      <c r="S80" t="n">
        <v>14193.18</v>
      </c>
      <c r="T80" t="n">
        <v>7647.3</v>
      </c>
      <c r="U80" t="n">
        <v>40611.6</v>
      </c>
      <c r="V80" t="n">
        <v>20253.6</v>
      </c>
      <c r="W80" t="n">
        <v>19209.6</v>
      </c>
    </row>
    <row r="81">
      <c r="A81" s="5" t="inlineStr">
        <is>
          <t>Aktienrückkauf</t>
        </is>
      </c>
      <c r="B81" s="5" t="inlineStr">
        <is>
          <t>Share Buyback in M</t>
        </is>
      </c>
      <c r="C81" t="inlineStr">
        <is>
          <t>-</t>
        </is>
      </c>
      <c r="D81" t="n">
        <v>0</v>
      </c>
      <c r="E81" t="n">
        <v>0</v>
      </c>
      <c r="F81" t="n">
        <v>0</v>
      </c>
      <c r="G81" t="n">
        <v>0</v>
      </c>
      <c r="H81" t="n">
        <v>0</v>
      </c>
      <c r="I81" t="n">
        <v>0</v>
      </c>
      <c r="J81" t="n">
        <v>0</v>
      </c>
      <c r="K81" t="n">
        <v>0</v>
      </c>
      <c r="L81" t="n">
        <v>0</v>
      </c>
      <c r="M81" t="n">
        <v>0</v>
      </c>
      <c r="N81" t="n">
        <v>0</v>
      </c>
      <c r="O81" t="n">
        <v>0</v>
      </c>
      <c r="P81" t="n">
        <v>0</v>
      </c>
      <c r="Q81" t="n">
        <v>0</v>
      </c>
      <c r="R81" t="n">
        <v>0</v>
      </c>
      <c r="S81" t="n">
        <v>0</v>
      </c>
      <c r="T81" t="n">
        <v>0</v>
      </c>
      <c r="U81" t="n">
        <v>0</v>
      </c>
      <c r="V81" t="n">
        <v>0</v>
      </c>
      <c r="W81" t="inlineStr">
        <is>
          <t>-</t>
        </is>
      </c>
    </row>
    <row r="82">
      <c r="A82" s="5" t="inlineStr">
        <is>
          <t>Umsatzwachstum 1J in %</t>
        </is>
      </c>
      <c r="B82" s="5" t="inlineStr">
        <is>
          <t>Revenue Growth 1Y in %</t>
        </is>
      </c>
      <c r="C82" t="n">
        <v>1.78</v>
      </c>
      <c r="D82" t="n">
        <v>27.42</v>
      </c>
      <c r="E82" t="n">
        <v>3.12</v>
      </c>
      <c r="F82" t="n">
        <v>-3.87</v>
      </c>
      <c r="G82" t="n">
        <v>6.4</v>
      </c>
      <c r="H82" t="n">
        <v>-2.24</v>
      </c>
      <c r="I82" t="n">
        <v>4.92</v>
      </c>
      <c r="J82" t="n">
        <v>14.47</v>
      </c>
      <c r="K82" t="n">
        <v>28.66</v>
      </c>
      <c r="L82" t="n">
        <v>33.15</v>
      </c>
      <c r="M82" t="n">
        <v>-4.47</v>
      </c>
      <c r="N82" t="n">
        <v>2.19</v>
      </c>
      <c r="O82" t="n">
        <v>9.84</v>
      </c>
      <c r="P82" t="n">
        <v>12.05</v>
      </c>
      <c r="Q82" t="n">
        <v>15.9</v>
      </c>
      <c r="R82" t="n">
        <v>10.13</v>
      </c>
      <c r="S82" t="n">
        <v>-7.56</v>
      </c>
      <c r="T82" t="n">
        <v>-5.41</v>
      </c>
      <c r="U82" t="n">
        <v>4.78</v>
      </c>
      <c r="V82" t="n">
        <v>25.99</v>
      </c>
      <c r="W82" t="n">
        <v>26.14</v>
      </c>
    </row>
    <row r="83">
      <c r="A83" s="5" t="inlineStr">
        <is>
          <t>Umsatzwachstum 3J in %</t>
        </is>
      </c>
      <c r="B83" s="5" t="inlineStr">
        <is>
          <t>Revenue Growth 3Y in %</t>
        </is>
      </c>
      <c r="C83" t="n">
        <v>10.77</v>
      </c>
      <c r="D83" t="n">
        <v>8.890000000000001</v>
      </c>
      <c r="E83" t="n">
        <v>1.88</v>
      </c>
      <c r="F83" t="n">
        <v>0.1</v>
      </c>
      <c r="G83" t="n">
        <v>3.03</v>
      </c>
      <c r="H83" t="n">
        <v>5.72</v>
      </c>
      <c r="I83" t="n">
        <v>16.02</v>
      </c>
      <c r="J83" t="n">
        <v>25.43</v>
      </c>
      <c r="K83" t="n">
        <v>19.11</v>
      </c>
      <c r="L83" t="n">
        <v>10.29</v>
      </c>
      <c r="M83" t="n">
        <v>2.52</v>
      </c>
      <c r="N83" t="n">
        <v>8.029999999999999</v>
      </c>
      <c r="O83" t="n">
        <v>12.6</v>
      </c>
      <c r="P83" t="n">
        <v>12.69</v>
      </c>
      <c r="Q83" t="n">
        <v>6.16</v>
      </c>
      <c r="R83" t="n">
        <v>-0.95</v>
      </c>
      <c r="S83" t="n">
        <v>-2.73</v>
      </c>
      <c r="T83" t="n">
        <v>8.449999999999999</v>
      </c>
      <c r="U83" t="n">
        <v>18.97</v>
      </c>
      <c r="V83" t="inlineStr">
        <is>
          <t>-</t>
        </is>
      </c>
      <c r="W83" t="inlineStr">
        <is>
          <t>-</t>
        </is>
      </c>
    </row>
    <row r="84">
      <c r="A84" s="5" t="inlineStr">
        <is>
          <t>Umsatzwachstum 5J in %</t>
        </is>
      </c>
      <c r="B84" s="5" t="inlineStr">
        <is>
          <t>Revenue Growth 5Y in %</t>
        </is>
      </c>
      <c r="C84" t="n">
        <v>6.97</v>
      </c>
      <c r="D84" t="n">
        <v>6.17</v>
      </c>
      <c r="E84" t="n">
        <v>1.67</v>
      </c>
      <c r="F84" t="n">
        <v>3.94</v>
      </c>
      <c r="G84" t="n">
        <v>10.44</v>
      </c>
      <c r="H84" t="n">
        <v>15.79</v>
      </c>
      <c r="I84" t="n">
        <v>15.35</v>
      </c>
      <c r="J84" t="n">
        <v>14.8</v>
      </c>
      <c r="K84" t="n">
        <v>13.87</v>
      </c>
      <c r="L84" t="n">
        <v>10.55</v>
      </c>
      <c r="M84" t="n">
        <v>7.1</v>
      </c>
      <c r="N84" t="n">
        <v>10.02</v>
      </c>
      <c r="O84" t="n">
        <v>8.07</v>
      </c>
      <c r="P84" t="n">
        <v>5.02</v>
      </c>
      <c r="Q84" t="n">
        <v>3.57</v>
      </c>
      <c r="R84" t="n">
        <v>5.59</v>
      </c>
      <c r="S84" t="n">
        <v>8.789999999999999</v>
      </c>
      <c r="T84" t="inlineStr">
        <is>
          <t>-</t>
        </is>
      </c>
      <c r="U84" t="inlineStr">
        <is>
          <t>-</t>
        </is>
      </c>
      <c r="V84" t="inlineStr">
        <is>
          <t>-</t>
        </is>
      </c>
      <c r="W84" t="inlineStr">
        <is>
          <t>-</t>
        </is>
      </c>
    </row>
    <row r="85">
      <c r="A85" s="5" t="inlineStr">
        <is>
          <t>Umsatzwachstum 10J in %</t>
        </is>
      </c>
      <c r="B85" s="5" t="inlineStr">
        <is>
          <t>Revenue Growth 10Y in %</t>
        </is>
      </c>
      <c r="C85" t="n">
        <v>11.38</v>
      </c>
      <c r="D85" t="n">
        <v>10.76</v>
      </c>
      <c r="E85" t="n">
        <v>8.23</v>
      </c>
      <c r="F85" t="n">
        <v>8.91</v>
      </c>
      <c r="G85" t="n">
        <v>10.5</v>
      </c>
      <c r="H85" t="n">
        <v>11.45</v>
      </c>
      <c r="I85" t="n">
        <v>12.68</v>
      </c>
      <c r="J85" t="n">
        <v>11.44</v>
      </c>
      <c r="K85" t="n">
        <v>9.449999999999999</v>
      </c>
      <c r="L85" t="n">
        <v>7.06</v>
      </c>
      <c r="M85" t="n">
        <v>6.34</v>
      </c>
      <c r="N85" t="n">
        <v>9.4</v>
      </c>
      <c r="O85" t="inlineStr">
        <is>
          <t>-</t>
        </is>
      </c>
      <c r="P85" t="inlineStr">
        <is>
          <t>-</t>
        </is>
      </c>
      <c r="Q85" t="inlineStr">
        <is>
          <t>-</t>
        </is>
      </c>
      <c r="R85" t="inlineStr">
        <is>
          <t>-</t>
        </is>
      </c>
      <c r="S85" t="inlineStr">
        <is>
          <t>-</t>
        </is>
      </c>
      <c r="T85" t="inlineStr">
        <is>
          <t>-</t>
        </is>
      </c>
      <c r="U85" t="inlineStr">
        <is>
          <t>-</t>
        </is>
      </c>
      <c r="V85" t="inlineStr">
        <is>
          <t>-</t>
        </is>
      </c>
      <c r="W85" t="inlineStr">
        <is>
          <t>-</t>
        </is>
      </c>
    </row>
    <row r="86">
      <c r="A86" s="5" t="inlineStr">
        <is>
          <t>Gewinnwachstum 1J in %</t>
        </is>
      </c>
      <c r="B86" s="5" t="inlineStr">
        <is>
          <t>Earnings Growth 1Y in %</t>
        </is>
      </c>
      <c r="C86" t="n">
        <v>-66.59</v>
      </c>
      <c r="D86" t="n">
        <v>128.26</v>
      </c>
      <c r="E86" t="n">
        <v>0.91</v>
      </c>
      <c r="F86" t="n">
        <v>-45.67</v>
      </c>
      <c r="G86" t="n">
        <v>66.94</v>
      </c>
      <c r="H86" t="n">
        <v>-35.46</v>
      </c>
      <c r="I86" t="n">
        <v>3.09</v>
      </c>
      <c r="J86" t="n">
        <v>29.86</v>
      </c>
      <c r="K86" t="n">
        <v>41.65</v>
      </c>
      <c r="L86" t="n">
        <v>81.97</v>
      </c>
      <c r="M86" t="n">
        <v>-44.28</v>
      </c>
      <c r="N86" t="n">
        <v>-31.57</v>
      </c>
      <c r="O86" t="n">
        <v>18.3</v>
      </c>
      <c r="P86" t="n">
        <v>21.39</v>
      </c>
      <c r="Q86" t="n">
        <v>11.07</v>
      </c>
      <c r="R86" t="n">
        <v>207.81</v>
      </c>
      <c r="S86" t="n">
        <v>-56.04</v>
      </c>
      <c r="T86" t="n">
        <v>70.09</v>
      </c>
      <c r="U86" t="n">
        <v>-66.17</v>
      </c>
      <c r="V86" t="n">
        <v>-57.58</v>
      </c>
      <c r="W86" t="n">
        <v>530.04</v>
      </c>
    </row>
    <row r="87">
      <c r="A87" s="5" t="inlineStr">
        <is>
          <t>Gewinnwachstum 3J in %</t>
        </is>
      </c>
      <c r="B87" s="5" t="inlineStr">
        <is>
          <t>Earnings Growth 3Y in %</t>
        </is>
      </c>
      <c r="C87" t="n">
        <v>20.86</v>
      </c>
      <c r="D87" t="n">
        <v>27.83</v>
      </c>
      <c r="E87" t="n">
        <v>7.39</v>
      </c>
      <c r="F87" t="n">
        <v>-4.73</v>
      </c>
      <c r="G87" t="n">
        <v>11.52</v>
      </c>
      <c r="H87" t="n">
        <v>-0.84</v>
      </c>
      <c r="I87" t="n">
        <v>24.87</v>
      </c>
      <c r="J87" t="n">
        <v>51.16</v>
      </c>
      <c r="K87" t="n">
        <v>26.45</v>
      </c>
      <c r="L87" t="n">
        <v>2.04</v>
      </c>
      <c r="M87" t="n">
        <v>-19.18</v>
      </c>
      <c r="N87" t="n">
        <v>2.71</v>
      </c>
      <c r="O87" t="n">
        <v>16.92</v>
      </c>
      <c r="P87" t="n">
        <v>80.09</v>
      </c>
      <c r="Q87" t="n">
        <v>54.28</v>
      </c>
      <c r="R87" t="n">
        <v>73.95</v>
      </c>
      <c r="S87" t="n">
        <v>-17.37</v>
      </c>
      <c r="T87" t="n">
        <v>-17.89</v>
      </c>
      <c r="U87" t="n">
        <v>135.43</v>
      </c>
      <c r="V87" t="inlineStr">
        <is>
          <t>-</t>
        </is>
      </c>
      <c r="W87" t="inlineStr">
        <is>
          <t>-</t>
        </is>
      </c>
    </row>
    <row r="88">
      <c r="A88" s="5" t="inlineStr">
        <is>
          <t>Gewinnwachstum 5J in %</t>
        </is>
      </c>
      <c r="B88" s="5" t="inlineStr">
        <is>
          <t>Earnings Growth 5Y in %</t>
        </is>
      </c>
      <c r="C88" t="n">
        <v>16.77</v>
      </c>
      <c r="D88" t="n">
        <v>23</v>
      </c>
      <c r="E88" t="n">
        <v>-2.04</v>
      </c>
      <c r="F88" t="n">
        <v>3.75</v>
      </c>
      <c r="G88" t="n">
        <v>21.22</v>
      </c>
      <c r="H88" t="n">
        <v>24.22</v>
      </c>
      <c r="I88" t="n">
        <v>22.46</v>
      </c>
      <c r="J88" t="n">
        <v>15.53</v>
      </c>
      <c r="K88" t="n">
        <v>13.21</v>
      </c>
      <c r="L88" t="n">
        <v>9.16</v>
      </c>
      <c r="M88" t="n">
        <v>-5.02</v>
      </c>
      <c r="N88" t="n">
        <v>45.4</v>
      </c>
      <c r="O88" t="n">
        <v>40.51</v>
      </c>
      <c r="P88" t="n">
        <v>50.86</v>
      </c>
      <c r="Q88" t="n">
        <v>33.35</v>
      </c>
      <c r="R88" t="n">
        <v>19.62</v>
      </c>
      <c r="S88" t="n">
        <v>84.06999999999999</v>
      </c>
      <c r="T88" t="inlineStr">
        <is>
          <t>-</t>
        </is>
      </c>
      <c r="U88" t="inlineStr">
        <is>
          <t>-</t>
        </is>
      </c>
      <c r="V88" t="inlineStr">
        <is>
          <t>-</t>
        </is>
      </c>
      <c r="W88" t="inlineStr">
        <is>
          <t>-</t>
        </is>
      </c>
    </row>
    <row r="89">
      <c r="A89" s="5" t="inlineStr">
        <is>
          <t>Gewinnwachstum 10J in %</t>
        </is>
      </c>
      <c r="B89" s="5" t="inlineStr">
        <is>
          <t>Earnings Growth 10Y in %</t>
        </is>
      </c>
      <c r="C89" t="n">
        <v>20.5</v>
      </c>
      <c r="D89" t="n">
        <v>22.73</v>
      </c>
      <c r="E89" t="n">
        <v>6.74</v>
      </c>
      <c r="F89" t="n">
        <v>8.48</v>
      </c>
      <c r="G89" t="n">
        <v>15.19</v>
      </c>
      <c r="H89" t="n">
        <v>9.6</v>
      </c>
      <c r="I89" t="n">
        <v>33.93</v>
      </c>
      <c r="J89" t="n">
        <v>28.02</v>
      </c>
      <c r="K89" t="n">
        <v>32.04</v>
      </c>
      <c r="L89" t="n">
        <v>21.26</v>
      </c>
      <c r="M89" t="n">
        <v>7.3</v>
      </c>
      <c r="N89" t="n">
        <v>64.73</v>
      </c>
      <c r="O89" t="inlineStr">
        <is>
          <t>-</t>
        </is>
      </c>
      <c r="P89" t="inlineStr">
        <is>
          <t>-</t>
        </is>
      </c>
      <c r="Q89" t="inlineStr">
        <is>
          <t>-</t>
        </is>
      </c>
      <c r="R89" t="inlineStr">
        <is>
          <t>-</t>
        </is>
      </c>
      <c r="S89" t="inlineStr">
        <is>
          <t>-</t>
        </is>
      </c>
      <c r="T89" t="inlineStr">
        <is>
          <t>-</t>
        </is>
      </c>
      <c r="U89" t="inlineStr">
        <is>
          <t>-</t>
        </is>
      </c>
      <c r="V89" t="inlineStr">
        <is>
          <t>-</t>
        </is>
      </c>
      <c r="W89" t="inlineStr">
        <is>
          <t>-</t>
        </is>
      </c>
    </row>
    <row r="90">
      <c r="A90" s="5" t="inlineStr">
        <is>
          <t>PEG Ratio</t>
        </is>
      </c>
      <c r="B90" s="5" t="inlineStr">
        <is>
          <t>KGW Kurs/Gewinn/Wachstum</t>
        </is>
      </c>
      <c r="C90" t="n">
        <v>2.11</v>
      </c>
      <c r="D90" t="n">
        <v>0.64</v>
      </c>
      <c r="E90" t="n">
        <v>-19.41</v>
      </c>
      <c r="F90" t="n">
        <v>9.199999999999999</v>
      </c>
      <c r="G90" t="n">
        <v>0.76</v>
      </c>
      <c r="H90" t="n">
        <v>1.37</v>
      </c>
      <c r="I90" t="n">
        <v>1.01</v>
      </c>
      <c r="J90" t="n">
        <v>1.26</v>
      </c>
      <c r="K90" t="n">
        <v>1.52</v>
      </c>
      <c r="L90" t="n">
        <v>2.36</v>
      </c>
      <c r="M90" t="n">
        <v>-5.34</v>
      </c>
      <c r="N90" t="n">
        <v>0.29</v>
      </c>
      <c r="O90" t="n">
        <v>0.49</v>
      </c>
      <c r="P90" t="n">
        <v>0.34</v>
      </c>
      <c r="Q90" t="n">
        <v>0.6</v>
      </c>
      <c r="R90" t="n">
        <v>1.07</v>
      </c>
      <c r="S90" t="n">
        <v>0.7</v>
      </c>
      <c r="T90" t="inlineStr">
        <is>
          <t>-</t>
        </is>
      </c>
      <c r="U90" t="inlineStr">
        <is>
          <t>-</t>
        </is>
      </c>
      <c r="V90" t="inlineStr">
        <is>
          <t>-</t>
        </is>
      </c>
      <c r="W90" t="inlineStr">
        <is>
          <t>-</t>
        </is>
      </c>
    </row>
    <row r="91">
      <c r="A91" s="5" t="inlineStr">
        <is>
          <t>EBIT-Wachstum 1J in %</t>
        </is>
      </c>
      <c r="B91" s="5" t="inlineStr">
        <is>
          <t>EBIT Growth 1Y in %</t>
        </is>
      </c>
      <c r="C91" t="n">
        <v>-21.87</v>
      </c>
      <c r="D91" t="n">
        <v>5.37</v>
      </c>
      <c r="E91" t="n">
        <v>4.54</v>
      </c>
      <c r="F91" t="n">
        <v>-14.41</v>
      </c>
      <c r="G91" t="n">
        <v>-22.81</v>
      </c>
      <c r="H91" t="n">
        <v>10.38</v>
      </c>
      <c r="I91" t="n">
        <v>-0.29</v>
      </c>
      <c r="J91" t="n">
        <v>18.92</v>
      </c>
      <c r="K91" t="n">
        <v>50.55</v>
      </c>
      <c r="L91" t="n">
        <v>63.25</v>
      </c>
      <c r="M91" t="n">
        <v>-15.48</v>
      </c>
      <c r="N91" t="n">
        <v>-11.37</v>
      </c>
      <c r="O91" t="n">
        <v>20.96</v>
      </c>
      <c r="P91" t="n">
        <v>23.62</v>
      </c>
      <c r="Q91" t="n">
        <v>26.45</v>
      </c>
      <c r="R91" t="n">
        <v>97.97</v>
      </c>
      <c r="S91" t="n">
        <v>-44.26</v>
      </c>
      <c r="T91" t="n">
        <v>77</v>
      </c>
      <c r="U91" t="n">
        <v>-77.2</v>
      </c>
      <c r="V91" t="n">
        <v>-56.65</v>
      </c>
      <c r="W91" t="n">
        <v>848.45</v>
      </c>
    </row>
    <row r="92">
      <c r="A92" s="5" t="inlineStr">
        <is>
          <t>EBIT-Wachstum 3J in %</t>
        </is>
      </c>
      <c r="B92" s="5" t="inlineStr">
        <is>
          <t>EBIT Growth 3Y in %</t>
        </is>
      </c>
      <c r="C92" t="n">
        <v>-3.99</v>
      </c>
      <c r="D92" t="n">
        <v>-1.5</v>
      </c>
      <c r="E92" t="n">
        <v>-10.89</v>
      </c>
      <c r="F92" t="n">
        <v>-8.949999999999999</v>
      </c>
      <c r="G92" t="n">
        <v>-4.24</v>
      </c>
      <c r="H92" t="n">
        <v>9.67</v>
      </c>
      <c r="I92" t="n">
        <v>23.06</v>
      </c>
      <c r="J92" t="n">
        <v>44.24</v>
      </c>
      <c r="K92" t="n">
        <v>32.77</v>
      </c>
      <c r="L92" t="n">
        <v>12.13</v>
      </c>
      <c r="M92" t="n">
        <v>-1.96</v>
      </c>
      <c r="N92" t="n">
        <v>11.07</v>
      </c>
      <c r="O92" t="n">
        <v>23.68</v>
      </c>
      <c r="P92" t="n">
        <v>49.35</v>
      </c>
      <c r="Q92" t="n">
        <v>26.72</v>
      </c>
      <c r="R92" t="n">
        <v>43.57</v>
      </c>
      <c r="S92" t="n">
        <v>-14.82</v>
      </c>
      <c r="T92" t="n">
        <v>-18.95</v>
      </c>
      <c r="U92" t="n">
        <v>238.2</v>
      </c>
      <c r="V92" t="inlineStr">
        <is>
          <t>-</t>
        </is>
      </c>
      <c r="W92" t="inlineStr">
        <is>
          <t>-</t>
        </is>
      </c>
    </row>
    <row r="93">
      <c r="A93" s="5" t="inlineStr">
        <is>
          <t>EBIT-Wachstum 5J in %</t>
        </is>
      </c>
      <c r="B93" s="5" t="inlineStr">
        <is>
          <t>EBIT Growth 5Y in %</t>
        </is>
      </c>
      <c r="C93" t="n">
        <v>-9.84</v>
      </c>
      <c r="D93" t="n">
        <v>-3.39</v>
      </c>
      <c r="E93" t="n">
        <v>-4.52</v>
      </c>
      <c r="F93" t="n">
        <v>-1.64</v>
      </c>
      <c r="G93" t="n">
        <v>11.35</v>
      </c>
      <c r="H93" t="n">
        <v>28.56</v>
      </c>
      <c r="I93" t="n">
        <v>23.39</v>
      </c>
      <c r="J93" t="n">
        <v>21.17</v>
      </c>
      <c r="K93" t="n">
        <v>21.58</v>
      </c>
      <c r="L93" t="n">
        <v>16.2</v>
      </c>
      <c r="M93" t="n">
        <v>8.84</v>
      </c>
      <c r="N93" t="n">
        <v>31.53</v>
      </c>
      <c r="O93" t="n">
        <v>24.95</v>
      </c>
      <c r="P93" t="n">
        <v>36.16</v>
      </c>
      <c r="Q93" t="n">
        <v>15.99</v>
      </c>
      <c r="R93" t="n">
        <v>-0.63</v>
      </c>
      <c r="S93" t="n">
        <v>149.47</v>
      </c>
      <c r="T93" t="inlineStr">
        <is>
          <t>-</t>
        </is>
      </c>
      <c r="U93" t="inlineStr">
        <is>
          <t>-</t>
        </is>
      </c>
      <c r="V93" t="inlineStr">
        <is>
          <t>-</t>
        </is>
      </c>
      <c r="W93" t="inlineStr">
        <is>
          <t>-</t>
        </is>
      </c>
    </row>
    <row r="94">
      <c r="A94" s="5" t="inlineStr">
        <is>
          <t>EBIT-Wachstum 10J in %</t>
        </is>
      </c>
      <c r="B94" s="5" t="inlineStr">
        <is>
          <t>EBIT Growth 10Y in %</t>
        </is>
      </c>
      <c r="C94" t="n">
        <v>9.359999999999999</v>
      </c>
      <c r="D94" t="n">
        <v>10</v>
      </c>
      <c r="E94" t="n">
        <v>8.33</v>
      </c>
      <c r="F94" t="n">
        <v>9.970000000000001</v>
      </c>
      <c r="G94" t="n">
        <v>13.77</v>
      </c>
      <c r="H94" t="n">
        <v>18.7</v>
      </c>
      <c r="I94" t="n">
        <v>27.46</v>
      </c>
      <c r="J94" t="n">
        <v>23.06</v>
      </c>
      <c r="K94" t="n">
        <v>28.87</v>
      </c>
      <c r="L94" t="n">
        <v>16.09</v>
      </c>
      <c r="M94" t="n">
        <v>4.1</v>
      </c>
      <c r="N94" t="n">
        <v>90.5</v>
      </c>
      <c r="O94" t="inlineStr">
        <is>
          <t>-</t>
        </is>
      </c>
      <c r="P94" t="inlineStr">
        <is>
          <t>-</t>
        </is>
      </c>
      <c r="Q94" t="inlineStr">
        <is>
          <t>-</t>
        </is>
      </c>
      <c r="R94" t="inlineStr">
        <is>
          <t>-</t>
        </is>
      </c>
      <c r="S94" t="inlineStr">
        <is>
          <t>-</t>
        </is>
      </c>
      <c r="T94" t="inlineStr">
        <is>
          <t>-</t>
        </is>
      </c>
      <c r="U94" t="inlineStr">
        <is>
          <t>-</t>
        </is>
      </c>
      <c r="V94" t="inlineStr">
        <is>
          <t>-</t>
        </is>
      </c>
      <c r="W94" t="inlineStr">
        <is>
          <t>-</t>
        </is>
      </c>
    </row>
    <row r="95">
      <c r="A95" s="5" t="inlineStr">
        <is>
          <t>Op.Cashflow Wachstum 1J in %</t>
        </is>
      </c>
      <c r="B95" s="5" t="inlineStr">
        <is>
          <t>Op.Cashflow Wachstum 1Y in %</t>
        </is>
      </c>
      <c r="C95" t="inlineStr">
        <is>
          <t>-</t>
        </is>
      </c>
      <c r="D95" t="n">
        <v>-0.48</v>
      </c>
      <c r="E95" t="n">
        <v>-21.36</v>
      </c>
      <c r="F95" t="n">
        <v>41.46</v>
      </c>
      <c r="G95" t="n">
        <v>-29.71</v>
      </c>
      <c r="H95" t="n">
        <v>36.12</v>
      </c>
      <c r="I95" t="n">
        <v>-25.86</v>
      </c>
      <c r="J95" t="n">
        <v>19.38</v>
      </c>
      <c r="K95" t="n">
        <v>33.07</v>
      </c>
      <c r="L95" t="n">
        <v>36.76</v>
      </c>
      <c r="M95" t="n">
        <v>20.26</v>
      </c>
      <c r="N95" t="n">
        <v>-63.56</v>
      </c>
      <c r="O95" t="n">
        <v>28.15</v>
      </c>
      <c r="P95" t="n">
        <v>-10.92</v>
      </c>
      <c r="Q95" t="n">
        <v>-24.7</v>
      </c>
      <c r="R95" t="n">
        <v>17.65</v>
      </c>
      <c r="S95" t="n">
        <v>85.59999999999999</v>
      </c>
      <c r="T95" t="n">
        <v>-81.17</v>
      </c>
      <c r="U95" t="n">
        <v>100.52</v>
      </c>
      <c r="V95" t="n">
        <v>5.43</v>
      </c>
      <c r="W95" t="inlineStr">
        <is>
          <t>-</t>
        </is>
      </c>
    </row>
    <row r="96">
      <c r="A96" s="5" t="inlineStr">
        <is>
          <t>Op.Cashflow Wachstum 3J in %</t>
        </is>
      </c>
      <c r="B96" s="5" t="inlineStr">
        <is>
          <t>Op.Cashflow Wachstum 3Y in %</t>
        </is>
      </c>
      <c r="C96" t="inlineStr">
        <is>
          <t>-</t>
        </is>
      </c>
      <c r="D96" t="n">
        <v>6.54</v>
      </c>
      <c r="E96" t="n">
        <v>-3.2</v>
      </c>
      <c r="F96" t="n">
        <v>15.96</v>
      </c>
      <c r="G96" t="n">
        <v>-6.48</v>
      </c>
      <c r="H96" t="n">
        <v>9.880000000000001</v>
      </c>
      <c r="I96" t="n">
        <v>8.859999999999999</v>
      </c>
      <c r="J96" t="n">
        <v>29.74</v>
      </c>
      <c r="K96" t="n">
        <v>30.03</v>
      </c>
      <c r="L96" t="n">
        <v>-2.18</v>
      </c>
      <c r="M96" t="n">
        <v>-5.05</v>
      </c>
      <c r="N96" t="n">
        <v>-15.44</v>
      </c>
      <c r="O96" t="n">
        <v>-2.49</v>
      </c>
      <c r="P96" t="n">
        <v>-5.99</v>
      </c>
      <c r="Q96" t="n">
        <v>26.18</v>
      </c>
      <c r="R96" t="n">
        <v>7.36</v>
      </c>
      <c r="S96" t="n">
        <v>34.98</v>
      </c>
      <c r="T96" t="n">
        <v>8.26</v>
      </c>
      <c r="U96" t="inlineStr">
        <is>
          <t>-</t>
        </is>
      </c>
      <c r="V96" t="inlineStr">
        <is>
          <t>-</t>
        </is>
      </c>
      <c r="W96" t="inlineStr">
        <is>
          <t>-</t>
        </is>
      </c>
    </row>
    <row r="97">
      <c r="A97" s="5" t="inlineStr">
        <is>
          <t>Op.Cashflow Wachstum 5J in %</t>
        </is>
      </c>
      <c r="B97" s="5" t="inlineStr">
        <is>
          <t>Op.Cashflow Wachstum 5Y in %</t>
        </is>
      </c>
      <c r="C97" t="inlineStr">
        <is>
          <t>-</t>
        </is>
      </c>
      <c r="D97" t="n">
        <v>5.21</v>
      </c>
      <c r="E97" t="n">
        <v>0.13</v>
      </c>
      <c r="F97" t="n">
        <v>8.279999999999999</v>
      </c>
      <c r="G97" t="n">
        <v>6.6</v>
      </c>
      <c r="H97" t="n">
        <v>19.89</v>
      </c>
      <c r="I97" t="n">
        <v>16.72</v>
      </c>
      <c r="J97" t="n">
        <v>9.18</v>
      </c>
      <c r="K97" t="n">
        <v>10.94</v>
      </c>
      <c r="L97" t="n">
        <v>2.14</v>
      </c>
      <c r="M97" t="n">
        <v>-10.15</v>
      </c>
      <c r="N97" t="n">
        <v>-10.68</v>
      </c>
      <c r="O97" t="n">
        <v>19.16</v>
      </c>
      <c r="P97" t="n">
        <v>-2.71</v>
      </c>
      <c r="Q97" t="n">
        <v>19.58</v>
      </c>
      <c r="R97" t="n">
        <v>25.61</v>
      </c>
      <c r="S97" t="inlineStr">
        <is>
          <t>-</t>
        </is>
      </c>
      <c r="T97" t="inlineStr">
        <is>
          <t>-</t>
        </is>
      </c>
      <c r="U97" t="inlineStr">
        <is>
          <t>-</t>
        </is>
      </c>
      <c r="V97" t="inlineStr">
        <is>
          <t>-</t>
        </is>
      </c>
      <c r="W97" t="inlineStr">
        <is>
          <t>-</t>
        </is>
      </c>
    </row>
    <row r="98">
      <c r="A98" s="5" t="inlineStr">
        <is>
          <t>Op.Cashflow Wachstum 10J in %</t>
        </is>
      </c>
      <c r="B98" s="5" t="inlineStr">
        <is>
          <t>Op.Cashflow Wachstum 10Y in %</t>
        </is>
      </c>
      <c r="C98" t="inlineStr">
        <is>
          <t>-</t>
        </is>
      </c>
      <c r="D98" t="n">
        <v>10.96</v>
      </c>
      <c r="E98" t="n">
        <v>4.66</v>
      </c>
      <c r="F98" t="n">
        <v>9.609999999999999</v>
      </c>
      <c r="G98" t="n">
        <v>4.37</v>
      </c>
      <c r="H98" t="n">
        <v>4.87</v>
      </c>
      <c r="I98" t="n">
        <v>3.02</v>
      </c>
      <c r="J98" t="n">
        <v>14.17</v>
      </c>
      <c r="K98" t="n">
        <v>4.11</v>
      </c>
      <c r="L98" t="n">
        <v>10.86</v>
      </c>
      <c r="M98" t="n">
        <v>7.73</v>
      </c>
      <c r="N98" t="inlineStr">
        <is>
          <t>-</t>
        </is>
      </c>
      <c r="O98" t="inlineStr">
        <is>
          <t>-</t>
        </is>
      </c>
      <c r="P98" t="inlineStr">
        <is>
          <t>-</t>
        </is>
      </c>
      <c r="Q98" t="inlineStr">
        <is>
          <t>-</t>
        </is>
      </c>
      <c r="R98" t="inlineStr">
        <is>
          <t>-</t>
        </is>
      </c>
      <c r="S98" t="inlineStr">
        <is>
          <t>-</t>
        </is>
      </c>
      <c r="T98" t="inlineStr">
        <is>
          <t>-</t>
        </is>
      </c>
      <c r="U98" t="inlineStr">
        <is>
          <t>-</t>
        </is>
      </c>
      <c r="V98" t="inlineStr">
        <is>
          <t>-</t>
        </is>
      </c>
      <c r="W98" t="inlineStr">
        <is>
          <t>-</t>
        </is>
      </c>
    </row>
    <row r="99">
      <c r="A99" s="5" t="inlineStr">
        <is>
          <t>Working Capital in Mio</t>
        </is>
      </c>
      <c r="B99" s="5" t="inlineStr">
        <is>
          <t>Working Capital in M</t>
        </is>
      </c>
      <c r="C99" t="inlineStr">
        <is>
          <t>-</t>
        </is>
      </c>
      <c r="D99" t="n">
        <v>10975</v>
      </c>
      <c r="E99" t="n">
        <v>13269</v>
      </c>
      <c r="F99" t="n">
        <v>10533</v>
      </c>
      <c r="G99" t="n">
        <v>10162</v>
      </c>
      <c r="H99" t="n">
        <v>10840</v>
      </c>
      <c r="I99" t="n">
        <v>8713</v>
      </c>
      <c r="J99" t="n">
        <v>7097</v>
      </c>
      <c r="K99" t="n">
        <v>5873</v>
      </c>
      <c r="L99" t="n">
        <v>4821</v>
      </c>
      <c r="M99" t="n">
        <v>3975</v>
      </c>
      <c r="N99" t="n">
        <v>2927</v>
      </c>
      <c r="O99" t="n">
        <v>3358</v>
      </c>
      <c r="P99" t="n">
        <v>2938</v>
      </c>
      <c r="Q99" t="n">
        <v>2518</v>
      </c>
      <c r="R99" t="n">
        <v>3748</v>
      </c>
      <c r="S99" t="n">
        <v>3423</v>
      </c>
      <c r="T99" t="n">
        <v>2704</v>
      </c>
      <c r="U99" t="n">
        <v>2922</v>
      </c>
      <c r="V99" t="n">
        <v>2544</v>
      </c>
      <c r="W99" t="n">
        <v>2197</v>
      </c>
      <c r="X99" t="n">
        <v>1815</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W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1"/>
    <col customWidth="1" max="14" min="14" width="11"/>
    <col customWidth="1" max="15" min="15" width="11"/>
    <col customWidth="1" max="16" min="16" width="21"/>
    <col customWidth="1" max="17" min="17" width="11"/>
    <col customWidth="1" max="18" min="18" width="21"/>
    <col customWidth="1" max="19" min="19" width="20"/>
    <col customWidth="1" max="20" min="20" width="10"/>
    <col customWidth="1" max="21" min="21" width="11"/>
    <col customWidth="1" max="22" min="22" width="10"/>
    <col customWidth="1" max="23" min="23" width="10"/>
  </cols>
  <sheetData>
    <row r="1">
      <c r="A1" s="1" t="inlineStr">
        <is>
          <t xml:space="preserve">CREDIT SUISSE GROUP </t>
        </is>
      </c>
      <c r="B1" s="2" t="inlineStr">
        <is>
          <t>WKN: 876800  ISIN: CH0012138530  US-Symbol:CSGKF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1856</t>
        </is>
      </c>
      <c r="C4" s="5" t="inlineStr">
        <is>
          <t>Telefon / Phone</t>
        </is>
      </c>
      <c r="D4" s="5" t="inlineStr"/>
      <c r="E4" t="inlineStr">
        <is>
          <t>+41-44-212-1616</t>
        </is>
      </c>
      <c r="G4" t="inlineStr">
        <is>
          <t>13.02.2020</t>
        </is>
      </c>
      <c r="H4" t="inlineStr">
        <is>
          <t>Q4 Result</t>
        </is>
      </c>
      <c r="J4" t="inlineStr">
        <is>
          <t>BlackRock, Inc.</t>
        </is>
      </c>
      <c r="L4" t="inlineStr">
        <is>
          <t>4,17%</t>
        </is>
      </c>
    </row>
    <row r="5">
      <c r="A5" s="5" t="inlineStr">
        <is>
          <t>Ticker</t>
        </is>
      </c>
      <c r="B5" t="inlineStr">
        <is>
          <t>CSX</t>
        </is>
      </c>
      <c r="C5" s="5" t="inlineStr">
        <is>
          <t>Fax</t>
        </is>
      </c>
      <c r="D5" s="5" t="inlineStr"/>
      <c r="E5" t="inlineStr">
        <is>
          <t>-</t>
        </is>
      </c>
      <c r="G5" t="inlineStr">
        <is>
          <t>25.03.2020</t>
        </is>
      </c>
      <c r="H5" t="inlineStr">
        <is>
          <t>Publication Of Annual Report</t>
        </is>
      </c>
      <c r="J5" t="inlineStr">
        <is>
          <t>Dodge &amp; Cox</t>
        </is>
      </c>
      <c r="L5" t="inlineStr">
        <is>
          <t>3,06%</t>
        </is>
      </c>
    </row>
    <row r="6">
      <c r="A6" s="5" t="inlineStr">
        <is>
          <t>Gelistet Seit / Listed Since</t>
        </is>
      </c>
      <c r="B6" t="inlineStr">
        <is>
          <t>-</t>
        </is>
      </c>
      <c r="C6" s="5" t="inlineStr">
        <is>
          <t>Internet</t>
        </is>
      </c>
      <c r="D6" s="5" t="inlineStr"/>
      <c r="E6" t="inlineStr">
        <is>
          <t>http://www.credit-suisse.com</t>
        </is>
      </c>
      <c r="G6" t="inlineStr">
        <is>
          <t>23.04.2020</t>
        </is>
      </c>
      <c r="H6" t="inlineStr">
        <is>
          <t>Result Q1</t>
        </is>
      </c>
      <c r="J6" t="inlineStr">
        <is>
          <t>Harris Associates L.P.</t>
        </is>
      </c>
      <c r="L6" t="inlineStr">
        <is>
          <t>5,17%</t>
        </is>
      </c>
    </row>
    <row r="7">
      <c r="A7" s="5" t="inlineStr">
        <is>
          <t>Nominalwert / Nominal Value</t>
        </is>
      </c>
      <c r="B7" t="inlineStr">
        <is>
          <t>0,04</t>
        </is>
      </c>
      <c r="C7" s="5" t="inlineStr">
        <is>
          <t>E-Mail</t>
        </is>
      </c>
      <c r="D7" s="5" t="inlineStr"/>
      <c r="E7" t="inlineStr">
        <is>
          <t>investor.relations@credit-suisse.com</t>
        </is>
      </c>
      <c r="G7" t="inlineStr">
        <is>
          <t>30.04.2020</t>
        </is>
      </c>
      <c r="H7" t="inlineStr">
        <is>
          <t>Annual General Meeting</t>
        </is>
      </c>
      <c r="J7" t="inlineStr">
        <is>
          <t>Norges Bank</t>
        </is>
      </c>
      <c r="L7" t="inlineStr">
        <is>
          <t>4,98%</t>
        </is>
      </c>
    </row>
    <row r="8">
      <c r="A8" s="5" t="inlineStr">
        <is>
          <t>Land / Country</t>
        </is>
      </c>
      <c r="B8" t="inlineStr">
        <is>
          <t>Schweiz</t>
        </is>
      </c>
      <c r="C8" s="5" t="inlineStr">
        <is>
          <t>Inv. Relations Telefon / Phone</t>
        </is>
      </c>
      <c r="D8" s="5" t="inlineStr"/>
      <c r="E8" t="inlineStr">
        <is>
          <t>+41-44-333-7149</t>
        </is>
      </c>
      <c r="G8" t="inlineStr">
        <is>
          <t>05.05.2020</t>
        </is>
      </c>
      <c r="H8" t="inlineStr">
        <is>
          <t>Ex Dividend</t>
        </is>
      </c>
      <c r="J8" t="inlineStr">
        <is>
          <t>Olayan Group</t>
        </is>
      </c>
      <c r="L8" t="inlineStr">
        <is>
          <t>4,93%</t>
        </is>
      </c>
    </row>
    <row r="9">
      <c r="A9" s="5" t="inlineStr">
        <is>
          <t>Währung / Currency</t>
        </is>
      </c>
      <c r="B9" t="inlineStr">
        <is>
          <t>CHF</t>
        </is>
      </c>
      <c r="C9" s="5" t="inlineStr">
        <is>
          <t>Kontaktperson / Contact Person</t>
        </is>
      </c>
      <c r="D9" s="5" t="inlineStr"/>
      <c r="E9" t="inlineStr">
        <is>
          <t>Adam Gishen</t>
        </is>
      </c>
      <c r="G9" t="inlineStr">
        <is>
          <t>07.05.2020</t>
        </is>
      </c>
      <c r="H9" t="inlineStr">
        <is>
          <t>Dividend Payout</t>
        </is>
      </c>
      <c r="J9" t="inlineStr">
        <is>
          <t>Qatar Holding LLC</t>
        </is>
      </c>
      <c r="L9" t="inlineStr">
        <is>
          <t>5,21%</t>
        </is>
      </c>
    </row>
    <row r="10">
      <c r="A10" s="5" t="inlineStr">
        <is>
          <t>Branche / Industry</t>
        </is>
      </c>
      <c r="B10" t="inlineStr">
        <is>
          <t>Banks</t>
        </is>
      </c>
      <c r="C10" s="5" t="inlineStr">
        <is>
          <t>31.07.2020</t>
        </is>
      </c>
      <c r="D10" s="5" t="inlineStr">
        <is>
          <t>Score Half Year</t>
        </is>
      </c>
      <c r="J10" t="inlineStr">
        <is>
          <t>Silchester International Investors LLP</t>
        </is>
      </c>
      <c r="L10" t="inlineStr">
        <is>
          <t>3,03%</t>
        </is>
      </c>
    </row>
    <row r="11">
      <c r="A11" s="5" t="inlineStr">
        <is>
          <t>Sektor / Sector</t>
        </is>
      </c>
      <c r="B11" t="inlineStr">
        <is>
          <t>Financial Sector</t>
        </is>
      </c>
      <c r="J11" t="inlineStr">
        <is>
          <t>Credit Suisse Group AG</t>
        </is>
      </c>
      <c r="L11" t="inlineStr">
        <is>
          <t>4,95%</t>
        </is>
      </c>
    </row>
    <row r="12">
      <c r="A12" s="5" t="inlineStr">
        <is>
          <t>Typ / Genre</t>
        </is>
      </c>
      <c r="B12" t="inlineStr">
        <is>
          <t>Namensaktie</t>
        </is>
      </c>
      <c r="J12" t="inlineStr">
        <is>
          <t>Freefloat</t>
        </is>
      </c>
      <c r="L12" t="inlineStr">
        <is>
          <t>64,50%</t>
        </is>
      </c>
    </row>
    <row r="13">
      <c r="A13" s="5" t="inlineStr">
        <is>
          <t>Adresse / Address</t>
        </is>
      </c>
      <c r="B13" t="inlineStr">
        <is>
          <t>Credit Suisse GroupParadeplatz 8  CH-8070 Zürich</t>
        </is>
      </c>
    </row>
    <row r="14">
      <c r="A14" s="5" t="inlineStr">
        <is>
          <t>Management</t>
        </is>
      </c>
      <c r="B14" t="inlineStr">
        <is>
          <t>Thomas P. Gottstein, Brian Chin, André Helfenstein, David Miller, Helman Sitohang, Philipp Wehle, Romeo Cerutti, Lydie Hudson, David Mathers, Antoinette Poschung, James B. Walker, Lara Warner</t>
        </is>
      </c>
    </row>
    <row r="15">
      <c r="A15" s="5" t="inlineStr">
        <is>
          <t>Aufsichtsrat / Board</t>
        </is>
      </c>
      <c r="B15" t="inlineStr">
        <is>
          <t>Urs Rohner, Iris Bohnet, Christian Gellerstad, Andreas Gottschling, Alexander Gut, Michael Klein, Shan Li, Seraina Macia, Kai S. Nargolwala, Ana Paula Pessoa, Joaquin J. Ribeiro, Severin Schwan, John Tiner</t>
        </is>
      </c>
    </row>
    <row r="16">
      <c r="A16" s="5" t="inlineStr">
        <is>
          <t>Beschreibung</t>
        </is>
      </c>
      <c r="B16" t="inlineStr">
        <is>
          <t>Die Credit Suisse Group ist weltweit eines der führenden Finanzdienstleistungsunternehmen. In der Schweiz ist sie nach UBS die zweitgrößte Bank und bietet ihren Kunden Dienstleistungen in den Bereichen Private Banking, Vermögensverwaltung und Investment Banking an. Sie offeriert Unternehmen, institutionellen Kunden und vermögenden Privatkunden weltweit fachspezifische Beratung, umfassende Lösungen und innovative Produkte. Dazu zählen Steuerberatung, Finanzplanung und Investment-Banking-Dienstleistungen, traditionelle und strukturierte Kredite, Zahlungsdienstleistungen, Devisen, Investitionsgüter- und Immobilien-Leasing oder im Bereich Asset Management Anlageprodukte in einer breiten Palette von Anlagelösungen. Copyright 2014 FINANCE BASE AG</t>
        </is>
      </c>
    </row>
    <row r="17">
      <c r="A17" s="5" t="inlineStr">
        <is>
          <t>Profile</t>
        </is>
      </c>
      <c r="B17" t="inlineStr">
        <is>
          <t>Credit Suisse Group is a leading international financial services company. In Switzerland, UBS is by the second largest bank and provides its clients with private banking, asset management and investment banking. It provides companies, institutional clients and high-net-worth private clients globally, advisory services, comprehensive solutions and innovative products. These include tax, financial planning and investment banking services, traditional and structured loans, payment services, foreign exchange, capital goods and real estate leasing and the Asset Management investment products in a wide range of investment solutions.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Gesamtertrag</t>
        </is>
      </c>
      <c r="B20" s="5" t="inlineStr">
        <is>
          <t>Total Income</t>
        </is>
      </c>
      <c r="C20" t="n">
        <v>22484</v>
      </c>
      <c r="D20" t="n">
        <v>20920</v>
      </c>
      <c r="E20" t="n">
        <v>20900</v>
      </c>
      <c r="F20" t="n">
        <v>20323</v>
      </c>
      <c r="G20" t="n">
        <v>23797</v>
      </c>
      <c r="H20" t="n">
        <v>26242</v>
      </c>
      <c r="I20" t="n">
        <v>25856</v>
      </c>
      <c r="J20" t="n">
        <v>23966</v>
      </c>
      <c r="K20" t="n">
        <v>26225</v>
      </c>
      <c r="L20" t="n">
        <v>31386</v>
      </c>
      <c r="M20" t="n">
        <v>33294</v>
      </c>
      <c r="N20" t="n">
        <v>9268</v>
      </c>
      <c r="O20" t="n">
        <v>39735</v>
      </c>
      <c r="P20" t="n">
        <v>38603</v>
      </c>
      <c r="Q20" t="n">
        <v>60632</v>
      </c>
      <c r="R20" t="n">
        <v>54014</v>
      </c>
      <c r="S20" t="n">
        <v>26322</v>
      </c>
      <c r="T20" t="n">
        <v>28039</v>
      </c>
      <c r="U20" t="n">
        <v>39154</v>
      </c>
      <c r="V20" t="n">
        <v>37231</v>
      </c>
      <c r="W20" t="n">
        <v>26644</v>
      </c>
    </row>
    <row r="21">
      <c r="A21" s="5" t="inlineStr">
        <is>
          <t>Operatives Ergebnis (EBIT)</t>
        </is>
      </c>
      <c r="B21" s="5" t="inlineStr">
        <is>
          <t>EBIT Earning Before Interest &amp; Tax</t>
        </is>
      </c>
      <c r="C21" t="n">
        <v>4720</v>
      </c>
      <c r="D21" t="n">
        <v>3372</v>
      </c>
      <c r="E21" t="n">
        <v>1793</v>
      </c>
      <c r="F21" t="n">
        <v>-2266</v>
      </c>
      <c r="G21" t="n">
        <v>-2422</v>
      </c>
      <c r="H21" t="n">
        <v>3627</v>
      </c>
      <c r="I21" t="n">
        <v>4096</v>
      </c>
      <c r="J21" t="n">
        <v>2181</v>
      </c>
      <c r="K21" t="n">
        <v>3461</v>
      </c>
      <c r="L21" t="n">
        <v>7487</v>
      </c>
      <c r="M21" t="n">
        <v>8077</v>
      </c>
      <c r="N21" t="n">
        <v>-14902</v>
      </c>
      <c r="O21" t="n">
        <v>13748</v>
      </c>
      <c r="P21" t="n">
        <v>14300</v>
      </c>
      <c r="Q21" t="n">
        <v>9249</v>
      </c>
      <c r="R21" t="n">
        <v>8302</v>
      </c>
      <c r="S21" t="n">
        <v>7421</v>
      </c>
      <c r="T21" t="n">
        <v>4509</v>
      </c>
      <c r="U21" t="n">
        <v>8870</v>
      </c>
      <c r="V21" t="n">
        <v>12083</v>
      </c>
      <c r="W21" t="n">
        <v>7863</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inlineStr">
        <is>
          <t>-</t>
        </is>
      </c>
      <c r="S22" t="n">
        <v>-3935</v>
      </c>
      <c r="T22" t="n">
        <v>-8102</v>
      </c>
      <c r="U22" t="n">
        <v>-6341</v>
      </c>
      <c r="V22" t="n">
        <v>-3021</v>
      </c>
      <c r="W22" t="n">
        <v>-2631</v>
      </c>
    </row>
    <row r="23">
      <c r="A23" s="5" t="inlineStr">
        <is>
          <t>Ergebnis vor Steuer (EBT)</t>
        </is>
      </c>
      <c r="B23" s="5" t="inlineStr">
        <is>
          <t>EBT Earning Before Tax</t>
        </is>
      </c>
      <c r="C23" t="n">
        <v>4720</v>
      </c>
      <c r="D23" t="n">
        <v>3372</v>
      </c>
      <c r="E23" t="n">
        <v>1793</v>
      </c>
      <c r="F23" t="n">
        <v>-2266</v>
      </c>
      <c r="G23" t="n">
        <v>-2422</v>
      </c>
      <c r="H23" t="n">
        <v>3627</v>
      </c>
      <c r="I23" t="n">
        <v>4096</v>
      </c>
      <c r="J23" t="n">
        <v>2181</v>
      </c>
      <c r="K23" t="n">
        <v>3461</v>
      </c>
      <c r="L23" t="n">
        <v>7487</v>
      </c>
      <c r="M23" t="n">
        <v>8077</v>
      </c>
      <c r="N23" t="n">
        <v>-14902</v>
      </c>
      <c r="O23" t="n">
        <v>13748</v>
      </c>
      <c r="P23" t="n">
        <v>14300</v>
      </c>
      <c r="Q23" t="n">
        <v>9249</v>
      </c>
      <c r="R23" t="n">
        <v>8302</v>
      </c>
      <c r="S23" t="n">
        <v>3486</v>
      </c>
      <c r="T23" t="n">
        <v>-3593</v>
      </c>
      <c r="U23" t="n">
        <v>2529</v>
      </c>
      <c r="V23" t="n">
        <v>9062</v>
      </c>
      <c r="W23" t="n">
        <v>5232</v>
      </c>
    </row>
    <row r="24">
      <c r="A24" s="5" t="inlineStr">
        <is>
          <t>Steuern auf Einkommen und Ertrag</t>
        </is>
      </c>
      <c r="B24" s="5" t="inlineStr">
        <is>
          <t>Taxes on income and earnings</t>
        </is>
      </c>
      <c r="C24" t="n">
        <v>1295</v>
      </c>
      <c r="D24" t="n">
        <v>1361</v>
      </c>
      <c r="E24" t="n">
        <v>2741</v>
      </c>
      <c r="F24" t="n">
        <v>441</v>
      </c>
      <c r="G24" t="n">
        <v>523</v>
      </c>
      <c r="H24" t="n">
        <v>1405</v>
      </c>
      <c r="I24" t="n">
        <v>1276</v>
      </c>
      <c r="J24" t="n">
        <v>496</v>
      </c>
      <c r="K24" t="n">
        <v>671</v>
      </c>
      <c r="L24" t="n">
        <v>1548</v>
      </c>
      <c r="M24" t="n">
        <v>1835</v>
      </c>
      <c r="N24" t="n">
        <v>-4596</v>
      </c>
      <c r="O24" t="n">
        <v>1250</v>
      </c>
      <c r="P24" t="n">
        <v>2389</v>
      </c>
      <c r="Q24" t="n">
        <v>1356</v>
      </c>
      <c r="R24" t="n">
        <v>1441</v>
      </c>
      <c r="S24" t="n">
        <v>154</v>
      </c>
      <c r="T24" t="n">
        <v>596</v>
      </c>
      <c r="U24" t="n">
        <v>486</v>
      </c>
      <c r="V24" t="n">
        <v>1349</v>
      </c>
      <c r="W24" t="n">
        <v>855</v>
      </c>
    </row>
    <row r="25">
      <c r="A25" s="5" t="inlineStr">
        <is>
          <t>Ergebnis nach Steuer</t>
        </is>
      </c>
      <c r="B25" s="5" t="inlineStr">
        <is>
          <t>Earnings after tax</t>
        </is>
      </c>
      <c r="C25" t="n">
        <v>3425</v>
      </c>
      <c r="D25" t="n">
        <v>2011</v>
      </c>
      <c r="E25" t="n">
        <v>-948</v>
      </c>
      <c r="F25" t="n">
        <v>-2707</v>
      </c>
      <c r="G25" t="n">
        <v>-2945</v>
      </c>
      <c r="H25" t="n">
        <v>2222</v>
      </c>
      <c r="I25" t="n">
        <v>2820</v>
      </c>
      <c r="J25" t="n">
        <v>1685</v>
      </c>
      <c r="K25" t="n">
        <v>2790</v>
      </c>
      <c r="L25" t="n">
        <v>5939</v>
      </c>
      <c r="M25" t="n">
        <v>6242</v>
      </c>
      <c r="N25" t="n">
        <v>-10306</v>
      </c>
      <c r="O25" t="n">
        <v>12498</v>
      </c>
      <c r="P25" t="n">
        <v>11911</v>
      </c>
      <c r="Q25" t="n">
        <v>7893</v>
      </c>
      <c r="R25" t="n">
        <v>6861</v>
      </c>
      <c r="S25" t="n">
        <v>3332</v>
      </c>
      <c r="T25" t="n">
        <v>-4189</v>
      </c>
      <c r="U25" t="n">
        <v>2043</v>
      </c>
      <c r="V25" t="n">
        <v>7713</v>
      </c>
      <c r="W25" t="n">
        <v>4377</v>
      </c>
    </row>
    <row r="26">
      <c r="A26" s="5" t="inlineStr">
        <is>
          <t>Minderheitenanteil</t>
        </is>
      </c>
      <c r="B26" s="5" t="inlineStr">
        <is>
          <t>Minority Share</t>
        </is>
      </c>
      <c r="C26" t="n">
        <v>-6</v>
      </c>
      <c r="D26" t="n">
        <v>13</v>
      </c>
      <c r="E26" t="n">
        <v>-35</v>
      </c>
      <c r="F26" t="n">
        <v>-3</v>
      </c>
      <c r="G26" t="n">
        <v>1</v>
      </c>
      <c r="H26" t="n">
        <v>-449</v>
      </c>
      <c r="I26" t="n">
        <v>-639</v>
      </c>
      <c r="J26" t="n">
        <v>-336</v>
      </c>
      <c r="K26" t="n">
        <v>-837</v>
      </c>
      <c r="L26" t="n">
        <v>-822</v>
      </c>
      <c r="M26" t="n">
        <v>313</v>
      </c>
      <c r="N26" t="n">
        <v>2619</v>
      </c>
      <c r="O26" t="n">
        <v>-4738</v>
      </c>
      <c r="P26" t="n">
        <v>-3630</v>
      </c>
      <c r="Q26" t="n">
        <v>-2030</v>
      </c>
      <c r="R26" t="n">
        <v>-1127</v>
      </c>
      <c r="S26" t="n">
        <v>-124</v>
      </c>
      <c r="T26" t="n">
        <v>17</v>
      </c>
      <c r="U26" t="n">
        <v>-227</v>
      </c>
      <c r="V26" t="n">
        <v>-237</v>
      </c>
      <c r="W26" t="n">
        <v>-68</v>
      </c>
    </row>
    <row r="27">
      <c r="A27" s="5" t="inlineStr">
        <is>
          <t>Jahresüberschuss/-fehlbetrag</t>
        </is>
      </c>
      <c r="B27" s="5" t="inlineStr">
        <is>
          <t>Net Profit</t>
        </is>
      </c>
      <c r="C27" t="n">
        <v>3419</v>
      </c>
      <c r="D27" t="n">
        <v>2024</v>
      </c>
      <c r="E27" t="n">
        <v>-983</v>
      </c>
      <c r="F27" t="n">
        <v>-2710</v>
      </c>
      <c r="G27" t="n">
        <v>-2944</v>
      </c>
      <c r="H27" t="n">
        <v>1875</v>
      </c>
      <c r="I27" t="n">
        <v>2326</v>
      </c>
      <c r="J27" t="n">
        <v>1349</v>
      </c>
      <c r="K27" t="n">
        <v>1953</v>
      </c>
      <c r="L27" t="n">
        <v>5098</v>
      </c>
      <c r="M27" t="n">
        <v>6724</v>
      </c>
      <c r="N27" t="n">
        <v>-8218</v>
      </c>
      <c r="O27" t="n">
        <v>7760</v>
      </c>
      <c r="P27" t="n">
        <v>11327</v>
      </c>
      <c r="Q27" t="n">
        <v>5850</v>
      </c>
      <c r="R27" t="n">
        <v>5628</v>
      </c>
      <c r="S27" t="n">
        <v>4999</v>
      </c>
      <c r="T27" t="n">
        <v>-3309</v>
      </c>
      <c r="U27" t="n">
        <v>1587</v>
      </c>
      <c r="V27" t="n">
        <v>5785</v>
      </c>
      <c r="W27" t="n">
        <v>4250</v>
      </c>
    </row>
    <row r="28">
      <c r="A28" s="5" t="inlineStr">
        <is>
          <t>Summe Aktiva</t>
        </is>
      </c>
      <c r="B28" s="5" t="inlineStr">
        <is>
          <t>Total Assets</t>
        </is>
      </c>
      <c r="C28" t="n">
        <v>787295</v>
      </c>
      <c r="D28" t="n">
        <v>768916</v>
      </c>
      <c r="E28" t="n">
        <v>796289</v>
      </c>
      <c r="F28" t="n">
        <v>819861</v>
      </c>
      <c r="G28" t="n">
        <v>820805</v>
      </c>
      <c r="H28" t="n">
        <v>921462</v>
      </c>
      <c r="I28" t="n">
        <v>872806</v>
      </c>
      <c r="J28" t="n">
        <v>924280</v>
      </c>
      <c r="K28" t="n">
        <v>1050000</v>
      </c>
      <c r="L28" t="n">
        <v>1030000</v>
      </c>
      <c r="M28" t="n">
        <v>1030000</v>
      </c>
      <c r="N28" t="n">
        <v>1170000</v>
      </c>
      <c r="O28" t="n">
        <v>1360000</v>
      </c>
      <c r="P28" t="n">
        <v>1260000</v>
      </c>
      <c r="Q28" t="n">
        <v>1340000</v>
      </c>
      <c r="R28" t="n">
        <v>1090000</v>
      </c>
      <c r="S28" t="n">
        <v>962164</v>
      </c>
      <c r="T28" t="n">
        <v>955656</v>
      </c>
      <c r="U28" t="n">
        <v>1020000</v>
      </c>
      <c r="V28" t="n">
        <v>987433</v>
      </c>
      <c r="W28" t="n">
        <v>729022</v>
      </c>
    </row>
    <row r="29">
      <c r="A29" s="5" t="inlineStr">
        <is>
          <t>Summe Fremdkapital</t>
        </is>
      </c>
      <c r="B29" s="5" t="inlineStr">
        <is>
          <t>Total Liabilities</t>
        </is>
      </c>
      <c r="C29" t="n">
        <v>743581</v>
      </c>
      <c r="D29" t="n">
        <v>724897</v>
      </c>
      <c r="E29" t="n">
        <v>754100</v>
      </c>
      <c r="F29" t="n">
        <v>777550</v>
      </c>
      <c r="G29" t="n">
        <v>775787</v>
      </c>
      <c r="H29" t="n">
        <v>876461</v>
      </c>
      <c r="I29" t="n">
        <v>825640</v>
      </c>
      <c r="J29" t="n">
        <v>881996</v>
      </c>
      <c r="K29" t="n">
        <v>1010000</v>
      </c>
      <c r="L29" t="n">
        <v>988990</v>
      </c>
      <c r="M29" t="n">
        <v>983099</v>
      </c>
      <c r="N29" t="n">
        <v>1120000</v>
      </c>
      <c r="O29" t="n">
        <v>1300000</v>
      </c>
      <c r="P29" t="n">
        <v>1200000</v>
      </c>
      <c r="Q29" t="n">
        <v>1290000</v>
      </c>
      <c r="R29" t="n">
        <v>1050000</v>
      </c>
      <c r="S29" t="n">
        <v>927472</v>
      </c>
      <c r="T29" t="n">
        <v>924262</v>
      </c>
      <c r="U29" t="n">
        <v>983592</v>
      </c>
      <c r="V29" t="n">
        <v>943911</v>
      </c>
      <c r="W29" t="n">
        <v>698339</v>
      </c>
    </row>
    <row r="30">
      <c r="A30" s="5" t="inlineStr">
        <is>
          <t>Minderheitenanteil</t>
        </is>
      </c>
      <c r="B30" s="5" t="inlineStr">
        <is>
          <t>Minority Share</t>
        </is>
      </c>
      <c r="C30" t="n">
        <v>70</v>
      </c>
      <c r="D30" t="n">
        <v>97</v>
      </c>
      <c r="E30" t="n">
        <v>287</v>
      </c>
      <c r="F30" t="n">
        <v>414</v>
      </c>
      <c r="G30" t="n">
        <v>636</v>
      </c>
      <c r="H30" t="n">
        <v>1042</v>
      </c>
      <c r="I30" t="n">
        <v>5002</v>
      </c>
      <c r="J30" t="n">
        <v>6786</v>
      </c>
      <c r="K30" t="n">
        <v>7411</v>
      </c>
      <c r="L30" t="n">
        <v>9733</v>
      </c>
      <c r="M30" t="n">
        <v>10811</v>
      </c>
      <c r="N30" t="n">
        <v>14919</v>
      </c>
      <c r="O30" t="n">
        <v>16640</v>
      </c>
      <c r="P30" t="n">
        <v>15318</v>
      </c>
      <c r="Q30" t="n">
        <v>7847</v>
      </c>
      <c r="R30" t="n">
        <v>6178</v>
      </c>
      <c r="S30" t="n">
        <v>2956</v>
      </c>
      <c r="T30" t="n">
        <v>2878</v>
      </c>
      <c r="U30" t="n">
        <v>3121</v>
      </c>
      <c r="V30" t="n">
        <v>2571</v>
      </c>
      <c r="W30" t="n">
        <v>1154</v>
      </c>
    </row>
    <row r="31">
      <c r="A31" s="5" t="inlineStr">
        <is>
          <t>Summe Eigenkapital</t>
        </is>
      </c>
      <c r="B31" s="5" t="inlineStr">
        <is>
          <t>Equity</t>
        </is>
      </c>
      <c r="C31" t="n">
        <v>43644</v>
      </c>
      <c r="D31" t="n">
        <v>43922</v>
      </c>
      <c r="E31" t="n">
        <v>41902</v>
      </c>
      <c r="F31" t="n">
        <v>41897</v>
      </c>
      <c r="G31" t="n">
        <v>44382</v>
      </c>
      <c r="H31" t="n">
        <v>43959</v>
      </c>
      <c r="I31" t="n">
        <v>42164</v>
      </c>
      <c r="J31" t="n">
        <v>35498</v>
      </c>
      <c r="K31" t="n">
        <v>33674</v>
      </c>
      <c r="L31" t="n">
        <v>33282</v>
      </c>
      <c r="M31" t="n">
        <v>37517</v>
      </c>
      <c r="N31" t="n">
        <v>32302</v>
      </c>
      <c r="O31" t="n">
        <v>43199</v>
      </c>
      <c r="P31" t="n">
        <v>43586</v>
      </c>
      <c r="Q31" t="n">
        <v>42118</v>
      </c>
      <c r="R31" t="n">
        <v>36273</v>
      </c>
      <c r="S31" t="n">
        <v>31736</v>
      </c>
      <c r="T31" t="n">
        <v>28516</v>
      </c>
      <c r="U31" t="n">
        <v>35800</v>
      </c>
      <c r="V31" t="n">
        <v>40951</v>
      </c>
      <c r="W31" t="n">
        <v>29529</v>
      </c>
    </row>
    <row r="32">
      <c r="A32" s="5" t="inlineStr">
        <is>
          <t>Summe Passiva</t>
        </is>
      </c>
      <c r="B32" s="5" t="inlineStr">
        <is>
          <t>Liabilities &amp; Shareholder Equity</t>
        </is>
      </c>
      <c r="C32" t="n">
        <v>787295</v>
      </c>
      <c r="D32" t="n">
        <v>768916</v>
      </c>
      <c r="E32" t="n">
        <v>796289</v>
      </c>
      <c r="F32" t="n">
        <v>819861</v>
      </c>
      <c r="G32" t="n">
        <v>820805</v>
      </c>
      <c r="H32" t="n">
        <v>921462</v>
      </c>
      <c r="I32" t="n">
        <v>872806</v>
      </c>
      <c r="J32" t="n">
        <v>924280</v>
      </c>
      <c r="K32" t="n">
        <v>1050000</v>
      </c>
      <c r="L32" t="n">
        <v>1030000</v>
      </c>
      <c r="M32" t="n">
        <v>1030000</v>
      </c>
      <c r="N32" t="n">
        <v>1170000</v>
      </c>
      <c r="O32" t="n">
        <v>1360000</v>
      </c>
      <c r="P32" t="n">
        <v>1260000</v>
      </c>
      <c r="Q32" t="n">
        <v>1340000</v>
      </c>
      <c r="R32" t="n">
        <v>1090000</v>
      </c>
      <c r="S32" t="n">
        <v>962164</v>
      </c>
      <c r="T32" t="n">
        <v>955656</v>
      </c>
      <c r="U32" t="n">
        <v>1020000</v>
      </c>
      <c r="V32" t="n">
        <v>987433</v>
      </c>
      <c r="W32" t="n">
        <v>729022</v>
      </c>
    </row>
    <row r="33">
      <c r="A33" s="5" t="inlineStr">
        <is>
          <t>Mio.Aktien im Umlauf</t>
        </is>
      </c>
      <c r="B33" s="5" t="inlineStr">
        <is>
          <t>Million shares outstanding</t>
        </is>
      </c>
      <c r="C33" t="n">
        <v>2436</v>
      </c>
      <c r="D33" t="n">
        <v>2551</v>
      </c>
      <c r="E33" t="n">
        <v>2550</v>
      </c>
      <c r="F33" t="n">
        <v>2090</v>
      </c>
      <c r="G33" t="n">
        <v>1951</v>
      </c>
      <c r="H33" t="n">
        <v>1600</v>
      </c>
      <c r="I33" t="n">
        <v>1591</v>
      </c>
      <c r="J33" t="n">
        <v>1294</v>
      </c>
      <c r="K33" t="n">
        <v>1220</v>
      </c>
      <c r="L33" t="n">
        <v>1174</v>
      </c>
      <c r="M33" t="n">
        <v>1169</v>
      </c>
      <c r="N33" t="n">
        <v>1164</v>
      </c>
      <c r="O33" t="n">
        <v>1021</v>
      </c>
      <c r="P33" t="n">
        <v>1063</v>
      </c>
      <c r="Q33" t="n">
        <v>1125</v>
      </c>
      <c r="R33" t="n">
        <v>1111</v>
      </c>
      <c r="S33" t="n">
        <v>1214</v>
      </c>
      <c r="T33" t="n">
        <v>1230</v>
      </c>
      <c r="U33" t="n">
        <v>1189</v>
      </c>
      <c r="V33" t="n">
        <v>1202</v>
      </c>
      <c r="W33" t="n">
        <v>1089</v>
      </c>
    </row>
    <row r="34">
      <c r="A34" s="5" t="inlineStr">
        <is>
          <t>Ergebnis je Aktie (brutto)</t>
        </is>
      </c>
      <c r="B34" s="5" t="inlineStr">
        <is>
          <t>Earnings per share</t>
        </is>
      </c>
      <c r="C34" t="n">
        <v>1.94</v>
      </c>
      <c r="D34" t="n">
        <v>1.32</v>
      </c>
      <c r="E34" t="n">
        <v>0.7</v>
      </c>
      <c r="F34" t="n">
        <v>-1.08</v>
      </c>
      <c r="G34" t="n">
        <v>-1.24</v>
      </c>
      <c r="H34" t="n">
        <v>2.27</v>
      </c>
      <c r="I34" t="n">
        <v>2.57</v>
      </c>
      <c r="J34" t="n">
        <v>1.69</v>
      </c>
      <c r="K34" t="n">
        <v>2.84</v>
      </c>
      <c r="L34" t="n">
        <v>6.38</v>
      </c>
      <c r="M34" t="n">
        <v>6.91</v>
      </c>
      <c r="N34" t="n">
        <v>-12.8</v>
      </c>
      <c r="O34" t="n">
        <v>13.47</v>
      </c>
      <c r="P34" t="n">
        <v>13.46</v>
      </c>
      <c r="Q34" t="n">
        <v>8.220000000000001</v>
      </c>
      <c r="R34" t="n">
        <v>7.47</v>
      </c>
      <c r="S34" t="n">
        <v>2.87</v>
      </c>
      <c r="T34" t="n">
        <v>-2.92</v>
      </c>
      <c r="U34" t="n">
        <v>2.13</v>
      </c>
      <c r="V34" t="n">
        <v>7.54</v>
      </c>
      <c r="W34" t="n">
        <v>4.81</v>
      </c>
    </row>
    <row r="35">
      <c r="A35" s="5" t="inlineStr">
        <is>
          <t>Ergebnis je Aktie (unverwässert)</t>
        </is>
      </c>
      <c r="B35" s="5" t="inlineStr">
        <is>
          <t>Basic Earnings per share</t>
        </is>
      </c>
      <c r="C35" t="n">
        <v>1.35</v>
      </c>
      <c r="D35" t="n">
        <v>0.79</v>
      </c>
      <c r="E35" t="n">
        <v>-0.41</v>
      </c>
      <c r="F35" t="n">
        <v>-1.32</v>
      </c>
      <c r="G35" t="n">
        <v>-1.73</v>
      </c>
      <c r="H35" t="n">
        <v>1.08</v>
      </c>
      <c r="I35" t="n">
        <v>1.22</v>
      </c>
      <c r="J35" t="n">
        <v>0.82</v>
      </c>
      <c r="K35" t="n">
        <v>1.37</v>
      </c>
      <c r="L35" t="n">
        <v>3.91</v>
      </c>
      <c r="M35" t="n">
        <v>5.28</v>
      </c>
      <c r="N35" t="n">
        <v>-7.83</v>
      </c>
      <c r="O35" t="n">
        <v>7.43</v>
      </c>
      <c r="P35" t="n">
        <v>10.3</v>
      </c>
      <c r="Q35" t="n">
        <v>5.17</v>
      </c>
      <c r="R35" t="n">
        <v>4.8</v>
      </c>
      <c r="S35" t="n">
        <v>4.13</v>
      </c>
      <c r="T35" t="n">
        <v>-2.78</v>
      </c>
      <c r="U35" t="n">
        <v>1.33</v>
      </c>
      <c r="V35" t="n">
        <v>5.21</v>
      </c>
      <c r="W35" t="n">
        <v>3.91</v>
      </c>
    </row>
    <row r="36">
      <c r="A36" s="5" t="inlineStr">
        <is>
          <t>Ergebnis je Aktie (verwässert)</t>
        </is>
      </c>
      <c r="B36" s="5" t="inlineStr">
        <is>
          <t>Diluted Earnings per share</t>
        </is>
      </c>
      <c r="C36" t="n">
        <v>1.32</v>
      </c>
      <c r="D36" t="n">
        <v>0.77</v>
      </c>
      <c r="E36" t="n">
        <v>-0.41</v>
      </c>
      <c r="F36" t="n">
        <v>-1.32</v>
      </c>
      <c r="G36" t="n">
        <v>-1.73</v>
      </c>
      <c r="H36" t="n">
        <v>1.07</v>
      </c>
      <c r="I36" t="n">
        <v>1.22</v>
      </c>
      <c r="J36" t="n">
        <v>0.8100000000000001</v>
      </c>
      <c r="K36" t="n">
        <v>1.36</v>
      </c>
      <c r="L36" t="n">
        <v>3.89</v>
      </c>
      <c r="M36" t="n">
        <v>5.14</v>
      </c>
      <c r="N36" t="n">
        <v>-7.83</v>
      </c>
      <c r="O36" t="n">
        <v>6.96</v>
      </c>
      <c r="P36" t="n">
        <v>9.83</v>
      </c>
      <c r="Q36" t="n">
        <v>5.02</v>
      </c>
      <c r="R36" t="n">
        <v>4.75</v>
      </c>
      <c r="S36" t="n">
        <v>4.03</v>
      </c>
      <c r="T36" t="n">
        <v>-2.78</v>
      </c>
      <c r="U36" t="n">
        <v>1.32</v>
      </c>
      <c r="V36" t="n">
        <v>5.19</v>
      </c>
      <c r="W36" t="n">
        <v>3.89</v>
      </c>
    </row>
    <row r="37">
      <c r="A37" s="5" t="inlineStr">
        <is>
          <t>Dividende je Aktie</t>
        </is>
      </c>
      <c r="B37" s="5" t="inlineStr">
        <is>
          <t>Dividend per share</t>
        </is>
      </c>
      <c r="C37" t="n">
        <v>0.28</v>
      </c>
      <c r="D37" t="n">
        <v>0.26</v>
      </c>
      <c r="E37" t="n">
        <v>0.25</v>
      </c>
      <c r="F37" t="n">
        <v>0.7</v>
      </c>
      <c r="G37" t="n">
        <v>0.7</v>
      </c>
      <c r="H37" t="n">
        <v>0.7</v>
      </c>
      <c r="I37" t="n">
        <v>0.7</v>
      </c>
      <c r="J37" t="n">
        <v>0.75</v>
      </c>
      <c r="K37" t="n">
        <v>0.75</v>
      </c>
      <c r="L37" t="n">
        <v>1.3</v>
      </c>
      <c r="M37" t="n">
        <v>2</v>
      </c>
      <c r="N37" t="n">
        <v>0.1</v>
      </c>
      <c r="O37" t="n">
        <v>2.5</v>
      </c>
      <c r="P37" t="n">
        <v>2.24</v>
      </c>
      <c r="Q37" t="n">
        <v>2</v>
      </c>
      <c r="R37" t="n">
        <v>1.5</v>
      </c>
      <c r="S37" t="n">
        <v>0.5</v>
      </c>
      <c r="T37" t="n">
        <v>0.1</v>
      </c>
      <c r="U37" t="n">
        <v>2</v>
      </c>
      <c r="V37" t="n">
        <v>2</v>
      </c>
      <c r="W37" t="n">
        <v>1.8</v>
      </c>
    </row>
    <row r="38">
      <c r="A38" s="5" t="inlineStr">
        <is>
          <t>Dividendenausschüttung in Mio</t>
        </is>
      </c>
      <c r="B38" s="5" t="inlineStr">
        <is>
          <t>Dividend Payment in M</t>
        </is>
      </c>
      <c r="C38" t="n">
        <v>696</v>
      </c>
      <c r="D38" t="n">
        <v>671</v>
      </c>
      <c r="E38" t="n">
        <v>638</v>
      </c>
      <c r="F38" t="n">
        <v>590</v>
      </c>
      <c r="G38" t="n">
        <v>493</v>
      </c>
      <c r="H38" t="n">
        <v>427</v>
      </c>
      <c r="I38" t="n">
        <v>1252</v>
      </c>
      <c r="J38" t="n">
        <v>564</v>
      </c>
      <c r="K38" t="n">
        <v>1296</v>
      </c>
      <c r="L38" t="n">
        <v>1948</v>
      </c>
      <c r="M38" t="n">
        <v>2800</v>
      </c>
      <c r="N38" t="n">
        <v>375</v>
      </c>
      <c r="O38" t="n">
        <v>2946</v>
      </c>
      <c r="P38" t="n">
        <v>2512</v>
      </c>
      <c r="Q38" t="n">
        <v>2346</v>
      </c>
      <c r="R38" t="n">
        <v>1782</v>
      </c>
      <c r="S38" t="inlineStr">
        <is>
          <t>-</t>
        </is>
      </c>
      <c r="T38" t="inlineStr">
        <is>
          <t>-</t>
        </is>
      </c>
      <c r="U38" t="inlineStr">
        <is>
          <t>-</t>
        </is>
      </c>
      <c r="V38" t="inlineStr">
        <is>
          <t>-</t>
        </is>
      </c>
      <c r="W38" t="inlineStr">
        <is>
          <t>-</t>
        </is>
      </c>
    </row>
    <row r="39">
      <c r="A39" s="5" t="inlineStr">
        <is>
          <t>Ertrag</t>
        </is>
      </c>
      <c r="B39" s="5" t="inlineStr">
        <is>
          <t>Income</t>
        </is>
      </c>
      <c r="C39" t="n">
        <v>9.23</v>
      </c>
      <c r="D39" t="n">
        <v>8.199999999999999</v>
      </c>
      <c r="E39" t="n">
        <v>8.199999999999999</v>
      </c>
      <c r="F39" t="n">
        <v>9.720000000000001</v>
      </c>
      <c r="G39" t="n">
        <v>12.19</v>
      </c>
      <c r="H39" t="n">
        <v>16.41</v>
      </c>
      <c r="I39" t="n">
        <v>16.25</v>
      </c>
      <c r="J39" t="n">
        <v>18.52</v>
      </c>
      <c r="K39" t="n">
        <v>21.49</v>
      </c>
      <c r="L39" t="n">
        <v>26.74</v>
      </c>
      <c r="M39" t="n">
        <v>28.48</v>
      </c>
      <c r="N39" t="n">
        <v>7.96</v>
      </c>
      <c r="O39" t="n">
        <v>38.93</v>
      </c>
      <c r="P39" t="n">
        <v>36.33</v>
      </c>
      <c r="Q39" t="n">
        <v>53.88</v>
      </c>
      <c r="R39" t="n">
        <v>48.63</v>
      </c>
      <c r="S39" t="n">
        <v>21.68</v>
      </c>
      <c r="T39" t="n">
        <v>22.79</v>
      </c>
      <c r="U39" t="n">
        <v>32.93</v>
      </c>
      <c r="V39" t="n">
        <v>30.98</v>
      </c>
      <c r="W39" t="n">
        <v>24.47</v>
      </c>
    </row>
    <row r="40">
      <c r="A40" s="5" t="inlineStr">
        <is>
          <t>Buchwert je Aktie</t>
        </is>
      </c>
      <c r="B40" s="5" t="inlineStr">
        <is>
          <t>Book value per share</t>
        </is>
      </c>
      <c r="C40" t="n">
        <v>17.94</v>
      </c>
      <c r="D40" t="n">
        <v>17.26</v>
      </c>
      <c r="E40" t="n">
        <v>16.54</v>
      </c>
      <c r="F40" t="n">
        <v>20.25</v>
      </c>
      <c r="G40" t="n">
        <v>23.07</v>
      </c>
      <c r="H40" t="n">
        <v>28.13</v>
      </c>
      <c r="I40" t="n">
        <v>29.65</v>
      </c>
      <c r="J40" t="n">
        <v>32.68</v>
      </c>
      <c r="K40" t="n">
        <v>33.67</v>
      </c>
      <c r="L40" t="n">
        <v>36.64</v>
      </c>
      <c r="M40" t="n">
        <v>41.33</v>
      </c>
      <c r="N40" t="n">
        <v>40.57</v>
      </c>
      <c r="O40" t="n">
        <v>58.63</v>
      </c>
      <c r="P40" t="n">
        <v>55.44</v>
      </c>
      <c r="Q40" t="n">
        <v>44.4</v>
      </c>
      <c r="R40" t="n">
        <v>38.22</v>
      </c>
      <c r="S40" t="n">
        <v>28.57</v>
      </c>
      <c r="T40" t="n">
        <v>25.52</v>
      </c>
      <c r="U40" t="n">
        <v>32.74</v>
      </c>
      <c r="V40" t="n">
        <v>36.21</v>
      </c>
      <c r="W40" t="n">
        <v>28.18</v>
      </c>
    </row>
    <row r="41">
      <c r="A41" s="5" t="inlineStr">
        <is>
          <t>Cashflow je Aktie</t>
        </is>
      </c>
      <c r="B41" s="5" t="inlineStr">
        <is>
          <t>Cashflow per share</t>
        </is>
      </c>
      <c r="C41" t="n">
        <v>-7.56</v>
      </c>
      <c r="D41" t="n">
        <v>5</v>
      </c>
      <c r="E41" t="n">
        <v>-3.35</v>
      </c>
      <c r="F41" t="n">
        <v>12.81</v>
      </c>
      <c r="G41" t="n">
        <v>7.72</v>
      </c>
      <c r="H41" t="n">
        <v>-11.02</v>
      </c>
      <c r="I41" t="n">
        <v>13.87</v>
      </c>
      <c r="J41" t="n">
        <v>-9.800000000000001</v>
      </c>
      <c r="K41" t="n">
        <v>31.66</v>
      </c>
      <c r="L41" t="n">
        <v>7.01</v>
      </c>
      <c r="M41" t="n">
        <v>-12.13</v>
      </c>
      <c r="N41" t="n">
        <v>111.58</v>
      </c>
      <c r="O41" t="n">
        <v>-56.72</v>
      </c>
      <c r="P41" t="n">
        <v>-45.69</v>
      </c>
      <c r="Q41" t="n">
        <v>-18.6</v>
      </c>
      <c r="R41" t="n">
        <v>-42.57</v>
      </c>
      <c r="S41" t="n">
        <v>28.16</v>
      </c>
      <c r="T41" t="n">
        <v>46.73</v>
      </c>
      <c r="U41" t="n">
        <v>28.11</v>
      </c>
      <c r="V41" t="n">
        <v>-38.94</v>
      </c>
      <c r="W41" t="inlineStr">
        <is>
          <t>-</t>
        </is>
      </c>
    </row>
    <row r="42">
      <c r="A42" s="5" t="inlineStr">
        <is>
          <t>Bilanzsumme je Aktie</t>
        </is>
      </c>
      <c r="B42" s="5" t="inlineStr">
        <is>
          <t>Total assets per share</t>
        </is>
      </c>
      <c r="C42" t="n">
        <v>323.16</v>
      </c>
      <c r="D42" t="n">
        <v>301.47</v>
      </c>
      <c r="E42" t="n">
        <v>312.24</v>
      </c>
      <c r="F42" t="n">
        <v>392.3</v>
      </c>
      <c r="G42" t="n">
        <v>420.61</v>
      </c>
      <c r="H42" t="n">
        <v>576.09</v>
      </c>
      <c r="I42" t="n">
        <v>548.61</v>
      </c>
      <c r="J42" t="n">
        <v>714.4</v>
      </c>
      <c r="K42" t="n">
        <v>859.74</v>
      </c>
      <c r="L42" t="n">
        <v>879.13</v>
      </c>
      <c r="M42" t="n">
        <v>882.16</v>
      </c>
      <c r="N42" t="n">
        <v>1006</v>
      </c>
      <c r="O42" t="n">
        <v>1333</v>
      </c>
      <c r="P42" t="n">
        <v>1182</v>
      </c>
      <c r="Q42" t="n">
        <v>1190</v>
      </c>
      <c r="R42" t="n">
        <v>980.8099999999999</v>
      </c>
      <c r="S42" t="n">
        <v>792.4299999999999</v>
      </c>
      <c r="T42" t="n">
        <v>776.77</v>
      </c>
      <c r="U42" t="n">
        <v>860.05</v>
      </c>
      <c r="V42" t="n">
        <v>821.63</v>
      </c>
      <c r="W42" t="inlineStr">
        <is>
          <t>-</t>
        </is>
      </c>
    </row>
    <row r="43">
      <c r="A43" s="5" t="inlineStr">
        <is>
          <t>Personal am Ende des Jahres</t>
        </is>
      </c>
      <c r="B43" s="5" t="inlineStr">
        <is>
          <t>Staff at the end of year</t>
        </is>
      </c>
      <c r="C43" t="n">
        <v>47860</v>
      </c>
      <c r="D43" t="n">
        <v>45680</v>
      </c>
      <c r="E43" t="n">
        <v>46840</v>
      </c>
      <c r="F43" t="n">
        <v>47170</v>
      </c>
      <c r="G43" t="n">
        <v>48200</v>
      </c>
      <c r="H43" t="n">
        <v>45800</v>
      </c>
      <c r="I43" t="n">
        <v>46000</v>
      </c>
      <c r="J43" t="n">
        <v>47400</v>
      </c>
      <c r="K43" t="n">
        <v>49700</v>
      </c>
      <c r="L43" t="n">
        <v>50100</v>
      </c>
      <c r="M43" t="n">
        <v>47600</v>
      </c>
      <c r="N43" t="n">
        <v>47800</v>
      </c>
      <c r="O43" t="n">
        <v>48100</v>
      </c>
      <c r="P43" t="n">
        <v>44871</v>
      </c>
      <c r="Q43" t="n">
        <v>63523</v>
      </c>
      <c r="R43" t="n">
        <v>60532</v>
      </c>
      <c r="S43" t="n">
        <v>60837</v>
      </c>
      <c r="T43" t="n">
        <v>78457</v>
      </c>
      <c r="U43" t="n">
        <v>80161</v>
      </c>
      <c r="V43" t="n">
        <v>80538</v>
      </c>
      <c r="W43" t="n">
        <v>61580</v>
      </c>
    </row>
    <row r="44">
      <c r="A44" s="5" t="inlineStr">
        <is>
          <t>Personalaufwand in Mio. CHF</t>
        </is>
      </c>
      <c r="B44" s="5" t="inlineStr"/>
      <c r="C44" t="n">
        <v>10036</v>
      </c>
      <c r="D44" t="n">
        <v>9620</v>
      </c>
      <c r="E44" t="n">
        <v>10177</v>
      </c>
      <c r="F44" t="n">
        <v>10572</v>
      </c>
      <c r="G44" t="n">
        <v>11546</v>
      </c>
      <c r="H44" t="n">
        <v>11334</v>
      </c>
      <c r="I44" t="n">
        <v>11256</v>
      </c>
      <c r="J44" t="n">
        <v>12530</v>
      </c>
      <c r="K44" t="n">
        <v>13213</v>
      </c>
      <c r="L44" t="n">
        <v>14599</v>
      </c>
      <c r="M44" t="n">
        <v>15013</v>
      </c>
      <c r="N44" t="n">
        <v>13254</v>
      </c>
      <c r="O44" t="n">
        <v>16219</v>
      </c>
      <c r="P44" t="n">
        <v>15697</v>
      </c>
      <c r="Q44" t="n">
        <v>13971</v>
      </c>
      <c r="R44" t="n">
        <v>11951</v>
      </c>
      <c r="S44" t="n">
        <v>13630</v>
      </c>
      <c r="T44" t="n">
        <v>16910</v>
      </c>
      <c r="U44" t="n">
        <v>21890</v>
      </c>
      <c r="V44" t="n">
        <v>18503</v>
      </c>
      <c r="W44" t="n">
        <v>13554</v>
      </c>
    </row>
    <row r="45">
      <c r="A45" s="5" t="inlineStr">
        <is>
          <t>Aufwand je Mitarbeiter in CHF</t>
        </is>
      </c>
      <c r="B45" s="5" t="inlineStr"/>
      <c r="C45" t="n">
        <v>209695</v>
      </c>
      <c r="D45" t="n">
        <v>210595</v>
      </c>
      <c r="E45" t="n">
        <v>217272</v>
      </c>
      <c r="F45" t="n">
        <v>224126</v>
      </c>
      <c r="G45" t="n">
        <v>239544</v>
      </c>
      <c r="H45" t="n">
        <v>247467</v>
      </c>
      <c r="I45" t="n">
        <v>244696</v>
      </c>
      <c r="J45" t="n">
        <v>264346</v>
      </c>
      <c r="K45" t="n">
        <v>265855</v>
      </c>
      <c r="L45" t="n">
        <v>291397</v>
      </c>
      <c r="M45" t="n">
        <v>315399</v>
      </c>
      <c r="N45" t="n">
        <v>277280</v>
      </c>
      <c r="O45" t="n">
        <v>337193</v>
      </c>
      <c r="P45" t="n">
        <v>349825</v>
      </c>
      <c r="Q45" t="n">
        <v>219936</v>
      </c>
      <c r="R45" t="n">
        <v>197433</v>
      </c>
      <c r="S45" t="n">
        <v>224041</v>
      </c>
      <c r="T45" t="n">
        <v>215532</v>
      </c>
      <c r="U45" t="n">
        <v>273075</v>
      </c>
      <c r="V45" t="n">
        <v>229742</v>
      </c>
      <c r="W45" t="inlineStr">
        <is>
          <t>-</t>
        </is>
      </c>
    </row>
    <row r="46">
      <c r="A46" s="5" t="inlineStr">
        <is>
          <t>Ertrag je Mitarbeiter in CHF</t>
        </is>
      </c>
      <c r="B46" s="5" t="inlineStr"/>
      <c r="C46" t="n">
        <v>469787</v>
      </c>
      <c r="D46" t="n">
        <v>457968</v>
      </c>
      <c r="E46" t="n">
        <v>446200</v>
      </c>
      <c r="F46" t="n">
        <v>430846</v>
      </c>
      <c r="G46" t="n">
        <v>493714</v>
      </c>
      <c r="H46" t="n">
        <v>572970</v>
      </c>
      <c r="I46" t="n">
        <v>562087</v>
      </c>
      <c r="J46" t="n">
        <v>505612</v>
      </c>
      <c r="K46" t="n">
        <v>527666</v>
      </c>
      <c r="L46" t="n">
        <v>626467</v>
      </c>
      <c r="M46" t="n">
        <v>699453</v>
      </c>
      <c r="N46" t="n">
        <v>193891</v>
      </c>
      <c r="O46" t="n">
        <v>826091</v>
      </c>
      <c r="P46" t="n">
        <v>860310</v>
      </c>
      <c r="Q46" t="n">
        <v>954488</v>
      </c>
      <c r="R46" t="n">
        <v>892321</v>
      </c>
      <c r="S46" t="n">
        <v>432664</v>
      </c>
      <c r="T46" t="n">
        <v>357367</v>
      </c>
      <c r="U46" t="n">
        <v>488442</v>
      </c>
      <c r="V46" t="n">
        <v>462278</v>
      </c>
      <c r="W46" t="n">
        <v>432672</v>
      </c>
    </row>
    <row r="47">
      <c r="A47" s="5" t="inlineStr">
        <is>
          <t>Bruttoergebnis je Mitarbeiter in CHF</t>
        </is>
      </c>
      <c r="B47" s="5" t="inlineStr"/>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Gewinn je Mitarbeiter in CHF</t>
        </is>
      </c>
      <c r="B48" s="5" t="inlineStr"/>
      <c r="C48" t="n">
        <v>71438</v>
      </c>
      <c r="D48" t="n">
        <v>44308</v>
      </c>
      <c r="E48" t="n">
        <v>-20986</v>
      </c>
      <c r="F48" t="n">
        <v>-57452</v>
      </c>
      <c r="G48" t="n">
        <v>-61079</v>
      </c>
      <c r="H48" t="n">
        <v>40939</v>
      </c>
      <c r="I48" t="n">
        <v>50565</v>
      </c>
      <c r="J48" t="n">
        <v>28460</v>
      </c>
      <c r="K48" t="n">
        <v>39296</v>
      </c>
      <c r="L48" t="n">
        <v>101756</v>
      </c>
      <c r="M48" t="n">
        <v>141261</v>
      </c>
      <c r="N48" t="n">
        <v>-171925</v>
      </c>
      <c r="O48" t="n">
        <v>161331</v>
      </c>
      <c r="P48" t="n">
        <v>252435</v>
      </c>
      <c r="Q48" t="n">
        <v>92093</v>
      </c>
      <c r="R48" t="n">
        <v>92976</v>
      </c>
      <c r="S48" t="n">
        <v>82170</v>
      </c>
      <c r="T48" t="n">
        <v>-42176</v>
      </c>
      <c r="U48" t="n">
        <v>19798</v>
      </c>
      <c r="V48" t="n">
        <v>71829</v>
      </c>
      <c r="W48" t="n">
        <v>69016</v>
      </c>
    </row>
    <row r="49">
      <c r="A49" s="5" t="inlineStr">
        <is>
          <t>KGV (Kurs/Gewinn)</t>
        </is>
      </c>
      <c r="B49" s="5" t="inlineStr">
        <is>
          <t>PE (price/earnings)</t>
        </is>
      </c>
      <c r="C49" t="n">
        <v>10</v>
      </c>
      <c r="D49" t="n">
        <v>13.5</v>
      </c>
      <c r="E49" t="inlineStr">
        <is>
          <t>-</t>
        </is>
      </c>
      <c r="F49" t="inlineStr">
        <is>
          <t>-</t>
        </is>
      </c>
      <c r="G49" t="inlineStr">
        <is>
          <t>-</t>
        </is>
      </c>
      <c r="H49" t="n">
        <v>23</v>
      </c>
      <c r="I49" t="n">
        <v>22.4</v>
      </c>
      <c r="J49" t="n">
        <v>27.1</v>
      </c>
      <c r="K49" t="n">
        <v>16.1</v>
      </c>
      <c r="L49" t="n">
        <v>9.6</v>
      </c>
      <c r="M49" t="n">
        <v>6.5</v>
      </c>
      <c r="N49" t="inlineStr">
        <is>
          <t>-</t>
        </is>
      </c>
      <c r="O49" t="n">
        <v>9.199999999999999</v>
      </c>
      <c r="P49" t="n">
        <v>8.300000000000001</v>
      </c>
      <c r="Q49" t="n">
        <v>13</v>
      </c>
      <c r="R49" t="n">
        <v>10</v>
      </c>
      <c r="S49" t="n">
        <v>11</v>
      </c>
      <c r="T49" t="inlineStr">
        <is>
          <t>-</t>
        </is>
      </c>
      <c r="U49" t="n">
        <v>53.2</v>
      </c>
      <c r="V49" t="n">
        <v>14.8</v>
      </c>
      <c r="W49" t="n">
        <v>20.2</v>
      </c>
    </row>
    <row r="50">
      <c r="A50" s="5" t="inlineStr">
        <is>
          <t>KUV (Kurs/Umsatz)</t>
        </is>
      </c>
      <c r="B50" s="5" t="inlineStr">
        <is>
          <t>PS (price/sales)</t>
        </is>
      </c>
      <c r="C50" t="inlineStr">
        <is>
          <t>-</t>
        </is>
      </c>
      <c r="D50" t="inlineStr">
        <is>
          <t>-</t>
        </is>
      </c>
      <c r="E50" t="n">
        <v>2.18</v>
      </c>
      <c r="F50" t="n">
        <v>1.5</v>
      </c>
      <c r="G50" t="n">
        <v>1.8</v>
      </c>
      <c r="H50" t="n">
        <v>1.51</v>
      </c>
      <c r="I50" t="n">
        <v>1.68</v>
      </c>
      <c r="J50" t="n">
        <v>1.2</v>
      </c>
      <c r="K50" t="n">
        <v>1.03</v>
      </c>
      <c r="L50" t="n">
        <v>1.41</v>
      </c>
      <c r="M50" t="n">
        <v>1.21</v>
      </c>
      <c r="N50" t="n">
        <v>3.58</v>
      </c>
      <c r="O50" t="n">
        <v>1.75</v>
      </c>
      <c r="P50" t="n">
        <v>2.35</v>
      </c>
      <c r="Q50" t="n">
        <v>1.24</v>
      </c>
      <c r="R50" t="n">
        <v>0.98</v>
      </c>
      <c r="S50" t="n">
        <v>2.09</v>
      </c>
      <c r="T50" t="n">
        <v>1.32</v>
      </c>
      <c r="U50" t="n">
        <v>2.15</v>
      </c>
      <c r="V50" t="n">
        <v>2.49</v>
      </c>
      <c r="W50" t="n">
        <v>3.23</v>
      </c>
    </row>
    <row r="51">
      <c r="A51" s="5" t="inlineStr">
        <is>
          <t>KBV (Kurs/Buchwert)</t>
        </is>
      </c>
      <c r="B51" s="5" t="inlineStr">
        <is>
          <t>PB (price/book value)</t>
        </is>
      </c>
      <c r="C51" t="n">
        <v>0.75</v>
      </c>
      <c r="D51" t="n">
        <v>0.62</v>
      </c>
      <c r="E51" t="n">
        <v>1.09</v>
      </c>
      <c r="F51" t="n">
        <v>0.73</v>
      </c>
      <c r="G51" t="n">
        <v>0.97</v>
      </c>
      <c r="H51" t="n">
        <v>0.9</v>
      </c>
      <c r="I51" t="n">
        <v>1.03</v>
      </c>
      <c r="J51" t="n">
        <v>0.8100000000000001</v>
      </c>
      <c r="K51" t="n">
        <v>0.8</v>
      </c>
      <c r="L51" t="n">
        <v>1.33</v>
      </c>
      <c r="M51" t="n">
        <v>1.07</v>
      </c>
      <c r="N51" t="n">
        <v>1.03</v>
      </c>
      <c r="O51" t="n">
        <v>1.61</v>
      </c>
      <c r="P51" t="n">
        <v>2.08</v>
      </c>
      <c r="Q51" t="n">
        <v>1.79</v>
      </c>
      <c r="R51" t="n">
        <v>1.46</v>
      </c>
      <c r="S51" t="n">
        <v>1.73</v>
      </c>
      <c r="T51" t="n">
        <v>1.29</v>
      </c>
      <c r="U51" t="n">
        <v>2.35</v>
      </c>
      <c r="V51" t="n">
        <v>2.26</v>
      </c>
      <c r="W51" t="n">
        <v>2.92</v>
      </c>
    </row>
    <row r="52">
      <c r="A52" s="5" t="inlineStr">
        <is>
          <t>KCV (Kurs/Cashflow)</t>
        </is>
      </c>
      <c r="B52" s="5" t="inlineStr">
        <is>
          <t>PC (price/cashflow)</t>
        </is>
      </c>
      <c r="C52" t="n">
        <v>-1.78</v>
      </c>
      <c r="D52" t="n">
        <v>2.13</v>
      </c>
      <c r="E52" t="n">
        <v>-5.33</v>
      </c>
      <c r="F52" t="n">
        <v>1.14</v>
      </c>
      <c r="G52" t="n">
        <v>2.84</v>
      </c>
      <c r="H52" t="n">
        <v>-2.25</v>
      </c>
      <c r="I52" t="n">
        <v>1.97</v>
      </c>
      <c r="J52" t="n">
        <v>-2.27</v>
      </c>
      <c r="K52" t="n">
        <v>0.7</v>
      </c>
      <c r="L52" t="n">
        <v>5.37</v>
      </c>
      <c r="M52" t="n">
        <v>-2.84</v>
      </c>
      <c r="N52" t="n">
        <v>0.26</v>
      </c>
      <c r="O52" t="n">
        <v>-1.2</v>
      </c>
      <c r="P52" t="n">
        <v>-1.87</v>
      </c>
      <c r="Q52" t="n">
        <v>-3.6</v>
      </c>
      <c r="R52" t="n">
        <v>-1.12</v>
      </c>
      <c r="S52" t="n">
        <v>1.61</v>
      </c>
      <c r="T52" t="n">
        <v>0.64</v>
      </c>
      <c r="U52" t="n">
        <v>2.52</v>
      </c>
      <c r="V52" t="n">
        <v>-1.98</v>
      </c>
      <c r="W52" t="inlineStr">
        <is>
          <t>-</t>
        </is>
      </c>
    </row>
    <row r="53">
      <c r="A53" s="5" t="inlineStr">
        <is>
          <t>Dividendenrendite in %</t>
        </is>
      </c>
      <c r="B53" s="5" t="inlineStr">
        <is>
          <t>Dividend Yield in %</t>
        </is>
      </c>
      <c r="C53" t="n">
        <v>2.06</v>
      </c>
      <c r="D53" t="n">
        <v>2.46</v>
      </c>
      <c r="E53" t="n">
        <v>1.4</v>
      </c>
      <c r="F53" t="n">
        <v>4.81</v>
      </c>
      <c r="G53" t="n">
        <v>3.19</v>
      </c>
      <c r="H53" t="n">
        <v>2.82</v>
      </c>
      <c r="I53" t="n">
        <v>2.57</v>
      </c>
      <c r="J53" t="n">
        <v>3.37</v>
      </c>
      <c r="K53" t="n">
        <v>3.4</v>
      </c>
      <c r="L53" t="n">
        <v>3.45</v>
      </c>
      <c r="M53" t="n">
        <v>5.8</v>
      </c>
      <c r="N53" t="n">
        <v>0.35</v>
      </c>
      <c r="O53" t="n">
        <v>3.67</v>
      </c>
      <c r="P53" t="n">
        <v>2.63</v>
      </c>
      <c r="Q53" t="n">
        <v>2.99</v>
      </c>
      <c r="R53" t="n">
        <v>3.14</v>
      </c>
      <c r="S53" t="n">
        <v>1.1</v>
      </c>
      <c r="T53" t="n">
        <v>0.33</v>
      </c>
      <c r="U53" t="n">
        <v>2.82</v>
      </c>
      <c r="V53" t="n">
        <v>2.6</v>
      </c>
      <c r="W53" t="n">
        <v>2.27</v>
      </c>
    </row>
    <row r="54">
      <c r="A54" s="5" t="inlineStr">
        <is>
          <t>Gewinnrendite in %</t>
        </is>
      </c>
      <c r="B54" s="5" t="inlineStr">
        <is>
          <t>Return on profit in %</t>
        </is>
      </c>
      <c r="C54" t="n">
        <v>10</v>
      </c>
      <c r="D54" t="n">
        <v>7.4</v>
      </c>
      <c r="E54" t="n">
        <v>-2.3</v>
      </c>
      <c r="F54" t="n">
        <v>-9.1</v>
      </c>
      <c r="G54" t="n">
        <v>-7.9</v>
      </c>
      <c r="H54" t="n">
        <v>4.4</v>
      </c>
      <c r="I54" t="n">
        <v>4.5</v>
      </c>
      <c r="J54" t="n">
        <v>3.7</v>
      </c>
      <c r="K54" t="n">
        <v>6.2</v>
      </c>
      <c r="L54" t="n">
        <v>10.4</v>
      </c>
      <c r="M54" t="n">
        <v>15.3</v>
      </c>
      <c r="N54" t="n">
        <v>-27.5</v>
      </c>
      <c r="O54" t="n">
        <v>10.9</v>
      </c>
      <c r="P54" t="n">
        <v>12.1</v>
      </c>
      <c r="Q54" t="n">
        <v>7.7</v>
      </c>
      <c r="R54" t="n">
        <v>10</v>
      </c>
      <c r="S54" t="n">
        <v>9.1</v>
      </c>
      <c r="T54" t="n">
        <v>-9.300000000000001</v>
      </c>
      <c r="U54" t="n">
        <v>1.9</v>
      </c>
      <c r="V54" t="n">
        <v>6.8</v>
      </c>
      <c r="W54" t="n">
        <v>4.9</v>
      </c>
    </row>
    <row r="55">
      <c r="A55" s="5" t="inlineStr">
        <is>
          <t>Eigenkapitalrendite in %</t>
        </is>
      </c>
      <c r="B55" s="5" t="inlineStr">
        <is>
          <t>Return on Equity in %</t>
        </is>
      </c>
      <c r="C55" t="n">
        <v>7.82</v>
      </c>
      <c r="D55" t="n">
        <v>4.6</v>
      </c>
      <c r="E55" t="n">
        <v>-2.33</v>
      </c>
      <c r="F55" t="n">
        <v>-6.4</v>
      </c>
      <c r="G55" t="n">
        <v>-6.54</v>
      </c>
      <c r="H55" t="n">
        <v>4.17</v>
      </c>
      <c r="I55" t="n">
        <v>4.93</v>
      </c>
      <c r="J55" t="n">
        <v>3.19</v>
      </c>
      <c r="K55" t="n">
        <v>4.75</v>
      </c>
      <c r="L55" t="n">
        <v>11.85</v>
      </c>
      <c r="M55" t="n">
        <v>13.91</v>
      </c>
      <c r="N55" t="n">
        <v>-17.4</v>
      </c>
      <c r="O55" t="n">
        <v>12.97</v>
      </c>
      <c r="P55" t="n">
        <v>19.23</v>
      </c>
      <c r="Q55" t="n">
        <v>11.71</v>
      </c>
      <c r="R55" t="n">
        <v>13.26</v>
      </c>
      <c r="S55" t="n">
        <v>14.41</v>
      </c>
      <c r="T55" t="n">
        <v>-10.54</v>
      </c>
      <c r="U55" t="n">
        <v>4.08</v>
      </c>
      <c r="V55" t="n">
        <v>13.29</v>
      </c>
      <c r="W55" t="n">
        <v>13.85</v>
      </c>
    </row>
    <row r="56">
      <c r="A56" s="5" t="inlineStr">
        <is>
          <t>Gesamtkapitalrendite in %</t>
        </is>
      </c>
      <c r="B56" s="5" t="inlineStr">
        <is>
          <t>Total Return on Investment in %</t>
        </is>
      </c>
      <c r="C56" t="n">
        <v>0.43</v>
      </c>
      <c r="D56" t="n">
        <v>0.26</v>
      </c>
      <c r="E56" t="n">
        <v>-0.12</v>
      </c>
      <c r="F56" t="n">
        <v>-0.33</v>
      </c>
      <c r="G56" t="n">
        <v>-0.36</v>
      </c>
      <c r="H56" t="n">
        <v>0.2</v>
      </c>
      <c r="I56" t="n">
        <v>0.27</v>
      </c>
      <c r="J56" t="n">
        <v>0.15</v>
      </c>
      <c r="K56" t="n">
        <v>0.19</v>
      </c>
      <c r="L56" t="n">
        <v>0.49</v>
      </c>
      <c r="M56" t="n">
        <v>0.65</v>
      </c>
      <c r="N56" t="n">
        <v>-0.7</v>
      </c>
      <c r="O56" t="n">
        <v>0.57</v>
      </c>
      <c r="P56" t="n">
        <v>0.9</v>
      </c>
      <c r="Q56" t="n">
        <v>0.44</v>
      </c>
      <c r="R56" t="n">
        <v>0.52</v>
      </c>
      <c r="S56" t="n">
        <v>0.52</v>
      </c>
      <c r="T56" t="n">
        <v>-0.35</v>
      </c>
      <c r="U56" t="n">
        <v>0.16</v>
      </c>
      <c r="V56" t="n">
        <v>0.59</v>
      </c>
      <c r="W56" t="n">
        <v>0.58</v>
      </c>
    </row>
    <row r="57">
      <c r="A57" s="5" t="inlineStr">
        <is>
          <t>Eigenkapitalquote in %</t>
        </is>
      </c>
      <c r="B57" s="5" t="inlineStr">
        <is>
          <t>Equity Ratio in %</t>
        </is>
      </c>
      <c r="C57" t="n">
        <v>5.55</v>
      </c>
      <c r="D57" t="n">
        <v>5.72</v>
      </c>
      <c r="E57" t="n">
        <v>5.3</v>
      </c>
      <c r="F57" t="n">
        <v>5.16</v>
      </c>
      <c r="G57" t="n">
        <v>5.48</v>
      </c>
      <c r="H57" t="n">
        <v>4.88</v>
      </c>
      <c r="I57" t="n">
        <v>5.4</v>
      </c>
      <c r="J57" t="n">
        <v>4.57</v>
      </c>
      <c r="K57" t="n">
        <v>3.92</v>
      </c>
      <c r="L57" t="n">
        <v>4.17</v>
      </c>
      <c r="M57" t="n">
        <v>4.69</v>
      </c>
      <c r="N57" t="n">
        <v>4.03</v>
      </c>
      <c r="O57" t="n">
        <v>4.4</v>
      </c>
      <c r="P57" t="n">
        <v>4.69</v>
      </c>
      <c r="Q57" t="n">
        <v>3.73</v>
      </c>
      <c r="R57" t="n">
        <v>3.9</v>
      </c>
      <c r="S57" t="n">
        <v>3.61</v>
      </c>
      <c r="T57" t="n">
        <v>3.29</v>
      </c>
      <c r="U57" t="n">
        <v>3.81</v>
      </c>
      <c r="V57" t="n">
        <v>4.41</v>
      </c>
      <c r="W57" t="n">
        <v>4.21</v>
      </c>
    </row>
    <row r="58">
      <c r="A58" s="5" t="inlineStr">
        <is>
          <t>Fremdkapitalquote in %</t>
        </is>
      </c>
      <c r="B58" s="5" t="inlineStr">
        <is>
          <t>Debt Ratio in %</t>
        </is>
      </c>
      <c r="C58" t="n">
        <v>94.45</v>
      </c>
      <c r="D58" t="n">
        <v>94.28</v>
      </c>
      <c r="E58" t="n">
        <v>94.7</v>
      </c>
      <c r="F58" t="n">
        <v>94.84</v>
      </c>
      <c r="G58" t="n">
        <v>94.52</v>
      </c>
      <c r="H58" t="n">
        <v>95.12</v>
      </c>
      <c r="I58" t="n">
        <v>94.59999999999999</v>
      </c>
      <c r="J58" t="n">
        <v>95.43000000000001</v>
      </c>
      <c r="K58" t="n">
        <v>96.08</v>
      </c>
      <c r="L58" t="n">
        <v>95.83</v>
      </c>
      <c r="M58" t="n">
        <v>95.31</v>
      </c>
      <c r="N58" t="n">
        <v>95.97</v>
      </c>
      <c r="O58" t="n">
        <v>95.59999999999999</v>
      </c>
      <c r="P58" t="n">
        <v>95.31</v>
      </c>
      <c r="Q58" t="n">
        <v>96.27</v>
      </c>
      <c r="R58" t="n">
        <v>96.09999999999999</v>
      </c>
      <c r="S58" t="n">
        <v>96.39</v>
      </c>
      <c r="T58" t="n">
        <v>96.70999999999999</v>
      </c>
      <c r="U58" t="n">
        <v>96.19</v>
      </c>
      <c r="V58" t="n">
        <v>95.59</v>
      </c>
      <c r="W58" t="n">
        <v>95.79000000000001</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0.43</v>
      </c>
      <c r="D65" t="n">
        <v>0.26</v>
      </c>
      <c r="E65" t="n">
        <v>-0.12</v>
      </c>
      <c r="F65" t="n">
        <v>-0.33</v>
      </c>
      <c r="G65" t="n">
        <v>-0.36</v>
      </c>
      <c r="H65" t="n">
        <v>0.2</v>
      </c>
      <c r="I65" t="n">
        <v>0.27</v>
      </c>
      <c r="J65" t="n">
        <v>0.15</v>
      </c>
      <c r="K65" t="n">
        <v>0.19</v>
      </c>
      <c r="L65" t="n">
        <v>0.49</v>
      </c>
      <c r="M65" t="n">
        <v>0.65</v>
      </c>
      <c r="N65" t="n">
        <v>-0.7</v>
      </c>
      <c r="O65" t="n">
        <v>0.57</v>
      </c>
      <c r="P65" t="n">
        <v>0.9</v>
      </c>
      <c r="Q65" t="n">
        <v>0.44</v>
      </c>
      <c r="R65" t="n">
        <v>0.52</v>
      </c>
      <c r="S65" t="n">
        <v>0.52</v>
      </c>
      <c r="T65" t="n">
        <v>-0.35</v>
      </c>
      <c r="U65" t="n">
        <v>0.16</v>
      </c>
      <c r="V65" t="n">
        <v>0.59</v>
      </c>
    </row>
    <row r="66">
      <c r="A66" s="5" t="inlineStr">
        <is>
          <t>Ertrag des eingesetzten Kapitals</t>
        </is>
      </c>
      <c r="B66" s="5" t="inlineStr">
        <is>
          <t>ROCE Return on Cap. Empl. in %</t>
        </is>
      </c>
      <c r="C66" t="n">
        <v>0.6</v>
      </c>
      <c r="D66" t="n">
        <v>0.44</v>
      </c>
      <c r="E66" t="n">
        <v>0.23</v>
      </c>
      <c r="F66" t="n">
        <v>-0.28</v>
      </c>
      <c r="G66" t="n">
        <v>-0.3</v>
      </c>
      <c r="H66" t="n">
        <v>0.39</v>
      </c>
      <c r="I66" t="n">
        <v>0.47</v>
      </c>
      <c r="J66" t="n">
        <v>0.24</v>
      </c>
      <c r="K66" t="n">
        <v>0.33</v>
      </c>
      <c r="L66" t="n">
        <v>0.73</v>
      </c>
      <c r="M66" t="n">
        <v>0.79</v>
      </c>
      <c r="N66" t="n">
        <v>-1.28</v>
      </c>
      <c r="O66" t="n">
        <v>1.01</v>
      </c>
      <c r="P66" t="n">
        <v>1.14</v>
      </c>
      <c r="Q66" t="n">
        <v>0.6899999999999999</v>
      </c>
      <c r="R66" t="n">
        <v>0.76</v>
      </c>
      <c r="S66" t="n">
        <v>0.77</v>
      </c>
      <c r="T66" t="n">
        <v>0.47</v>
      </c>
      <c r="U66" t="n">
        <v>0.87</v>
      </c>
      <c r="V66" t="n">
        <v>1.23</v>
      </c>
    </row>
    <row r="67">
      <c r="A67" s="5" t="inlineStr"/>
      <c r="B67" s="5" t="inlineStr"/>
    </row>
    <row r="68">
      <c r="A68" s="5" t="inlineStr"/>
      <c r="B68" s="5" t="inlineStr"/>
    </row>
    <row r="69">
      <c r="A69" s="5" t="inlineStr">
        <is>
          <t>Operativer Cashflow</t>
        </is>
      </c>
      <c r="B69" s="5" t="inlineStr">
        <is>
          <t>Operating Cashflow in M</t>
        </is>
      </c>
      <c r="C69" t="n">
        <v>-4336.08</v>
      </c>
      <c r="D69" t="n">
        <v>5433.63</v>
      </c>
      <c r="E69" t="n">
        <v>-13591.5</v>
      </c>
      <c r="F69" t="n">
        <v>2382.6</v>
      </c>
      <c r="G69" t="n">
        <v>5540.84</v>
      </c>
      <c r="H69" t="n">
        <v>-3600</v>
      </c>
      <c r="I69" t="n">
        <v>3134.27</v>
      </c>
      <c r="J69" t="n">
        <v>-2937.38</v>
      </c>
      <c r="K69" t="n">
        <v>854</v>
      </c>
      <c r="L69" t="n">
        <v>6304.38</v>
      </c>
      <c r="M69" t="n">
        <v>-3319.96</v>
      </c>
      <c r="N69" t="n">
        <v>302.64</v>
      </c>
      <c r="O69" t="n">
        <v>-1225.2</v>
      </c>
      <c r="P69" t="n">
        <v>-1987.81</v>
      </c>
      <c r="Q69" t="n">
        <v>-4050</v>
      </c>
      <c r="R69" t="n">
        <v>-1244.32</v>
      </c>
      <c r="S69" t="n">
        <v>1954.54</v>
      </c>
      <c r="T69" t="n">
        <v>787.2</v>
      </c>
      <c r="U69" t="n">
        <v>2996.28</v>
      </c>
      <c r="V69" t="n">
        <v>-2379.96</v>
      </c>
    </row>
    <row r="70">
      <c r="A70" s="5" t="inlineStr">
        <is>
          <t>Aktienrückkauf</t>
        </is>
      </c>
      <c r="B70" s="5" t="inlineStr">
        <is>
          <t>Share Buyback in M</t>
        </is>
      </c>
      <c r="C70" t="n">
        <v>115</v>
      </c>
      <c r="D70" t="n">
        <v>-1</v>
      </c>
      <c r="E70" t="n">
        <v>-460</v>
      </c>
      <c r="F70" t="n">
        <v>-139</v>
      </c>
      <c r="G70" t="n">
        <v>-351</v>
      </c>
      <c r="H70" t="n">
        <v>-9</v>
      </c>
      <c r="I70" t="n">
        <v>-297</v>
      </c>
      <c r="J70" t="n">
        <v>-74</v>
      </c>
      <c r="K70" t="n">
        <v>-46</v>
      </c>
      <c r="L70" t="n">
        <v>-5</v>
      </c>
      <c r="M70" t="n">
        <v>-5</v>
      </c>
      <c r="N70" t="n">
        <v>-143</v>
      </c>
      <c r="O70" t="n">
        <v>42</v>
      </c>
      <c r="P70" t="n">
        <v>62</v>
      </c>
      <c r="Q70" t="n">
        <v>-14</v>
      </c>
      <c r="R70" t="n">
        <v>103</v>
      </c>
      <c r="S70" t="n">
        <v>16</v>
      </c>
      <c r="T70" t="n">
        <v>-41</v>
      </c>
      <c r="U70" t="n">
        <v>13</v>
      </c>
      <c r="V70" t="n">
        <v>-113</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68.92</v>
      </c>
      <c r="D75" t="n">
        <v>-305.9</v>
      </c>
      <c r="E75" t="n">
        <v>-63.73</v>
      </c>
      <c r="F75" t="n">
        <v>-7.95</v>
      </c>
      <c r="G75" t="n">
        <v>-257.01</v>
      </c>
      <c r="H75" t="n">
        <v>-19.39</v>
      </c>
      <c r="I75" t="n">
        <v>72.42</v>
      </c>
      <c r="J75" t="n">
        <v>-30.93</v>
      </c>
      <c r="K75" t="n">
        <v>-61.69</v>
      </c>
      <c r="L75" t="n">
        <v>-24.18</v>
      </c>
      <c r="M75" t="n">
        <v>-181.82</v>
      </c>
      <c r="N75" t="n">
        <v>-205.9</v>
      </c>
      <c r="O75" t="n">
        <v>-31.49</v>
      </c>
      <c r="P75" t="n">
        <v>93.62</v>
      </c>
      <c r="Q75" t="n">
        <v>3.94</v>
      </c>
      <c r="R75" t="n">
        <v>12.58</v>
      </c>
      <c r="S75" t="n">
        <v>-251.07</v>
      </c>
      <c r="T75" t="n">
        <v>-308.51</v>
      </c>
      <c r="U75" t="n">
        <v>-72.56999999999999</v>
      </c>
      <c r="V75" t="n">
        <v>36.12</v>
      </c>
    </row>
    <row r="76">
      <c r="A76" s="5" t="inlineStr">
        <is>
          <t>Gewinnwachstum 3J in %</t>
        </is>
      </c>
      <c r="B76" s="5" t="inlineStr">
        <is>
          <t>Earnings Growth 3Y in %</t>
        </is>
      </c>
      <c r="C76" t="n">
        <v>-100.24</v>
      </c>
      <c r="D76" t="n">
        <v>-125.86</v>
      </c>
      <c r="E76" t="n">
        <v>-109.56</v>
      </c>
      <c r="F76" t="n">
        <v>-94.78</v>
      </c>
      <c r="G76" t="n">
        <v>-67.98999999999999</v>
      </c>
      <c r="H76" t="n">
        <v>7.37</v>
      </c>
      <c r="I76" t="n">
        <v>-6.73</v>
      </c>
      <c r="J76" t="n">
        <v>-38.93</v>
      </c>
      <c r="K76" t="n">
        <v>-89.23</v>
      </c>
      <c r="L76" t="n">
        <v>-137.3</v>
      </c>
      <c r="M76" t="n">
        <v>-139.74</v>
      </c>
      <c r="N76" t="n">
        <v>-47.92</v>
      </c>
      <c r="O76" t="n">
        <v>22.02</v>
      </c>
      <c r="P76" t="n">
        <v>36.71</v>
      </c>
      <c r="Q76" t="n">
        <v>-78.18000000000001</v>
      </c>
      <c r="R76" t="n">
        <v>-182.33</v>
      </c>
      <c r="S76" t="n">
        <v>-210.72</v>
      </c>
      <c r="T76" t="n">
        <v>-114.99</v>
      </c>
      <c r="U76" t="inlineStr">
        <is>
          <t>-</t>
        </is>
      </c>
      <c r="V76" t="inlineStr">
        <is>
          <t>-</t>
        </is>
      </c>
    </row>
    <row r="77">
      <c r="A77" s="5" t="inlineStr">
        <is>
          <t>Gewinnwachstum 5J in %</t>
        </is>
      </c>
      <c r="B77" s="5" t="inlineStr">
        <is>
          <t>Earnings Growth 5Y in %</t>
        </is>
      </c>
      <c r="C77" t="n">
        <v>-113.13</v>
      </c>
      <c r="D77" t="n">
        <v>-130.8</v>
      </c>
      <c r="E77" t="n">
        <v>-55.13</v>
      </c>
      <c r="F77" t="n">
        <v>-48.57</v>
      </c>
      <c r="G77" t="n">
        <v>-59.32</v>
      </c>
      <c r="H77" t="n">
        <v>-12.75</v>
      </c>
      <c r="I77" t="n">
        <v>-45.24</v>
      </c>
      <c r="J77" t="n">
        <v>-100.9</v>
      </c>
      <c r="K77" t="n">
        <v>-101.02</v>
      </c>
      <c r="L77" t="n">
        <v>-69.95</v>
      </c>
      <c r="M77" t="n">
        <v>-64.33</v>
      </c>
      <c r="N77" t="n">
        <v>-25.45</v>
      </c>
      <c r="O77" t="n">
        <v>-34.48</v>
      </c>
      <c r="P77" t="n">
        <v>-89.89</v>
      </c>
      <c r="Q77" t="n">
        <v>-123.13</v>
      </c>
      <c r="R77" t="n">
        <v>-116.69</v>
      </c>
      <c r="S77" t="inlineStr">
        <is>
          <t>-</t>
        </is>
      </c>
      <c r="T77" t="inlineStr">
        <is>
          <t>-</t>
        </is>
      </c>
      <c r="U77" t="inlineStr">
        <is>
          <t>-</t>
        </is>
      </c>
      <c r="V77" t="inlineStr">
        <is>
          <t>-</t>
        </is>
      </c>
    </row>
    <row r="78">
      <c r="A78" s="5" t="inlineStr">
        <is>
          <t>Gewinnwachstum 10J in %</t>
        </is>
      </c>
      <c r="B78" s="5" t="inlineStr">
        <is>
          <t>Earnings Growth 10Y in %</t>
        </is>
      </c>
      <c r="C78" t="n">
        <v>-62.94</v>
      </c>
      <c r="D78" t="n">
        <v>-88.02</v>
      </c>
      <c r="E78" t="n">
        <v>-78.02</v>
      </c>
      <c r="F78" t="n">
        <v>-74.79000000000001</v>
      </c>
      <c r="G78" t="n">
        <v>-64.64</v>
      </c>
      <c r="H78" t="n">
        <v>-38.54</v>
      </c>
      <c r="I78" t="n">
        <v>-35.35</v>
      </c>
      <c r="J78" t="n">
        <v>-67.69</v>
      </c>
      <c r="K78" t="n">
        <v>-95.45</v>
      </c>
      <c r="L78" t="n">
        <v>-96.54000000000001</v>
      </c>
      <c r="M78" t="n">
        <v>-90.51000000000001</v>
      </c>
      <c r="N78" t="inlineStr">
        <is>
          <t>-</t>
        </is>
      </c>
      <c r="O78" t="inlineStr">
        <is>
          <t>-</t>
        </is>
      </c>
      <c r="P78" t="inlineStr">
        <is>
          <t>-</t>
        </is>
      </c>
      <c r="Q78" t="inlineStr">
        <is>
          <t>-</t>
        </is>
      </c>
      <c r="R78" t="inlineStr">
        <is>
          <t>-</t>
        </is>
      </c>
      <c r="S78" t="inlineStr">
        <is>
          <t>-</t>
        </is>
      </c>
      <c r="T78" t="inlineStr">
        <is>
          <t>-</t>
        </is>
      </c>
      <c r="U78" t="inlineStr">
        <is>
          <t>-</t>
        </is>
      </c>
      <c r="V78" t="inlineStr">
        <is>
          <t>-</t>
        </is>
      </c>
    </row>
    <row r="79">
      <c r="A79" s="5" t="inlineStr">
        <is>
          <t>PEG Ratio</t>
        </is>
      </c>
      <c r="B79" s="5" t="inlineStr">
        <is>
          <t>KGW Kurs/Gewinn/Wachstum</t>
        </is>
      </c>
      <c r="C79" t="n">
        <v>-0.09</v>
      </c>
      <c r="D79" t="n">
        <v>-0.1</v>
      </c>
      <c r="E79" t="inlineStr">
        <is>
          <t>-</t>
        </is>
      </c>
      <c r="F79" t="inlineStr">
        <is>
          <t>-</t>
        </is>
      </c>
      <c r="G79" t="inlineStr">
        <is>
          <t>-</t>
        </is>
      </c>
      <c r="H79" t="n">
        <v>-1.8</v>
      </c>
      <c r="I79" t="n">
        <v>-0.5</v>
      </c>
      <c r="J79" t="n">
        <v>-0.27</v>
      </c>
      <c r="K79" t="n">
        <v>-0.16</v>
      </c>
      <c r="L79" t="n">
        <v>-0.14</v>
      </c>
      <c r="M79" t="n">
        <v>-0.1</v>
      </c>
      <c r="N79" t="inlineStr">
        <is>
          <t>-</t>
        </is>
      </c>
      <c r="O79" t="n">
        <v>-0.27</v>
      </c>
      <c r="P79" t="n">
        <v>-0.09</v>
      </c>
      <c r="Q79" t="n">
        <v>-0.11</v>
      </c>
      <c r="R79" t="n">
        <v>-0.09</v>
      </c>
      <c r="S79" t="inlineStr">
        <is>
          <t>-</t>
        </is>
      </c>
      <c r="T79" t="inlineStr">
        <is>
          <t>-</t>
        </is>
      </c>
      <c r="U79" t="inlineStr">
        <is>
          <t>-</t>
        </is>
      </c>
      <c r="V79" t="inlineStr">
        <is>
          <t>-</t>
        </is>
      </c>
    </row>
    <row r="80">
      <c r="A80" s="5" t="inlineStr">
        <is>
          <t>EBIT-Wachstum 1J in %</t>
        </is>
      </c>
      <c r="B80" s="5" t="inlineStr">
        <is>
          <t>EBIT Growth 1Y in %</t>
        </is>
      </c>
      <c r="C80" t="n">
        <v>39.98</v>
      </c>
      <c r="D80" t="n">
        <v>88.06</v>
      </c>
      <c r="E80" t="n">
        <v>-179.13</v>
      </c>
      <c r="F80" t="n">
        <v>-6.44</v>
      </c>
      <c r="G80" t="n">
        <v>-166.78</v>
      </c>
      <c r="H80" t="n">
        <v>-11.45</v>
      </c>
      <c r="I80" t="n">
        <v>87.8</v>
      </c>
      <c r="J80" t="n">
        <v>-36.98</v>
      </c>
      <c r="K80" t="n">
        <v>-53.77</v>
      </c>
      <c r="L80" t="n">
        <v>-7.3</v>
      </c>
      <c r="M80" t="n">
        <v>-154.2</v>
      </c>
      <c r="N80" t="n">
        <v>-208.39</v>
      </c>
      <c r="O80" t="n">
        <v>-3.86</v>
      </c>
      <c r="P80" t="n">
        <v>54.61</v>
      </c>
      <c r="Q80" t="n">
        <v>11.41</v>
      </c>
      <c r="R80" t="n">
        <v>11.87</v>
      </c>
      <c r="S80" t="n">
        <v>64.58</v>
      </c>
      <c r="T80" t="n">
        <v>-49.17</v>
      </c>
      <c r="U80" t="n">
        <v>-26.59</v>
      </c>
      <c r="V80" t="n">
        <v>53.67</v>
      </c>
    </row>
    <row r="81">
      <c r="A81" s="5" t="inlineStr">
        <is>
          <t>EBIT-Wachstum 3J in %</t>
        </is>
      </c>
      <c r="B81" s="5" t="inlineStr">
        <is>
          <t>EBIT Growth 3Y in %</t>
        </is>
      </c>
      <c r="C81" t="n">
        <v>-17.03</v>
      </c>
      <c r="D81" t="n">
        <v>-32.5</v>
      </c>
      <c r="E81" t="n">
        <v>-117.45</v>
      </c>
      <c r="F81" t="n">
        <v>-61.56</v>
      </c>
      <c r="G81" t="n">
        <v>-30.14</v>
      </c>
      <c r="H81" t="n">
        <v>13.12</v>
      </c>
      <c r="I81" t="n">
        <v>-0.98</v>
      </c>
      <c r="J81" t="n">
        <v>-32.68</v>
      </c>
      <c r="K81" t="n">
        <v>-71.76000000000001</v>
      </c>
      <c r="L81" t="n">
        <v>-123.3</v>
      </c>
      <c r="M81" t="n">
        <v>-122.15</v>
      </c>
      <c r="N81" t="n">
        <v>-52.55</v>
      </c>
      <c r="O81" t="n">
        <v>20.72</v>
      </c>
      <c r="P81" t="n">
        <v>25.96</v>
      </c>
      <c r="Q81" t="n">
        <v>29.29</v>
      </c>
      <c r="R81" t="n">
        <v>9.09</v>
      </c>
      <c r="S81" t="n">
        <v>-3.73</v>
      </c>
      <c r="T81" t="n">
        <v>-7.36</v>
      </c>
      <c r="U81" t="inlineStr">
        <is>
          <t>-</t>
        </is>
      </c>
      <c r="V81" t="inlineStr">
        <is>
          <t>-</t>
        </is>
      </c>
    </row>
    <row r="82">
      <c r="A82" s="5" t="inlineStr">
        <is>
          <t>EBIT-Wachstum 5J in %</t>
        </is>
      </c>
      <c r="B82" s="5" t="inlineStr">
        <is>
          <t>EBIT Growth 5Y in %</t>
        </is>
      </c>
      <c r="C82" t="n">
        <v>-44.86</v>
      </c>
      <c r="D82" t="n">
        <v>-55.15</v>
      </c>
      <c r="E82" t="n">
        <v>-55.2</v>
      </c>
      <c r="F82" t="n">
        <v>-26.77</v>
      </c>
      <c r="G82" t="n">
        <v>-36.24</v>
      </c>
      <c r="H82" t="n">
        <v>-4.34</v>
      </c>
      <c r="I82" t="n">
        <v>-32.89</v>
      </c>
      <c r="J82" t="n">
        <v>-92.13</v>
      </c>
      <c r="K82" t="n">
        <v>-85.5</v>
      </c>
      <c r="L82" t="n">
        <v>-63.83</v>
      </c>
      <c r="M82" t="n">
        <v>-60.09</v>
      </c>
      <c r="N82" t="n">
        <v>-26.87</v>
      </c>
      <c r="O82" t="n">
        <v>27.72</v>
      </c>
      <c r="P82" t="n">
        <v>18.66</v>
      </c>
      <c r="Q82" t="n">
        <v>2.42</v>
      </c>
      <c r="R82" t="n">
        <v>10.87</v>
      </c>
      <c r="S82" t="inlineStr">
        <is>
          <t>-</t>
        </is>
      </c>
      <c r="T82" t="inlineStr">
        <is>
          <t>-</t>
        </is>
      </c>
      <c r="U82" t="inlineStr">
        <is>
          <t>-</t>
        </is>
      </c>
      <c r="V82" t="inlineStr">
        <is>
          <t>-</t>
        </is>
      </c>
    </row>
    <row r="83">
      <c r="A83" s="5" t="inlineStr">
        <is>
          <t>EBIT-Wachstum 10J in %</t>
        </is>
      </c>
      <c r="B83" s="5" t="inlineStr">
        <is>
          <t>EBIT Growth 10Y in %</t>
        </is>
      </c>
      <c r="C83" t="n">
        <v>-24.6</v>
      </c>
      <c r="D83" t="n">
        <v>-44.02</v>
      </c>
      <c r="E83" t="n">
        <v>-73.66</v>
      </c>
      <c r="F83" t="n">
        <v>-56.14</v>
      </c>
      <c r="G83" t="n">
        <v>-50.03</v>
      </c>
      <c r="H83" t="n">
        <v>-32.21</v>
      </c>
      <c r="I83" t="n">
        <v>-29.88</v>
      </c>
      <c r="J83" t="n">
        <v>-32.2</v>
      </c>
      <c r="K83" t="n">
        <v>-33.42</v>
      </c>
      <c r="L83" t="n">
        <v>-30.7</v>
      </c>
      <c r="M83" t="n">
        <v>-24.61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Op.Cashflow Wachstum 1J in %</t>
        </is>
      </c>
      <c r="B84" s="5" t="inlineStr">
        <is>
          <t>Op.Cashflow Wachstum 1Y in %</t>
        </is>
      </c>
      <c r="C84" t="n">
        <v>-183.57</v>
      </c>
      <c r="D84" t="n">
        <v>-139.96</v>
      </c>
      <c r="E84" t="n">
        <v>-567.54</v>
      </c>
      <c r="F84" t="n">
        <v>-59.86</v>
      </c>
      <c r="G84" t="n">
        <v>-226.22</v>
      </c>
      <c r="H84" t="n">
        <v>-214.21</v>
      </c>
      <c r="I84" t="n">
        <v>-186.78</v>
      </c>
      <c r="J84" t="n">
        <v>-424.29</v>
      </c>
      <c r="K84" t="n">
        <v>-86.95999999999999</v>
      </c>
      <c r="L84" t="n">
        <v>-289.08</v>
      </c>
      <c r="M84" t="n">
        <v>-1192.31</v>
      </c>
      <c r="N84" t="n">
        <v>-121.67</v>
      </c>
      <c r="O84" t="n">
        <v>-35.83</v>
      </c>
      <c r="P84" t="n">
        <v>-48.06</v>
      </c>
      <c r="Q84" t="n">
        <v>221.43</v>
      </c>
      <c r="R84" t="n">
        <v>-169.57</v>
      </c>
      <c r="S84" t="n">
        <v>151.56</v>
      </c>
      <c r="T84" t="n">
        <v>-74.59999999999999</v>
      </c>
      <c r="U84" t="n">
        <v>-227.27</v>
      </c>
      <c r="V84" t="inlineStr">
        <is>
          <t>-</t>
        </is>
      </c>
    </row>
    <row r="85">
      <c r="A85" s="5" t="inlineStr">
        <is>
          <t>Op.Cashflow Wachstum 3J in %</t>
        </is>
      </c>
      <c r="B85" s="5" t="inlineStr">
        <is>
          <t>Op.Cashflow Wachstum 3Y in %</t>
        </is>
      </c>
      <c r="C85" t="n">
        <v>-297.02</v>
      </c>
      <c r="D85" t="n">
        <v>-255.79</v>
      </c>
      <c r="E85" t="n">
        <v>-284.54</v>
      </c>
      <c r="F85" t="n">
        <v>-166.76</v>
      </c>
      <c r="G85" t="n">
        <v>-209.07</v>
      </c>
      <c r="H85" t="n">
        <v>-275.09</v>
      </c>
      <c r="I85" t="n">
        <v>-232.68</v>
      </c>
      <c r="J85" t="n">
        <v>-266.78</v>
      </c>
      <c r="K85" t="n">
        <v>-522.78</v>
      </c>
      <c r="L85" t="n">
        <v>-534.35</v>
      </c>
      <c r="M85" t="n">
        <v>-449.94</v>
      </c>
      <c r="N85" t="n">
        <v>-68.52</v>
      </c>
      <c r="O85" t="n">
        <v>45.85</v>
      </c>
      <c r="P85" t="n">
        <v>1.27</v>
      </c>
      <c r="Q85" t="n">
        <v>67.81</v>
      </c>
      <c r="R85" t="n">
        <v>-30.87</v>
      </c>
      <c r="S85" t="n">
        <v>-50.1</v>
      </c>
      <c r="T85" t="inlineStr">
        <is>
          <t>-</t>
        </is>
      </c>
      <c r="U85" t="inlineStr">
        <is>
          <t>-</t>
        </is>
      </c>
      <c r="V85" t="inlineStr">
        <is>
          <t>-</t>
        </is>
      </c>
    </row>
    <row r="86">
      <c r="A86" s="5" t="inlineStr">
        <is>
          <t>Op.Cashflow Wachstum 5J in %</t>
        </is>
      </c>
      <c r="B86" s="5" t="inlineStr">
        <is>
          <t>Op.Cashflow Wachstum 5Y in %</t>
        </is>
      </c>
      <c r="C86" t="n">
        <v>-235.43</v>
      </c>
      <c r="D86" t="n">
        <v>-241.56</v>
      </c>
      <c r="E86" t="n">
        <v>-250.92</v>
      </c>
      <c r="F86" t="n">
        <v>-222.27</v>
      </c>
      <c r="G86" t="n">
        <v>-227.69</v>
      </c>
      <c r="H86" t="n">
        <v>-240.26</v>
      </c>
      <c r="I86" t="n">
        <v>-435.88</v>
      </c>
      <c r="J86" t="n">
        <v>-422.86</v>
      </c>
      <c r="K86" t="n">
        <v>-345.17</v>
      </c>
      <c r="L86" t="n">
        <v>-337.39</v>
      </c>
      <c r="M86" t="n">
        <v>-235.29</v>
      </c>
      <c r="N86" t="n">
        <v>-30.74</v>
      </c>
      <c r="O86" t="n">
        <v>23.91</v>
      </c>
      <c r="P86" t="n">
        <v>16.15</v>
      </c>
      <c r="Q86" t="n">
        <v>-19.69</v>
      </c>
      <c r="R86" t="inlineStr">
        <is>
          <t>-</t>
        </is>
      </c>
      <c r="S86" t="inlineStr">
        <is>
          <t>-</t>
        </is>
      </c>
      <c r="T86" t="inlineStr">
        <is>
          <t>-</t>
        </is>
      </c>
      <c r="U86" t="inlineStr">
        <is>
          <t>-</t>
        </is>
      </c>
      <c r="V86" t="inlineStr">
        <is>
          <t>-</t>
        </is>
      </c>
    </row>
    <row r="87">
      <c r="A87" s="5" t="inlineStr">
        <is>
          <t>Op.Cashflow Wachstum 10J in %</t>
        </is>
      </c>
      <c r="B87" s="5" t="inlineStr">
        <is>
          <t>Op.Cashflow Wachstum 10Y in %</t>
        </is>
      </c>
      <c r="C87" t="n">
        <v>-237.85</v>
      </c>
      <c r="D87" t="n">
        <v>-338.72</v>
      </c>
      <c r="E87" t="n">
        <v>-336.89</v>
      </c>
      <c r="F87" t="n">
        <v>-283.72</v>
      </c>
      <c r="G87" t="n">
        <v>-282.54</v>
      </c>
      <c r="H87" t="n">
        <v>-237.78</v>
      </c>
      <c r="I87" t="n">
        <v>-233.31</v>
      </c>
      <c r="J87" t="n">
        <v>-199.48</v>
      </c>
      <c r="K87" t="n">
        <v>-164.51</v>
      </c>
      <c r="L87" t="n">
        <v>-178.54</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Verschuldungsgrad in %</t>
        </is>
      </c>
      <c r="B88" s="5" t="inlineStr">
        <is>
          <t>Finance Gearing in %</t>
        </is>
      </c>
      <c r="C88" t="n">
        <v>1701</v>
      </c>
      <c r="D88" t="n">
        <v>1647</v>
      </c>
      <c r="E88" t="n">
        <v>1787</v>
      </c>
      <c r="F88" t="n">
        <v>1838</v>
      </c>
      <c r="G88" t="n">
        <v>1723</v>
      </c>
      <c r="H88" t="n">
        <v>1948</v>
      </c>
      <c r="I88" t="n">
        <v>1751</v>
      </c>
      <c r="J88" t="n">
        <v>2086</v>
      </c>
      <c r="K88" t="n">
        <v>2454</v>
      </c>
      <c r="L88" t="n">
        <v>2299</v>
      </c>
      <c r="M88" t="n">
        <v>2034</v>
      </c>
      <c r="N88" t="n">
        <v>2378</v>
      </c>
      <c r="O88" t="n">
        <v>2174</v>
      </c>
      <c r="P88" t="n">
        <v>2032</v>
      </c>
      <c r="Q88" t="n">
        <v>2580</v>
      </c>
      <c r="R88" t="n">
        <v>2466</v>
      </c>
      <c r="S88" t="n">
        <v>2673</v>
      </c>
      <c r="T88" t="n">
        <v>2944</v>
      </c>
      <c r="U88" t="n">
        <v>2527</v>
      </c>
      <c r="V88" t="n">
        <v>2169</v>
      </c>
      <c r="W88" t="n">
        <v>2276</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19"/>
    <col customWidth="1" max="14" min="14" width="21"/>
    <col customWidth="1" max="15" min="15" width="21"/>
    <col customWidth="1" max="16" min="16" width="19"/>
    <col customWidth="1" max="17" min="17" width="10"/>
    <col customWidth="1" max="18" min="18" width="10"/>
    <col customWidth="1" max="19" min="19" width="10"/>
    <col customWidth="1" max="20" min="20" width="10"/>
    <col customWidth="1" max="21" min="21" width="10"/>
    <col customWidth="1" max="22" min="22" width="10"/>
    <col customWidth="1" max="23" min="23" width="8"/>
  </cols>
  <sheetData>
    <row r="1">
      <c r="A1" s="1" t="inlineStr">
        <is>
          <t xml:space="preserve">GEBERIT </t>
        </is>
      </c>
      <c r="B1" s="2" t="inlineStr">
        <is>
          <t>WKN: A0MQWG  ISIN: CH0030170408  US-Symbol:GBERF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1874</t>
        </is>
      </c>
      <c r="C4" s="5" t="inlineStr">
        <is>
          <t>Telefon / Phone</t>
        </is>
      </c>
      <c r="D4" s="5" t="inlineStr"/>
      <c r="E4" t="inlineStr">
        <is>
          <t>+41-55-221-6300</t>
        </is>
      </c>
      <c r="G4" t="inlineStr">
        <is>
          <t>16.01.2020</t>
        </is>
      </c>
      <c r="H4" t="inlineStr">
        <is>
          <t>Preliminary Results</t>
        </is>
      </c>
      <c r="J4" t="inlineStr">
        <is>
          <t>Black Rock, New York</t>
        </is>
      </c>
      <c r="L4" t="inlineStr">
        <is>
          <t>5,21%</t>
        </is>
      </c>
    </row>
    <row r="5">
      <c r="A5" s="5" t="inlineStr">
        <is>
          <t>Ticker</t>
        </is>
      </c>
      <c r="B5" t="inlineStr">
        <is>
          <t>GBRA</t>
        </is>
      </c>
      <c r="C5" s="5" t="inlineStr">
        <is>
          <t>Fax</t>
        </is>
      </c>
      <c r="D5" s="5" t="inlineStr"/>
      <c r="E5" t="inlineStr">
        <is>
          <t>+41-55-221-6747</t>
        </is>
      </c>
      <c r="G5" t="inlineStr">
        <is>
          <t>10.03.2020</t>
        </is>
      </c>
      <c r="H5" t="inlineStr">
        <is>
          <t>Publication Of Annual Report</t>
        </is>
      </c>
      <c r="J5" t="inlineStr">
        <is>
          <t>Marathon Asset Management</t>
        </is>
      </c>
      <c r="L5" t="inlineStr">
        <is>
          <t>2,99%</t>
        </is>
      </c>
    </row>
    <row r="6">
      <c r="A6" s="5" t="inlineStr">
        <is>
          <t>Gelistet Seit / Listed Since</t>
        </is>
      </c>
      <c r="B6" t="inlineStr">
        <is>
          <t>-</t>
        </is>
      </c>
      <c r="C6" s="5" t="inlineStr">
        <is>
          <t>Internet</t>
        </is>
      </c>
      <c r="D6" s="5" t="inlineStr"/>
      <c r="E6" t="inlineStr">
        <is>
          <t>http://www.geberit.com/</t>
        </is>
      </c>
      <c r="G6" t="inlineStr">
        <is>
          <t>01.04.2020</t>
        </is>
      </c>
      <c r="H6" t="inlineStr">
        <is>
          <t>Annual General Meeting</t>
        </is>
      </c>
      <c r="J6" t="inlineStr">
        <is>
          <t>Freefloat</t>
        </is>
      </c>
      <c r="L6" t="inlineStr">
        <is>
          <t>91,80%</t>
        </is>
      </c>
    </row>
    <row r="7">
      <c r="A7" s="5" t="inlineStr">
        <is>
          <t>Nominalwert / Nominal Value</t>
        </is>
      </c>
      <c r="B7" t="inlineStr">
        <is>
          <t>0,10</t>
        </is>
      </c>
      <c r="C7" s="5" t="inlineStr">
        <is>
          <t>E-Mail</t>
        </is>
      </c>
      <c r="D7" s="5" t="inlineStr"/>
      <c r="E7" t="inlineStr">
        <is>
          <t>corporate.communications@geberit.com</t>
        </is>
      </c>
      <c r="G7" t="inlineStr">
        <is>
          <t>03.04.2020</t>
        </is>
      </c>
      <c r="H7" t="inlineStr">
        <is>
          <t>Ex Dividend</t>
        </is>
      </c>
    </row>
    <row r="8">
      <c r="A8" s="5" t="inlineStr">
        <is>
          <t>Land / Country</t>
        </is>
      </c>
      <c r="B8" t="inlineStr">
        <is>
          <t>Schweiz</t>
        </is>
      </c>
      <c r="C8" s="5" t="inlineStr">
        <is>
          <t>Inv. Relations Telefon / Phone</t>
        </is>
      </c>
      <c r="D8" s="5" t="inlineStr"/>
      <c r="E8" t="inlineStr">
        <is>
          <t>+41-55-221-6947</t>
        </is>
      </c>
      <c r="G8" t="inlineStr">
        <is>
          <t>07.04.2020</t>
        </is>
      </c>
      <c r="H8" t="inlineStr">
        <is>
          <t>Dividend Payout</t>
        </is>
      </c>
    </row>
    <row r="9">
      <c r="A9" s="5" t="inlineStr">
        <is>
          <t>Währung / Currency</t>
        </is>
      </c>
      <c r="B9" t="inlineStr">
        <is>
          <t>CHF</t>
        </is>
      </c>
      <c r="C9" s="5" t="inlineStr">
        <is>
          <t>Kontaktperson / Contact Person</t>
        </is>
      </c>
      <c r="D9" s="5" t="inlineStr"/>
      <c r="E9" t="inlineStr">
        <is>
          <t>Roman Sidler</t>
        </is>
      </c>
      <c r="G9" t="inlineStr">
        <is>
          <t>30.04.2020</t>
        </is>
      </c>
      <c r="H9" t="inlineStr">
        <is>
          <t>Result Q1</t>
        </is>
      </c>
    </row>
    <row r="10">
      <c r="A10" s="5" t="inlineStr">
        <is>
          <t>Branche / Industry</t>
        </is>
      </c>
      <c r="B10" t="inlineStr">
        <is>
          <t>Waste Disposal / Environmental Technology / Service Covered</t>
        </is>
      </c>
      <c r="C10" s="5" t="inlineStr">
        <is>
          <t>18.08.2020</t>
        </is>
      </c>
      <c r="D10" s="5" t="inlineStr">
        <is>
          <t>Score Half Year</t>
        </is>
      </c>
    </row>
    <row r="11">
      <c r="A11" s="5" t="inlineStr">
        <is>
          <t>Sektor / Sector</t>
        </is>
      </c>
      <c r="B11" t="inlineStr">
        <is>
          <t>Provider</t>
        </is>
      </c>
      <c r="C11" t="inlineStr">
        <is>
          <t>29.10.2020</t>
        </is>
      </c>
      <c r="D11" t="inlineStr">
        <is>
          <t>Q3 Earnings</t>
        </is>
      </c>
    </row>
    <row r="12">
      <c r="A12" s="5" t="inlineStr">
        <is>
          <t>Typ / Genre</t>
        </is>
      </c>
      <c r="B12" t="inlineStr">
        <is>
          <t>Namensaktie</t>
        </is>
      </c>
    </row>
    <row r="13">
      <c r="A13" s="5" t="inlineStr">
        <is>
          <t>Adresse / Address</t>
        </is>
      </c>
      <c r="B13" t="inlineStr">
        <is>
          <t>Geberit AGSchachenstraße 77  CH-8645 Jona</t>
        </is>
      </c>
    </row>
    <row r="14">
      <c r="A14" s="5" t="inlineStr">
        <is>
          <t>Management</t>
        </is>
      </c>
      <c r="B14" t="inlineStr">
        <is>
          <t>Christian Buhl, Karl Spachmann (bis 31.03.2020), Clemens Rapp (ab 1.04.2020), Ronald van Triest, Martin Baumüller, Egon Renfordt-Sasse, Roland Iff, Martin Ziegler</t>
        </is>
      </c>
    </row>
    <row r="15">
      <c r="A15" s="5" t="inlineStr">
        <is>
          <t>Aufsichtsrat / Board</t>
        </is>
      </c>
      <c r="B15" t="inlineStr">
        <is>
          <t>Albert M. Baehny, Hartmut Reuter, Felix R. Ehrat, Bernadette Koch, Eunice Zehnder-Lai</t>
        </is>
      </c>
    </row>
    <row r="16">
      <c r="A16" s="5" t="inlineStr">
        <is>
          <t>Beschreibung</t>
        </is>
      </c>
      <c r="B16" t="inlineStr">
        <is>
          <t>Die Geberit Gruppe ist ein, in Europa marktführender, globaler Anbieter von Sanitärtechnik. Das Produktspektrum ist für Neubauten, Renovierungen und Modernisierungen konzipiert. Es umfasst sieben verschiedene Produktlinien: Installationssysteme, Spülsysteme, Public, Apparatanschlüsse, Hausentwässerungssysteme und Wasserentsorgungssysteme. Das breite Sortiment der Installationssysteme umfasst z.B. Montageelemente und Unterputzspülkästen für Vorwand- und Inwand-Installationen. Die Produktlinie Spülsysteme zeichnet sich besonders durch die Entwicklung von wassersparenden Technologien wie der Zweimengen- und Spül/Stop-Technik aus. Hygiene, Ökologie und Vandalidmudsicherheit sind die wichtigsten Merkmale der Produktlinie Public. Sie beinhaltet unter anderem elektronische und pneumatische Urinalsteuerungen und Waschtischarmaturen für den öffentlichen und halböffentlichen Bereich. Die Linie Apparateanschlüsse sorgt für wartungsfreies und geräuscharmes Funktionieren mit Hilfe von Sifons und Abläufen für Badewannen, Duschen, Waschtischen und Spülen. Geberit bietet bei den Hausentwässerungssystemen ein komplettes Programm von Abwasserleitungen und Fittings aus Kunststoff für die Haus- und Dachentwässerung. Die Wasserversorgungssysteme werden durch die von Geberit entwickelten korrosionsbeständigen Mehrschicht-Metallverbundrohre abgedeckt. Die erdverlegten Rohrleitungssysteme aus Kunststoff sind universell für die Grundstücksentwässerung, Kanalisation sowie die Wasser- und Gasversorgung einsetzbar. Copyright 2014 FINANCE BASE AG</t>
        </is>
      </c>
    </row>
    <row r="17">
      <c r="A17" s="5" t="inlineStr">
        <is>
          <t>Profile</t>
        </is>
      </c>
      <c r="B17" t="inlineStr">
        <is>
          <t>The Geberit Group is a market-leading in Europe, global provider of sanitary technology. The product range is designed for new buildings, renovations and modernization. It includes seven different product lines: Installation systems, flushing systems, public, telephone connections, building drainage systems and water disposal systems. The wide range of installation systems comprising e.g. Mounting elements and cisterns for pre-wall and in-wall installations. Flushing Systems product line is characterized by the development of water-saving technologies such as Zweimengen- and flush / stop technology. Hygiene, Ecology and Vandalidmudsicherheit are the main features of the product line public. It includes, among others, electronic and pneumatic urinal controls and lavatory faucets for the public and semi-public sector. The line station ports ensures maintenance-free and low-noise operation with the help of siphon and processes for bathtubs, showers, washbasins and sinks. Geberit offers in the building drainage systems, a complete range of drains and plastic fittings for the house and roof drainage. The water supply systems are covered by the developed by Geberit corrosion-resistant multi-layer metal composite pipes. The underground piping systems made of plastic can be used universally for site drainage, sewers, water and gas supply.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3083</v>
      </c>
      <c r="D20" t="n">
        <v>3081</v>
      </c>
      <c r="E20" t="n">
        <v>2908</v>
      </c>
      <c r="F20" t="n">
        <v>2809</v>
      </c>
      <c r="G20" t="n">
        <v>2594</v>
      </c>
      <c r="H20" t="n">
        <v>2089</v>
      </c>
      <c r="I20" t="n">
        <v>2000</v>
      </c>
      <c r="J20" t="n">
        <v>2188</v>
      </c>
      <c r="K20" t="n">
        <v>2123</v>
      </c>
      <c r="L20" t="n">
        <v>2147</v>
      </c>
      <c r="M20" t="n">
        <v>2181</v>
      </c>
      <c r="N20" t="n">
        <v>2455</v>
      </c>
      <c r="O20" t="n">
        <v>2487</v>
      </c>
      <c r="P20" t="n">
        <v>2184</v>
      </c>
      <c r="Q20" t="n">
        <v>1923</v>
      </c>
      <c r="R20" t="n">
        <v>1907</v>
      </c>
      <c r="S20" t="n">
        <v>1404</v>
      </c>
      <c r="T20" t="n">
        <v>1273</v>
      </c>
      <c r="U20" t="n">
        <v>1165</v>
      </c>
      <c r="V20" t="n">
        <v>1209</v>
      </c>
      <c r="W20" t="n">
        <v>1191</v>
      </c>
    </row>
    <row r="21">
      <c r="A21" s="5" t="inlineStr">
        <is>
          <t>Operatives Ergebnis (EBIT)</t>
        </is>
      </c>
      <c r="B21" s="5" t="inlineStr">
        <is>
          <t>EBIT Earning Before Interest &amp; Tax</t>
        </is>
      </c>
      <c r="C21" t="n">
        <v>756.6</v>
      </c>
      <c r="D21" t="n">
        <v>707.6</v>
      </c>
      <c r="E21" t="n">
        <v>621.7</v>
      </c>
      <c r="F21" t="n">
        <v>640.1</v>
      </c>
      <c r="G21" t="n">
        <v>498.3</v>
      </c>
      <c r="H21" t="n">
        <v>576.9</v>
      </c>
      <c r="I21" t="n">
        <v>510.7</v>
      </c>
      <c r="J21" t="n">
        <v>462.3</v>
      </c>
      <c r="K21" t="n">
        <v>449.2</v>
      </c>
      <c r="L21" t="n">
        <v>486.2</v>
      </c>
      <c r="M21" t="n">
        <v>526.7</v>
      </c>
      <c r="N21" t="n">
        <v>563.4</v>
      </c>
      <c r="O21" t="n">
        <v>553.8</v>
      </c>
      <c r="P21" t="n">
        <v>482.2</v>
      </c>
      <c r="Q21" t="n">
        <v>366.9</v>
      </c>
      <c r="R21" t="n">
        <v>305.1</v>
      </c>
      <c r="S21" t="n">
        <v>206.5</v>
      </c>
      <c r="T21" t="n">
        <v>186.3</v>
      </c>
      <c r="U21" t="n">
        <v>157.1</v>
      </c>
      <c r="V21" t="n">
        <v>189.7</v>
      </c>
      <c r="W21" t="n">
        <v>176.4</v>
      </c>
    </row>
    <row r="22">
      <c r="A22" s="5" t="inlineStr">
        <is>
          <t>Finanzergebnis</t>
        </is>
      </c>
      <c r="B22" s="5" t="inlineStr">
        <is>
          <t>Financial Result</t>
        </is>
      </c>
      <c r="C22" t="n">
        <v>-13.8</v>
      </c>
      <c r="D22" t="n">
        <v>-20.4</v>
      </c>
      <c r="E22" t="n">
        <v>-9.4</v>
      </c>
      <c r="F22" t="n">
        <v>-9.300000000000001</v>
      </c>
      <c r="G22" t="n">
        <v>-23.5</v>
      </c>
      <c r="H22" t="n">
        <v>-1.7</v>
      </c>
      <c r="I22" t="n">
        <v>-5.5</v>
      </c>
      <c r="J22" t="n">
        <v>-7.2</v>
      </c>
      <c r="K22" t="n">
        <v>-7.3</v>
      </c>
      <c r="L22" t="n">
        <v>-14.3</v>
      </c>
      <c r="M22" t="n">
        <v>-13.5</v>
      </c>
      <c r="N22" t="n">
        <v>5.4</v>
      </c>
      <c r="O22" t="n">
        <v>-11.4</v>
      </c>
      <c r="P22" t="n">
        <v>-16.3</v>
      </c>
      <c r="Q22" t="n">
        <v>-17.2</v>
      </c>
      <c r="R22" t="n">
        <v>-30</v>
      </c>
      <c r="S22" t="n">
        <v>-23.5</v>
      </c>
      <c r="T22" t="n">
        <v>-22.9</v>
      </c>
      <c r="U22" t="n">
        <v>-28.8</v>
      </c>
      <c r="V22" t="n">
        <v>-37.6</v>
      </c>
      <c r="W22" t="n">
        <v>-73.90000000000001</v>
      </c>
    </row>
    <row r="23">
      <c r="A23" s="5" t="inlineStr">
        <is>
          <t>Ergebnis vor Steuer (EBT)</t>
        </is>
      </c>
      <c r="B23" s="5" t="inlineStr">
        <is>
          <t>EBT Earning Before Tax</t>
        </is>
      </c>
      <c r="C23" t="n">
        <v>742.8</v>
      </c>
      <c r="D23" t="n">
        <v>687.2</v>
      </c>
      <c r="E23" t="n">
        <v>612.3</v>
      </c>
      <c r="F23" t="n">
        <v>630.8</v>
      </c>
      <c r="G23" t="n">
        <v>474.8</v>
      </c>
      <c r="H23" t="n">
        <v>575.2</v>
      </c>
      <c r="I23" t="n">
        <v>505.2</v>
      </c>
      <c r="J23" t="n">
        <v>455.1</v>
      </c>
      <c r="K23" t="n">
        <v>441.9</v>
      </c>
      <c r="L23" t="n">
        <v>471.9</v>
      </c>
      <c r="M23" t="n">
        <v>513.2</v>
      </c>
      <c r="N23" t="n">
        <v>568.8</v>
      </c>
      <c r="O23" t="n">
        <v>542.4</v>
      </c>
      <c r="P23" t="n">
        <v>465.9</v>
      </c>
      <c r="Q23" t="n">
        <v>349.7</v>
      </c>
      <c r="R23" t="n">
        <v>275.1</v>
      </c>
      <c r="S23" t="n">
        <v>183</v>
      </c>
      <c r="T23" t="n">
        <v>163.4</v>
      </c>
      <c r="U23" t="n">
        <v>128.3</v>
      </c>
      <c r="V23" t="n">
        <v>152.1</v>
      </c>
      <c r="W23" t="n">
        <v>102.5</v>
      </c>
    </row>
    <row r="24">
      <c r="A24" s="5" t="inlineStr">
        <is>
          <t>Steuern auf Einkommen und Ertrag</t>
        </is>
      </c>
      <c r="B24" s="5" t="inlineStr">
        <is>
          <t>Taxes on income and earnings</t>
        </is>
      </c>
      <c r="C24" t="n">
        <v>95.90000000000001</v>
      </c>
      <c r="D24" t="n">
        <v>90</v>
      </c>
      <c r="E24" t="n">
        <v>84.90000000000001</v>
      </c>
      <c r="F24" t="n">
        <v>82.59999999999999</v>
      </c>
      <c r="G24" t="n">
        <v>52.4</v>
      </c>
      <c r="H24" t="n">
        <v>76.59999999999999</v>
      </c>
      <c r="I24" t="n">
        <v>69.40000000000001</v>
      </c>
      <c r="J24" t="n">
        <v>62.8</v>
      </c>
      <c r="K24" t="n">
        <v>57.9</v>
      </c>
      <c r="L24" t="n">
        <v>65.09999999999999</v>
      </c>
      <c r="M24" t="n">
        <v>115.7</v>
      </c>
      <c r="N24" t="n">
        <v>102.5</v>
      </c>
      <c r="O24" t="n">
        <v>127.9</v>
      </c>
      <c r="P24" t="n">
        <v>110.9</v>
      </c>
      <c r="Q24" t="n">
        <v>89.7</v>
      </c>
      <c r="R24" t="n">
        <v>81.09999999999999</v>
      </c>
      <c r="S24" t="n">
        <v>34.1</v>
      </c>
      <c r="T24" t="n">
        <v>43.7</v>
      </c>
      <c r="U24" t="n">
        <v>35.6</v>
      </c>
      <c r="V24" t="n">
        <v>47.6</v>
      </c>
      <c r="W24" t="n">
        <v>47.7</v>
      </c>
    </row>
    <row r="25">
      <c r="A25" s="5" t="inlineStr">
        <is>
          <t>Ergebnis nach Steuer</t>
        </is>
      </c>
      <c r="B25" s="5" t="inlineStr">
        <is>
          <t>Earnings after tax</t>
        </is>
      </c>
      <c r="C25" t="n">
        <v>646.9</v>
      </c>
      <c r="D25" t="n">
        <v>597.2</v>
      </c>
      <c r="E25" t="n">
        <v>527.4</v>
      </c>
      <c r="F25" t="n">
        <v>548.2</v>
      </c>
      <c r="G25" t="n">
        <v>422.4</v>
      </c>
      <c r="H25" t="n">
        <v>498.6</v>
      </c>
      <c r="I25" t="n">
        <v>435.8</v>
      </c>
      <c r="J25" t="n">
        <v>392.3</v>
      </c>
      <c r="K25" t="n">
        <v>384</v>
      </c>
      <c r="L25" t="n">
        <v>406.8</v>
      </c>
      <c r="M25" t="n">
        <v>397.5</v>
      </c>
      <c r="N25" t="n">
        <v>466.3</v>
      </c>
      <c r="O25" t="n">
        <v>414.5</v>
      </c>
      <c r="P25" t="n">
        <v>355</v>
      </c>
      <c r="Q25" t="n">
        <v>260</v>
      </c>
      <c r="R25" t="n">
        <v>194</v>
      </c>
      <c r="S25" t="n">
        <v>148.9</v>
      </c>
      <c r="T25" t="n">
        <v>119.7</v>
      </c>
      <c r="U25" t="n">
        <v>92.7</v>
      </c>
      <c r="V25" t="n">
        <v>104.5</v>
      </c>
      <c r="W25" t="n">
        <v>54.8</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c r="L26" t="inlineStr">
        <is>
          <t>-</t>
        </is>
      </c>
      <c r="M26" t="inlineStr">
        <is>
          <t>-</t>
        </is>
      </c>
      <c r="N26" t="inlineStr">
        <is>
          <t>-</t>
        </is>
      </c>
      <c r="O26" t="inlineStr">
        <is>
          <t>-</t>
        </is>
      </c>
      <c r="P26" t="inlineStr">
        <is>
          <t>-</t>
        </is>
      </c>
      <c r="Q26" t="inlineStr">
        <is>
          <t>-</t>
        </is>
      </c>
      <c r="R26" t="n">
        <v>-0.7</v>
      </c>
      <c r="S26" t="n">
        <v>-1.9</v>
      </c>
      <c r="T26" t="n">
        <v>-1.6</v>
      </c>
      <c r="U26" t="n">
        <v>-0.6</v>
      </c>
      <c r="V26" t="n">
        <v>-0.1</v>
      </c>
      <c r="W26" t="n">
        <v>-0.5</v>
      </c>
    </row>
    <row r="27">
      <c r="A27" s="5" t="inlineStr">
        <is>
          <t>Jahresüberschuss/-fehlbetrag</t>
        </is>
      </c>
      <c r="B27" s="5" t="inlineStr">
        <is>
          <t>Net Profit</t>
        </is>
      </c>
      <c r="C27" t="n">
        <v>646.9</v>
      </c>
      <c r="D27" t="n">
        <v>597.2</v>
      </c>
      <c r="E27" t="n">
        <v>527.4</v>
      </c>
      <c r="F27" t="n">
        <v>548.2</v>
      </c>
      <c r="G27" t="n">
        <v>422.4</v>
      </c>
      <c r="H27" t="n">
        <v>498.6</v>
      </c>
      <c r="I27" t="n">
        <v>435.8</v>
      </c>
      <c r="J27" t="n">
        <v>392.3</v>
      </c>
      <c r="K27" t="n">
        <v>384</v>
      </c>
      <c r="L27" t="n">
        <v>406.8</v>
      </c>
      <c r="M27" t="n">
        <v>397.5</v>
      </c>
      <c r="N27" t="n">
        <v>466.3</v>
      </c>
      <c r="O27" t="n">
        <v>463.3</v>
      </c>
      <c r="P27" t="n">
        <v>355</v>
      </c>
      <c r="Q27" t="n">
        <v>262.5</v>
      </c>
      <c r="R27" t="n">
        <v>193.3</v>
      </c>
      <c r="S27" t="n">
        <v>147</v>
      </c>
      <c r="T27" t="n">
        <v>118.1</v>
      </c>
      <c r="U27" t="n">
        <v>92.09999999999999</v>
      </c>
      <c r="V27" t="n">
        <v>104.4</v>
      </c>
      <c r="W27" t="n">
        <v>54.3</v>
      </c>
    </row>
    <row r="28">
      <c r="A28" s="5" t="inlineStr">
        <is>
          <t>Summe Umlaufvermögen</t>
        </is>
      </c>
      <c r="B28" s="5" t="inlineStr">
        <is>
          <t>Current Assets</t>
        </is>
      </c>
      <c r="C28" t="n">
        <v>1046</v>
      </c>
      <c r="D28" t="n">
        <v>891.9</v>
      </c>
      <c r="E28" t="n">
        <v>1050</v>
      </c>
      <c r="F28" t="n">
        <v>1071</v>
      </c>
      <c r="G28" t="n">
        <v>960.8</v>
      </c>
      <c r="H28" t="n">
        <v>1137</v>
      </c>
      <c r="I28" t="n">
        <v>951.9</v>
      </c>
      <c r="J28" t="n">
        <v>759.5</v>
      </c>
      <c r="K28" t="n">
        <v>860.9</v>
      </c>
      <c r="L28" t="n">
        <v>904.4</v>
      </c>
      <c r="M28" t="n">
        <v>787.6</v>
      </c>
      <c r="N28" t="n">
        <v>682.4</v>
      </c>
      <c r="O28" t="n">
        <v>855.3</v>
      </c>
      <c r="P28" t="n">
        <v>550</v>
      </c>
      <c r="Q28" t="n">
        <v>510.3</v>
      </c>
      <c r="R28" t="n">
        <v>438</v>
      </c>
      <c r="S28" t="n">
        <v>420.6</v>
      </c>
      <c r="T28" t="n">
        <v>374.4</v>
      </c>
      <c r="U28" t="n">
        <v>329</v>
      </c>
      <c r="V28" t="n">
        <v>296.8</v>
      </c>
      <c r="W28" t="n">
        <v>335.3</v>
      </c>
    </row>
    <row r="29">
      <c r="A29" s="5" t="inlineStr">
        <is>
          <t>Summe Anlagevermögen</t>
        </is>
      </c>
      <c r="B29" s="5" t="inlineStr">
        <is>
          <t>Fixed Assets</t>
        </is>
      </c>
      <c r="C29" t="n">
        <v>2680</v>
      </c>
      <c r="D29" t="n">
        <v>2610</v>
      </c>
      <c r="E29" t="n">
        <v>2693</v>
      </c>
      <c r="F29" t="n">
        <v>2530</v>
      </c>
      <c r="G29" t="n">
        <v>2593</v>
      </c>
      <c r="H29" t="n">
        <v>1295</v>
      </c>
      <c r="I29" t="n">
        <v>1274</v>
      </c>
      <c r="J29" t="n">
        <v>1248</v>
      </c>
      <c r="K29" t="n">
        <v>1262</v>
      </c>
      <c r="L29" t="n">
        <v>1267</v>
      </c>
      <c r="M29" t="n">
        <v>1425</v>
      </c>
      <c r="N29" t="n">
        <v>1372</v>
      </c>
      <c r="O29" t="n">
        <v>1443</v>
      </c>
      <c r="P29" t="n">
        <v>1461</v>
      </c>
      <c r="Q29" t="n">
        <v>1436</v>
      </c>
      <c r="R29" t="n">
        <v>1566</v>
      </c>
      <c r="S29" t="n">
        <v>1087</v>
      </c>
      <c r="T29" t="n">
        <v>1126</v>
      </c>
      <c r="U29" t="n">
        <v>1116</v>
      </c>
      <c r="V29" t="n">
        <v>1148</v>
      </c>
      <c r="W29" t="n">
        <v>1211</v>
      </c>
    </row>
    <row r="30">
      <c r="A30" s="5" t="inlineStr">
        <is>
          <t>Summe Aktiva</t>
        </is>
      </c>
      <c r="B30" s="5" t="inlineStr">
        <is>
          <t>Total Assets</t>
        </is>
      </c>
      <c r="C30" t="n">
        <v>3725</v>
      </c>
      <c r="D30" t="n">
        <v>3502</v>
      </c>
      <c r="E30" t="n">
        <v>3743</v>
      </c>
      <c r="F30" t="n">
        <v>3601</v>
      </c>
      <c r="G30" t="n">
        <v>3554</v>
      </c>
      <c r="H30" t="n">
        <v>2432</v>
      </c>
      <c r="I30" t="n">
        <v>2226</v>
      </c>
      <c r="J30" t="n">
        <v>2007</v>
      </c>
      <c r="K30" t="n">
        <v>2123</v>
      </c>
      <c r="L30" t="n">
        <v>2171</v>
      </c>
      <c r="M30" t="n">
        <v>2212</v>
      </c>
      <c r="N30" t="n">
        <v>2054</v>
      </c>
      <c r="O30" t="n">
        <v>2298</v>
      </c>
      <c r="P30" t="n">
        <v>2011</v>
      </c>
      <c r="Q30" t="n">
        <v>1947</v>
      </c>
      <c r="R30" t="n">
        <v>2004</v>
      </c>
      <c r="S30" t="n">
        <v>1508</v>
      </c>
      <c r="T30" t="n">
        <v>1500</v>
      </c>
      <c r="U30" t="n">
        <v>1445</v>
      </c>
      <c r="V30" t="n">
        <v>1445</v>
      </c>
      <c r="W30" t="n">
        <v>1546</v>
      </c>
    </row>
    <row r="31">
      <c r="A31" s="5" t="inlineStr">
        <is>
          <t>Summe kurzfristiges Fremdkapital</t>
        </is>
      </c>
      <c r="B31" s="5" t="inlineStr">
        <is>
          <t>Short-Term Debt</t>
        </is>
      </c>
      <c r="C31" t="n">
        <v>546.2</v>
      </c>
      <c r="D31" t="n">
        <v>661.2</v>
      </c>
      <c r="E31" t="n">
        <v>571.5</v>
      </c>
      <c r="F31" t="n">
        <v>537.7</v>
      </c>
      <c r="G31" t="n">
        <v>466.3</v>
      </c>
      <c r="H31" t="n">
        <v>370.8</v>
      </c>
      <c r="I31" t="n">
        <v>279.5</v>
      </c>
      <c r="J31" t="n">
        <v>272.6</v>
      </c>
      <c r="K31" t="n">
        <v>348.3</v>
      </c>
      <c r="L31" t="n">
        <v>266.2</v>
      </c>
      <c r="M31" t="n">
        <v>314</v>
      </c>
      <c r="N31" t="n">
        <v>342.3</v>
      </c>
      <c r="O31" t="n">
        <v>318.2</v>
      </c>
      <c r="P31" t="n">
        <v>329.7</v>
      </c>
      <c r="Q31" t="n">
        <v>347.9</v>
      </c>
      <c r="R31" t="n">
        <v>317</v>
      </c>
      <c r="S31" t="n">
        <v>222.7</v>
      </c>
      <c r="T31" t="n">
        <v>258.9</v>
      </c>
      <c r="U31" t="n">
        <v>244.1</v>
      </c>
      <c r="V31" t="n">
        <v>246.8</v>
      </c>
      <c r="W31" t="n">
        <v>247.2</v>
      </c>
    </row>
    <row r="32">
      <c r="A32" s="5" t="inlineStr">
        <is>
          <t>Summe langfristiges Fremdkapital</t>
        </is>
      </c>
      <c r="B32" s="5" t="inlineStr">
        <is>
          <t>Long-Term Debt</t>
        </is>
      </c>
      <c r="C32" t="n">
        <v>1280</v>
      </c>
      <c r="D32" t="n">
        <v>1095</v>
      </c>
      <c r="E32" t="n">
        <v>1334</v>
      </c>
      <c r="F32" t="n">
        <v>1428</v>
      </c>
      <c r="G32" t="n">
        <v>1605</v>
      </c>
      <c r="H32" t="n">
        <v>343.6</v>
      </c>
      <c r="I32" t="n">
        <v>282.4</v>
      </c>
      <c r="J32" t="n">
        <v>303.5</v>
      </c>
      <c r="K32" t="n">
        <v>354.9</v>
      </c>
      <c r="L32" t="n">
        <v>384.1</v>
      </c>
      <c r="M32" t="n">
        <v>389</v>
      </c>
      <c r="N32" t="n">
        <v>399.9</v>
      </c>
      <c r="O32" t="n">
        <v>575.7</v>
      </c>
      <c r="P32" t="n">
        <v>615.1</v>
      </c>
      <c r="Q32" t="n">
        <v>640.7</v>
      </c>
      <c r="R32" t="n">
        <v>816.1</v>
      </c>
      <c r="S32" t="n">
        <v>546.1</v>
      </c>
      <c r="T32" t="n">
        <v>611.1</v>
      </c>
      <c r="U32" t="n">
        <v>654.2</v>
      </c>
      <c r="V32" t="n">
        <v>705.4</v>
      </c>
      <c r="W32" t="n">
        <v>806.8</v>
      </c>
    </row>
    <row r="33">
      <c r="A33" s="5" t="inlineStr">
        <is>
          <t>Summe Fremdkapital</t>
        </is>
      </c>
      <c r="B33" s="5" t="inlineStr">
        <is>
          <t>Total Liabilities</t>
        </is>
      </c>
      <c r="C33" t="n">
        <v>1826</v>
      </c>
      <c r="D33" t="n">
        <v>1756</v>
      </c>
      <c r="E33" t="n">
        <v>1906</v>
      </c>
      <c r="F33" t="n">
        <v>1966</v>
      </c>
      <c r="G33" t="n">
        <v>2072</v>
      </c>
      <c r="H33" t="n">
        <v>714.4</v>
      </c>
      <c r="I33" t="n">
        <v>561.9</v>
      </c>
      <c r="J33" t="n">
        <v>576.1</v>
      </c>
      <c r="K33" t="n">
        <v>703.2</v>
      </c>
      <c r="L33" t="n">
        <v>650.3</v>
      </c>
      <c r="M33" t="n">
        <v>703</v>
      </c>
      <c r="N33" t="n">
        <v>742.2</v>
      </c>
      <c r="O33" t="n">
        <v>893.9</v>
      </c>
      <c r="P33" t="n">
        <v>944.8</v>
      </c>
      <c r="Q33" t="n">
        <v>988.6</v>
      </c>
      <c r="R33" t="n">
        <v>1133</v>
      </c>
      <c r="S33" t="n">
        <v>757.4</v>
      </c>
      <c r="T33" t="n">
        <v>857.9</v>
      </c>
      <c r="U33" t="n">
        <v>891.2</v>
      </c>
      <c r="V33" t="n">
        <v>945.6</v>
      </c>
      <c r="W33" t="n">
        <v>1048</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c r="R34" t="n">
        <v>0.3</v>
      </c>
      <c r="S34" t="n">
        <v>11.4</v>
      </c>
      <c r="T34" t="n">
        <v>12.1</v>
      </c>
      <c r="U34" t="n">
        <v>7.1</v>
      </c>
      <c r="V34" t="n">
        <v>6.6</v>
      </c>
      <c r="W34" t="n">
        <v>6.4</v>
      </c>
    </row>
    <row r="35">
      <c r="A35" s="5" t="inlineStr">
        <is>
          <t>Summe Eigenkapital</t>
        </is>
      </c>
      <c r="B35" s="5" t="inlineStr">
        <is>
          <t>Equity</t>
        </is>
      </c>
      <c r="C35" t="n">
        <v>1899</v>
      </c>
      <c r="D35" t="n">
        <v>1745</v>
      </c>
      <c r="E35" t="n">
        <v>1837</v>
      </c>
      <c r="F35" t="n">
        <v>1635</v>
      </c>
      <c r="G35" t="n">
        <v>1482</v>
      </c>
      <c r="H35" t="n">
        <v>1717</v>
      </c>
      <c r="I35" t="n">
        <v>1664</v>
      </c>
      <c r="J35" t="n">
        <v>1431</v>
      </c>
      <c r="K35" t="n">
        <v>1420</v>
      </c>
      <c r="L35" t="n">
        <v>1521</v>
      </c>
      <c r="M35" t="n">
        <v>1509</v>
      </c>
      <c r="N35" t="n">
        <v>1312</v>
      </c>
      <c r="O35" t="n">
        <v>1404</v>
      </c>
      <c r="P35" t="n">
        <v>1066</v>
      </c>
      <c r="Q35" t="n">
        <v>958</v>
      </c>
      <c r="R35" t="n">
        <v>870.8</v>
      </c>
      <c r="S35" t="n">
        <v>739</v>
      </c>
      <c r="T35" t="n">
        <v>630.2</v>
      </c>
      <c r="U35" t="n">
        <v>546.8</v>
      </c>
      <c r="V35" t="n">
        <v>492.5</v>
      </c>
      <c r="W35" t="n">
        <v>492.2</v>
      </c>
    </row>
    <row r="36">
      <c r="A36" s="5" t="inlineStr">
        <is>
          <t>Summe Passiva</t>
        </is>
      </c>
      <c r="B36" s="5" t="inlineStr">
        <is>
          <t>Liabilities &amp; Shareholder Equity</t>
        </is>
      </c>
      <c r="C36" t="n">
        <v>3725</v>
      </c>
      <c r="D36" t="n">
        <v>3502</v>
      </c>
      <c r="E36" t="n">
        <v>3743</v>
      </c>
      <c r="F36" t="n">
        <v>3601</v>
      </c>
      <c r="G36" t="n">
        <v>3554</v>
      </c>
      <c r="H36" t="n">
        <v>2432</v>
      </c>
      <c r="I36" t="n">
        <v>2226</v>
      </c>
      <c r="J36" t="n">
        <v>2007</v>
      </c>
      <c r="K36" t="n">
        <v>2123</v>
      </c>
      <c r="L36" t="n">
        <v>2171</v>
      </c>
      <c r="M36" t="n">
        <v>2212</v>
      </c>
      <c r="N36" t="n">
        <v>2054</v>
      </c>
      <c r="O36" t="n">
        <v>2298</v>
      </c>
      <c r="P36" t="n">
        <v>2011</v>
      </c>
      <c r="Q36" t="n">
        <v>1947</v>
      </c>
      <c r="R36" t="n">
        <v>2004</v>
      </c>
      <c r="S36" t="n">
        <v>1508</v>
      </c>
      <c r="T36" t="n">
        <v>1500</v>
      </c>
      <c r="U36" t="n">
        <v>1445</v>
      </c>
      <c r="V36" t="n">
        <v>1445</v>
      </c>
      <c r="W36" t="n">
        <v>1546</v>
      </c>
    </row>
    <row r="37">
      <c r="A37" s="5" t="inlineStr">
        <is>
          <t>Mio.Aktien im Umlauf</t>
        </is>
      </c>
      <c r="B37" s="5" t="inlineStr">
        <is>
          <t>Million shares outstanding</t>
        </is>
      </c>
      <c r="C37" t="n">
        <v>37.04</v>
      </c>
      <c r="D37" t="n">
        <v>37.04</v>
      </c>
      <c r="E37" t="n">
        <v>37.04</v>
      </c>
      <c r="F37" t="n">
        <v>37.04</v>
      </c>
      <c r="G37" t="n">
        <v>37.8</v>
      </c>
      <c r="H37" t="n">
        <v>37.8</v>
      </c>
      <c r="I37" t="n">
        <v>37.8</v>
      </c>
      <c r="J37" t="n">
        <v>38.82</v>
      </c>
      <c r="K37" t="n">
        <v>39.85</v>
      </c>
      <c r="L37" t="n">
        <v>41.2</v>
      </c>
      <c r="M37" t="n">
        <v>41</v>
      </c>
      <c r="N37" t="n">
        <v>43</v>
      </c>
      <c r="O37" t="n">
        <v>41.7</v>
      </c>
      <c r="P37" t="n">
        <v>42</v>
      </c>
      <c r="Q37" t="n">
        <v>42</v>
      </c>
      <c r="R37" t="n">
        <v>42</v>
      </c>
      <c r="S37" t="n">
        <v>42</v>
      </c>
      <c r="T37" t="n">
        <v>42</v>
      </c>
      <c r="U37" t="n">
        <v>42</v>
      </c>
      <c r="V37" t="n">
        <v>42</v>
      </c>
      <c r="W37" t="inlineStr">
        <is>
          <t>-</t>
        </is>
      </c>
    </row>
    <row r="38">
      <c r="A38" s="5" t="inlineStr">
        <is>
          <t>Ergebnis je Aktie (brutto)</t>
        </is>
      </c>
      <c r="B38" s="5" t="inlineStr">
        <is>
          <t>Earnings per share</t>
        </is>
      </c>
      <c r="C38" t="n">
        <v>20.05</v>
      </c>
      <c r="D38" t="n">
        <v>18.55</v>
      </c>
      <c r="E38" t="n">
        <v>16.53</v>
      </c>
      <c r="F38" t="n">
        <v>17.03</v>
      </c>
      <c r="G38" t="n">
        <v>12.56</v>
      </c>
      <c r="H38" t="n">
        <v>15.22</v>
      </c>
      <c r="I38" t="n">
        <v>13.37</v>
      </c>
      <c r="J38" t="n">
        <v>11.72</v>
      </c>
      <c r="K38" t="n">
        <v>11.09</v>
      </c>
      <c r="L38" t="n">
        <v>11.45</v>
      </c>
      <c r="M38" t="n">
        <v>12.52</v>
      </c>
      <c r="N38" t="n">
        <v>13.23</v>
      </c>
      <c r="O38" t="n">
        <v>13.01</v>
      </c>
      <c r="P38" t="n">
        <v>11.09</v>
      </c>
      <c r="Q38" t="n">
        <v>8.33</v>
      </c>
      <c r="R38" t="n">
        <v>6.55</v>
      </c>
      <c r="S38" t="n">
        <v>4.36</v>
      </c>
      <c r="T38" t="n">
        <v>3.89</v>
      </c>
      <c r="U38" t="n">
        <v>3.05</v>
      </c>
      <c r="V38" t="n">
        <v>3.62</v>
      </c>
      <c r="W38" t="inlineStr">
        <is>
          <t>-</t>
        </is>
      </c>
    </row>
    <row r="39">
      <c r="A39" s="5" t="inlineStr">
        <is>
          <t>Ergebnis je Aktie (unverwässert)</t>
        </is>
      </c>
      <c r="B39" s="5" t="inlineStr">
        <is>
          <t>Basic Earnings per share</t>
        </is>
      </c>
      <c r="C39" t="n">
        <v>17.97</v>
      </c>
      <c r="D39" t="n">
        <v>16.4</v>
      </c>
      <c r="E39" t="n">
        <v>14.34</v>
      </c>
      <c r="F39" t="n">
        <v>14.88</v>
      </c>
      <c r="G39" t="n">
        <v>11.33</v>
      </c>
      <c r="H39" t="n">
        <v>13.28</v>
      </c>
      <c r="I39" t="n">
        <v>11.59</v>
      </c>
      <c r="J39" t="n">
        <v>10.29</v>
      </c>
      <c r="K39" t="n">
        <v>9.82</v>
      </c>
      <c r="L39" t="n">
        <v>10.32</v>
      </c>
      <c r="M39" t="n">
        <v>10.18</v>
      </c>
      <c r="N39" t="n">
        <v>11.9</v>
      </c>
      <c r="O39" t="n">
        <v>11.67</v>
      </c>
      <c r="P39" t="n">
        <v>8.859999999999999</v>
      </c>
      <c r="Q39" t="n">
        <v>6.41</v>
      </c>
      <c r="R39" t="n">
        <v>4.73</v>
      </c>
      <c r="S39" t="n">
        <v>3.63</v>
      </c>
      <c r="T39" t="n">
        <v>2.92</v>
      </c>
      <c r="U39" t="n">
        <v>2.3</v>
      </c>
      <c r="V39" t="n">
        <v>2.57</v>
      </c>
      <c r="W39" t="n">
        <v>1.33</v>
      </c>
    </row>
    <row r="40">
      <c r="A40" s="5" t="inlineStr">
        <is>
          <t>Ergebnis je Aktie (verwässert)</t>
        </is>
      </c>
      <c r="B40" s="5" t="inlineStr">
        <is>
          <t>Diluted Earnings per share</t>
        </is>
      </c>
      <c r="C40" t="n">
        <v>17.97</v>
      </c>
      <c r="D40" t="n">
        <v>16.39</v>
      </c>
      <c r="E40" t="n">
        <v>14.31</v>
      </c>
      <c r="F40" t="n">
        <v>14.85</v>
      </c>
      <c r="G40" t="n">
        <v>11.31</v>
      </c>
      <c r="H40" t="n">
        <v>13.26</v>
      </c>
      <c r="I40" t="n">
        <v>11.58</v>
      </c>
      <c r="J40" t="n">
        <v>10.29</v>
      </c>
      <c r="K40" t="n">
        <v>9.82</v>
      </c>
      <c r="L40" t="n">
        <v>10.3</v>
      </c>
      <c r="M40" t="n">
        <v>10.13</v>
      </c>
      <c r="N40" t="n">
        <v>11.86</v>
      </c>
      <c r="O40" t="n">
        <v>11.67</v>
      </c>
      <c r="P40" t="n">
        <v>8.859999999999999</v>
      </c>
      <c r="Q40" t="n">
        <v>6.41</v>
      </c>
      <c r="R40" t="n">
        <v>4.73</v>
      </c>
      <c r="S40" t="n">
        <v>3.63</v>
      </c>
      <c r="T40" t="n">
        <v>2.92</v>
      </c>
      <c r="U40" t="n">
        <v>2.3</v>
      </c>
      <c r="V40" t="n">
        <v>2.57</v>
      </c>
      <c r="W40" t="n">
        <v>1.33</v>
      </c>
    </row>
    <row r="41">
      <c r="A41" s="5" t="inlineStr">
        <is>
          <t>Dividende je Aktie</t>
        </is>
      </c>
      <c r="B41" s="5" t="inlineStr">
        <is>
          <t>Dividend per share</t>
        </is>
      </c>
      <c r="C41" t="n">
        <v>11.3</v>
      </c>
      <c r="D41" t="n">
        <v>10.8</v>
      </c>
      <c r="E41" t="n">
        <v>10.4</v>
      </c>
      <c r="F41" t="n">
        <v>10</v>
      </c>
      <c r="G41" t="n">
        <v>8.4</v>
      </c>
      <c r="H41" t="n">
        <v>8.300000000000001</v>
      </c>
      <c r="I41" t="n">
        <v>7.5</v>
      </c>
      <c r="J41" t="n">
        <v>6.6</v>
      </c>
      <c r="K41" t="n">
        <v>6.3</v>
      </c>
      <c r="L41" t="n">
        <v>6</v>
      </c>
      <c r="M41" t="n">
        <v>6.4</v>
      </c>
      <c r="N41" t="n">
        <v>5.4</v>
      </c>
      <c r="O41" t="n">
        <v>5.2</v>
      </c>
      <c r="P41" t="n">
        <v>4</v>
      </c>
      <c r="Q41" t="n">
        <v>2.5</v>
      </c>
      <c r="R41" t="n">
        <v>2.2</v>
      </c>
      <c r="S41" t="n">
        <v>1.7</v>
      </c>
      <c r="T41" t="n">
        <v>1.4</v>
      </c>
      <c r="U41" t="n">
        <v>1</v>
      </c>
      <c r="V41" t="n">
        <v>1</v>
      </c>
      <c r="W41" t="inlineStr">
        <is>
          <t>-</t>
        </is>
      </c>
    </row>
    <row r="42">
      <c r="A42" s="5" t="inlineStr">
        <is>
          <t>Dividendenausschüttung in Mio</t>
        </is>
      </c>
      <c r="B42" s="5" t="inlineStr">
        <is>
          <t>Dividend Payment in M</t>
        </is>
      </c>
      <c r="C42" t="inlineStr">
        <is>
          <t>-</t>
        </is>
      </c>
      <c r="D42" t="n">
        <v>389</v>
      </c>
      <c r="E42" t="n">
        <v>380.8</v>
      </c>
      <c r="F42" t="n">
        <v>368.4</v>
      </c>
      <c r="G42" t="n">
        <v>311.2</v>
      </c>
      <c r="H42" t="n">
        <v>311</v>
      </c>
      <c r="I42" t="n">
        <v>282</v>
      </c>
      <c r="J42" t="n">
        <v>248</v>
      </c>
      <c r="K42" t="n">
        <v>242</v>
      </c>
      <c r="L42" t="n">
        <v>236</v>
      </c>
      <c r="M42" t="n">
        <v>253</v>
      </c>
      <c r="N42" t="n">
        <v>211</v>
      </c>
      <c r="O42" t="n">
        <v>207</v>
      </c>
      <c r="P42" t="n">
        <v>159</v>
      </c>
      <c r="Q42" t="n">
        <v>101.5</v>
      </c>
      <c r="R42" t="n">
        <v>90.3</v>
      </c>
      <c r="S42" t="n">
        <v>69.59999999999999</v>
      </c>
      <c r="T42" t="n">
        <v>20.2</v>
      </c>
      <c r="U42" t="inlineStr">
        <is>
          <t>-</t>
        </is>
      </c>
      <c r="V42" t="inlineStr">
        <is>
          <t>-</t>
        </is>
      </c>
      <c r="W42" t="inlineStr">
        <is>
          <t>-</t>
        </is>
      </c>
    </row>
    <row r="43">
      <c r="A43" s="5" t="inlineStr">
        <is>
          <t>Umsatz</t>
        </is>
      </c>
      <c r="B43" s="5" t="inlineStr">
        <is>
          <t>Revenue</t>
        </is>
      </c>
      <c r="C43" t="n">
        <v>83.23</v>
      </c>
      <c r="D43" t="n">
        <v>83.16</v>
      </c>
      <c r="E43" t="n">
        <v>78.52</v>
      </c>
      <c r="F43" t="n">
        <v>75.83</v>
      </c>
      <c r="G43" t="n">
        <v>68.62</v>
      </c>
      <c r="H43" t="n">
        <v>55.27</v>
      </c>
      <c r="I43" t="n">
        <v>52.91</v>
      </c>
      <c r="J43" t="n">
        <v>56.36</v>
      </c>
      <c r="K43" t="n">
        <v>53.27</v>
      </c>
      <c r="L43" t="n">
        <v>52.11</v>
      </c>
      <c r="M43" t="n">
        <v>53.2</v>
      </c>
      <c r="N43" t="n">
        <v>57.1</v>
      </c>
      <c r="O43" t="n">
        <v>59.64</v>
      </c>
      <c r="P43" t="n">
        <v>51.99</v>
      </c>
      <c r="Q43" t="n">
        <v>45.78</v>
      </c>
      <c r="R43" t="n">
        <v>45.4</v>
      </c>
      <c r="S43" t="n">
        <v>33.43</v>
      </c>
      <c r="T43" t="n">
        <v>30.31</v>
      </c>
      <c r="U43" t="n">
        <v>27.74</v>
      </c>
      <c r="V43" t="n">
        <v>28.77</v>
      </c>
      <c r="W43" t="inlineStr">
        <is>
          <t>-</t>
        </is>
      </c>
    </row>
    <row r="44">
      <c r="A44" s="5" t="inlineStr">
        <is>
          <t>Buchwert je Aktie</t>
        </is>
      </c>
      <c r="B44" s="5" t="inlineStr">
        <is>
          <t>Book value per share</t>
        </is>
      </c>
      <c r="C44" t="n">
        <v>51.27</v>
      </c>
      <c r="D44" t="n">
        <v>47.12</v>
      </c>
      <c r="E44" t="n">
        <v>49.6</v>
      </c>
      <c r="F44" t="n">
        <v>44.15</v>
      </c>
      <c r="G44" t="n">
        <v>39.21</v>
      </c>
      <c r="H44" t="n">
        <v>45.43</v>
      </c>
      <c r="I44" t="n">
        <v>44.03</v>
      </c>
      <c r="J44" t="n">
        <v>36.87</v>
      </c>
      <c r="K44" t="n">
        <v>35.62</v>
      </c>
      <c r="L44" t="n">
        <v>36.92</v>
      </c>
      <c r="M44" t="n">
        <v>36.81</v>
      </c>
      <c r="N44" t="n">
        <v>30.51</v>
      </c>
      <c r="O44" t="n">
        <v>33.68</v>
      </c>
      <c r="P44" t="n">
        <v>25.38</v>
      </c>
      <c r="Q44" t="n">
        <v>22.81</v>
      </c>
      <c r="R44" t="n">
        <v>20.73</v>
      </c>
      <c r="S44" t="n">
        <v>17.6</v>
      </c>
      <c r="T44" t="n">
        <v>15</v>
      </c>
      <c r="U44" t="n">
        <v>13.02</v>
      </c>
      <c r="V44" t="n">
        <v>11.73</v>
      </c>
      <c r="W44" t="inlineStr">
        <is>
          <t>-</t>
        </is>
      </c>
    </row>
    <row r="45">
      <c r="A45" s="5" t="inlineStr">
        <is>
          <t>Cashflow je Aktie</t>
        </is>
      </c>
      <c r="B45" s="5" t="inlineStr">
        <is>
          <t>Cashflow per share</t>
        </is>
      </c>
      <c r="C45" t="n">
        <v>22.52</v>
      </c>
      <c r="D45" t="n">
        <v>20.18</v>
      </c>
      <c r="E45" t="n">
        <v>17.29</v>
      </c>
      <c r="F45" t="n">
        <v>19.31</v>
      </c>
      <c r="G45" t="n">
        <v>16.19</v>
      </c>
      <c r="H45" t="n">
        <v>15.23</v>
      </c>
      <c r="I45" t="n">
        <v>14.81</v>
      </c>
      <c r="J45" t="n">
        <v>12.73</v>
      </c>
      <c r="K45" t="n">
        <v>12.37</v>
      </c>
      <c r="L45" t="n">
        <v>13.84</v>
      </c>
      <c r="M45" t="n">
        <v>11.2</v>
      </c>
      <c r="N45" t="n">
        <v>12.91</v>
      </c>
      <c r="O45" t="n">
        <v>10.98</v>
      </c>
      <c r="P45" t="n">
        <v>10.53</v>
      </c>
      <c r="Q45" t="n">
        <v>9.26</v>
      </c>
      <c r="R45" t="n">
        <v>9.49</v>
      </c>
      <c r="S45" t="n">
        <v>7.35</v>
      </c>
      <c r="T45" t="n">
        <v>6.81</v>
      </c>
      <c r="U45" t="n">
        <v>5.53</v>
      </c>
      <c r="V45" t="n">
        <v>4.89</v>
      </c>
      <c r="W45" t="inlineStr">
        <is>
          <t>-</t>
        </is>
      </c>
    </row>
    <row r="46">
      <c r="A46" s="5" t="inlineStr">
        <is>
          <t>Bilanzsumme je Aktie</t>
        </is>
      </c>
      <c r="B46" s="5" t="inlineStr">
        <is>
          <t>Total assets per share</t>
        </is>
      </c>
      <c r="C46" t="n">
        <v>100.57</v>
      </c>
      <c r="D46" t="n">
        <v>94.54000000000001</v>
      </c>
      <c r="E46" t="n">
        <v>101.04</v>
      </c>
      <c r="F46" t="n">
        <v>97.22</v>
      </c>
      <c r="G46" t="n">
        <v>94.02</v>
      </c>
      <c r="H46" t="n">
        <v>64.33</v>
      </c>
      <c r="I46" t="n">
        <v>58.89</v>
      </c>
      <c r="J46" t="n">
        <v>51.71</v>
      </c>
      <c r="K46" t="n">
        <v>53.27</v>
      </c>
      <c r="L46" t="n">
        <v>52.7</v>
      </c>
      <c r="M46" t="n">
        <v>53.96</v>
      </c>
      <c r="N46" t="n">
        <v>47.77</v>
      </c>
      <c r="O46" t="n">
        <v>55.12</v>
      </c>
      <c r="P46" t="n">
        <v>47.87</v>
      </c>
      <c r="Q46" t="n">
        <v>46.35</v>
      </c>
      <c r="R46" t="n">
        <v>47.71</v>
      </c>
      <c r="S46" t="n">
        <v>35.9</v>
      </c>
      <c r="T46" t="n">
        <v>35.72</v>
      </c>
      <c r="U46" t="n">
        <v>34.41</v>
      </c>
      <c r="V46" t="n">
        <v>34.4</v>
      </c>
      <c r="W46" t="inlineStr">
        <is>
          <t>-</t>
        </is>
      </c>
    </row>
    <row r="47">
      <c r="A47" s="5" t="inlineStr">
        <is>
          <t>Personal am Ende des Jahres</t>
        </is>
      </c>
      <c r="B47" s="5" t="inlineStr">
        <is>
          <t>Staff at the end of year</t>
        </is>
      </c>
      <c r="C47" t="n">
        <v>11619</v>
      </c>
      <c r="D47" t="n">
        <v>11630</v>
      </c>
      <c r="E47" t="n">
        <v>11709</v>
      </c>
      <c r="F47" t="n">
        <v>11592</v>
      </c>
      <c r="G47" t="n">
        <v>12126</v>
      </c>
      <c r="H47" t="n">
        <v>6247</v>
      </c>
      <c r="I47" t="n">
        <v>6226</v>
      </c>
      <c r="J47" t="n">
        <v>6134</v>
      </c>
      <c r="K47" t="n">
        <v>6004</v>
      </c>
      <c r="L47" t="n">
        <v>5820</v>
      </c>
      <c r="M47" t="n">
        <v>5608</v>
      </c>
      <c r="N47" t="n">
        <v>5697</v>
      </c>
      <c r="O47" t="n">
        <v>5344</v>
      </c>
      <c r="P47" t="n">
        <v>5269</v>
      </c>
      <c r="Q47" t="n">
        <v>5162</v>
      </c>
      <c r="R47" t="n">
        <v>5516</v>
      </c>
      <c r="S47" t="n">
        <v>4412</v>
      </c>
      <c r="T47" t="n">
        <v>4436</v>
      </c>
      <c r="U47" t="n">
        <v>4144</v>
      </c>
      <c r="V47" t="n">
        <v>4240</v>
      </c>
      <c r="W47" t="inlineStr">
        <is>
          <t>-</t>
        </is>
      </c>
    </row>
    <row r="48">
      <c r="A48" s="5" t="inlineStr">
        <is>
          <t>Personalaufwand in Mio. CHF</t>
        </is>
      </c>
      <c r="B48" s="5" t="inlineStr"/>
      <c r="C48" t="n">
        <v>752.1</v>
      </c>
      <c r="D48" t="n">
        <v>744</v>
      </c>
      <c r="E48" t="n">
        <v>746.8</v>
      </c>
      <c r="F48" t="n">
        <v>702</v>
      </c>
      <c r="G48" t="n">
        <v>671.6</v>
      </c>
      <c r="H48" t="n">
        <v>483.9</v>
      </c>
      <c r="I48" t="n">
        <v>475.4</v>
      </c>
      <c r="J48" t="n">
        <v>463.5</v>
      </c>
      <c r="K48" t="n">
        <v>435.6</v>
      </c>
      <c r="L48" t="n">
        <v>447.1</v>
      </c>
      <c r="M48" t="n">
        <v>446.2</v>
      </c>
      <c r="N48" t="n">
        <v>460.2</v>
      </c>
      <c r="O48" t="n">
        <v>467.4</v>
      </c>
      <c r="P48" t="n">
        <v>442.3</v>
      </c>
      <c r="Q48" t="n">
        <v>418.5</v>
      </c>
      <c r="R48" t="n">
        <v>441.5</v>
      </c>
      <c r="S48" t="n">
        <v>346</v>
      </c>
      <c r="T48" t="inlineStr">
        <is>
          <t>-</t>
        </is>
      </c>
      <c r="U48" t="n">
        <v>325.9</v>
      </c>
      <c r="V48" t="n">
        <v>291.5</v>
      </c>
      <c r="W48" t="inlineStr">
        <is>
          <t>-</t>
        </is>
      </c>
    </row>
    <row r="49">
      <c r="A49" s="5" t="inlineStr">
        <is>
          <t>Aufwand je Mitarbeiter in CHF</t>
        </is>
      </c>
      <c r="B49" s="5" t="inlineStr"/>
      <c r="C49" t="n">
        <v>64730</v>
      </c>
      <c r="D49" t="n">
        <v>63972</v>
      </c>
      <c r="E49" t="n">
        <v>63780</v>
      </c>
      <c r="F49" t="n">
        <v>60559</v>
      </c>
      <c r="G49" t="n">
        <v>55385</v>
      </c>
      <c r="H49" t="n">
        <v>77461</v>
      </c>
      <c r="I49" t="n">
        <v>76357</v>
      </c>
      <c r="J49" t="n">
        <v>75562</v>
      </c>
      <c r="K49" t="n">
        <v>72552</v>
      </c>
      <c r="L49" t="n">
        <v>76821</v>
      </c>
      <c r="M49" t="n">
        <v>79565</v>
      </c>
      <c r="N49" t="n">
        <v>80779</v>
      </c>
      <c r="O49" t="n">
        <v>87463</v>
      </c>
      <c r="P49" t="n">
        <v>83944</v>
      </c>
      <c r="Q49" t="n">
        <v>81073</v>
      </c>
      <c r="R49" t="n">
        <v>80040</v>
      </c>
      <c r="S49" t="n">
        <v>78422</v>
      </c>
      <c r="T49" t="inlineStr">
        <is>
          <t>-</t>
        </is>
      </c>
      <c r="U49" t="n">
        <v>78644</v>
      </c>
      <c r="V49" t="n">
        <v>68750</v>
      </c>
      <c r="W49" t="inlineStr">
        <is>
          <t>-</t>
        </is>
      </c>
    </row>
    <row r="50">
      <c r="A50" s="5" t="inlineStr">
        <is>
          <t>Umsatz je Aktie</t>
        </is>
      </c>
      <c r="B50" s="5" t="inlineStr">
        <is>
          <t>Revenue per share</t>
        </is>
      </c>
      <c r="C50" t="n">
        <v>265333</v>
      </c>
      <c r="D50" t="n">
        <v>264875</v>
      </c>
      <c r="E50" t="n">
        <v>248382</v>
      </c>
      <c r="F50" t="n">
        <v>242322</v>
      </c>
      <c r="G50" t="n">
        <v>213896</v>
      </c>
      <c r="H50" t="n">
        <v>334417</v>
      </c>
      <c r="I50" t="n">
        <v>321217</v>
      </c>
      <c r="J50" t="n">
        <v>356668</v>
      </c>
      <c r="K50" t="n">
        <v>353531</v>
      </c>
      <c r="L50" t="n">
        <v>368883</v>
      </c>
      <c r="M50" t="n">
        <v>388944</v>
      </c>
      <c r="N50" t="n">
        <v>430946</v>
      </c>
      <c r="O50" t="n">
        <v>465344</v>
      </c>
      <c r="P50" t="n">
        <v>414405</v>
      </c>
      <c r="Q50" t="n">
        <v>372510</v>
      </c>
      <c r="R50" t="n">
        <v>345685</v>
      </c>
      <c r="S50" t="n">
        <v>318200</v>
      </c>
      <c r="T50" t="n">
        <v>286970</v>
      </c>
      <c r="U50" t="n">
        <v>281153</v>
      </c>
      <c r="V50" t="n">
        <v>283200</v>
      </c>
      <c r="W50" t="inlineStr">
        <is>
          <t>-</t>
        </is>
      </c>
    </row>
    <row r="51">
      <c r="A51" s="5" t="inlineStr">
        <is>
          <t>Bruttoergebnis je Mitarbeiter in CHF</t>
        </is>
      </c>
      <c r="B51" s="5" t="inlineStr"/>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CHF</t>
        </is>
      </c>
      <c r="B52" s="5" t="inlineStr"/>
      <c r="C52" t="n">
        <v>55676</v>
      </c>
      <c r="D52" t="n">
        <v>51350</v>
      </c>
      <c r="E52" t="n">
        <v>45042</v>
      </c>
      <c r="F52" t="n">
        <v>47291</v>
      </c>
      <c r="G52" t="n">
        <v>34834</v>
      </c>
      <c r="H52" t="n">
        <v>79814</v>
      </c>
      <c r="I52" t="n">
        <v>69997</v>
      </c>
      <c r="J52" t="n">
        <v>63955</v>
      </c>
      <c r="K52" t="n">
        <v>63957</v>
      </c>
      <c r="L52" t="n">
        <v>69897</v>
      </c>
      <c r="M52" t="n">
        <v>70881</v>
      </c>
      <c r="N52" t="n">
        <v>81850</v>
      </c>
      <c r="O52" t="n">
        <v>86695</v>
      </c>
      <c r="P52" t="n">
        <v>67375</v>
      </c>
      <c r="Q52" t="n">
        <v>50852</v>
      </c>
      <c r="R52" t="n">
        <v>35044</v>
      </c>
      <c r="S52" t="n">
        <v>33318</v>
      </c>
      <c r="T52" t="n">
        <v>26623</v>
      </c>
      <c r="U52" t="n">
        <v>22225</v>
      </c>
      <c r="V52" t="n">
        <v>24623</v>
      </c>
      <c r="W52" t="inlineStr">
        <is>
          <t>-</t>
        </is>
      </c>
    </row>
    <row r="53">
      <c r="A53" s="5" t="inlineStr">
        <is>
          <t>KGV (Kurs/Gewinn)</t>
        </is>
      </c>
      <c r="B53" s="5" t="inlineStr">
        <is>
          <t>PE (price/earnings)</t>
        </is>
      </c>
      <c r="C53" t="n">
        <v>30.2</v>
      </c>
      <c r="D53" t="n">
        <v>26.9</v>
      </c>
      <c r="E53" t="n">
        <v>29.9</v>
      </c>
      <c r="F53" t="n">
        <v>27.4</v>
      </c>
      <c r="G53" t="n">
        <v>30.1</v>
      </c>
      <c r="H53" t="n">
        <v>25.5</v>
      </c>
      <c r="I53" t="n">
        <v>23.4</v>
      </c>
      <c r="J53" t="n">
        <v>19.6</v>
      </c>
      <c r="K53" t="n">
        <v>18.4</v>
      </c>
      <c r="L53" t="n">
        <v>20.9</v>
      </c>
      <c r="M53" t="n">
        <v>18</v>
      </c>
      <c r="N53" t="n">
        <v>9.5</v>
      </c>
      <c r="O53" t="n">
        <v>13.3</v>
      </c>
      <c r="P53" t="n">
        <v>21.2</v>
      </c>
      <c r="Q53" t="n">
        <v>16.2</v>
      </c>
      <c r="R53" t="n">
        <v>17.6</v>
      </c>
      <c r="S53" t="n">
        <v>16.7</v>
      </c>
      <c r="T53" t="n">
        <v>13.6</v>
      </c>
      <c r="U53" t="n">
        <v>16.2</v>
      </c>
      <c r="V53" t="n">
        <v>17.7</v>
      </c>
      <c r="W53" t="inlineStr">
        <is>
          <t>-</t>
        </is>
      </c>
    </row>
    <row r="54">
      <c r="A54" s="5" t="inlineStr">
        <is>
          <t>KUV (Kurs/Umsatz)</t>
        </is>
      </c>
      <c r="B54" s="5" t="inlineStr">
        <is>
          <t>PS (price/sales)</t>
        </is>
      </c>
      <c r="C54" t="n">
        <v>6.53</v>
      </c>
      <c r="D54" t="n">
        <v>5.3</v>
      </c>
      <c r="E54" t="n">
        <v>5.47</v>
      </c>
      <c r="F54" t="n">
        <v>5.38</v>
      </c>
      <c r="G54" t="n">
        <v>4.97</v>
      </c>
      <c r="H54" t="n">
        <v>6.13</v>
      </c>
      <c r="I54" t="n">
        <v>5.12</v>
      </c>
      <c r="J54" t="n">
        <v>3.58</v>
      </c>
      <c r="K54" t="n">
        <v>3.4</v>
      </c>
      <c r="L54" t="n">
        <v>4.15</v>
      </c>
      <c r="M54" t="n">
        <v>3.45</v>
      </c>
      <c r="N54" t="n">
        <v>1.98</v>
      </c>
      <c r="O54" t="n">
        <v>2.61</v>
      </c>
      <c r="P54" t="n">
        <v>3.61</v>
      </c>
      <c r="Q54" t="n">
        <v>2.27</v>
      </c>
      <c r="R54" t="n">
        <v>1.83</v>
      </c>
      <c r="S54" t="n">
        <v>1.82</v>
      </c>
      <c r="T54" t="n">
        <v>1.31</v>
      </c>
      <c r="U54" t="n">
        <v>1.34</v>
      </c>
      <c r="V54" t="n">
        <v>1.58</v>
      </c>
      <c r="W54" t="inlineStr">
        <is>
          <t>-</t>
        </is>
      </c>
    </row>
    <row r="55">
      <c r="A55" s="5" t="inlineStr">
        <is>
          <t>KBV (Kurs/Buchwert)</t>
        </is>
      </c>
      <c r="B55" s="5" t="inlineStr">
        <is>
          <t>PB (price/book value)</t>
        </is>
      </c>
      <c r="C55" t="n">
        <v>10.6</v>
      </c>
      <c r="D55" t="n">
        <v>9.359999999999999</v>
      </c>
      <c r="E55" t="n">
        <v>8.65</v>
      </c>
      <c r="F55" t="n">
        <v>9.25</v>
      </c>
      <c r="G55" t="n">
        <v>8.69</v>
      </c>
      <c r="H55" t="n">
        <v>7.46</v>
      </c>
      <c r="I55" t="n">
        <v>6.16</v>
      </c>
      <c r="J55" t="n">
        <v>5.48</v>
      </c>
      <c r="K55" t="n">
        <v>5.08</v>
      </c>
      <c r="L55" t="n">
        <v>5.86</v>
      </c>
      <c r="M55" t="n">
        <v>4.99</v>
      </c>
      <c r="N55" t="n">
        <v>3.71</v>
      </c>
      <c r="O55" t="n">
        <v>4.62</v>
      </c>
      <c r="P55" t="n">
        <v>7.4</v>
      </c>
      <c r="Q55" t="n">
        <v>4.56</v>
      </c>
      <c r="R55" t="n">
        <v>4.01</v>
      </c>
      <c r="S55" t="n">
        <v>3.46</v>
      </c>
      <c r="T55" t="n">
        <v>2.65</v>
      </c>
      <c r="U55" t="n">
        <v>2.85</v>
      </c>
      <c r="V55" t="n">
        <v>3.89</v>
      </c>
      <c r="W55" t="inlineStr">
        <is>
          <t>-</t>
        </is>
      </c>
    </row>
    <row r="56">
      <c r="A56" s="5" t="inlineStr">
        <is>
          <t>KCV (Kurs/Cashflow)</t>
        </is>
      </c>
      <c r="B56" s="5" t="inlineStr">
        <is>
          <t>PC (price/cashflow)</t>
        </is>
      </c>
      <c r="C56" t="n">
        <v>24.13</v>
      </c>
      <c r="D56" t="n">
        <v>21.85</v>
      </c>
      <c r="E56" t="n">
        <v>24.82</v>
      </c>
      <c r="F56" t="n">
        <v>21.14</v>
      </c>
      <c r="G56" t="n">
        <v>21.04</v>
      </c>
      <c r="H56" t="n">
        <v>22.26</v>
      </c>
      <c r="I56" t="n">
        <v>18.29</v>
      </c>
      <c r="J56" t="n">
        <v>15.87</v>
      </c>
      <c r="K56" t="n">
        <v>14.63</v>
      </c>
      <c r="L56" t="n">
        <v>15.62</v>
      </c>
      <c r="M56" t="n">
        <v>16.38</v>
      </c>
      <c r="N56" t="n">
        <v>8.76</v>
      </c>
      <c r="O56" t="n">
        <v>14.16</v>
      </c>
      <c r="P56" t="n">
        <v>17.83</v>
      </c>
      <c r="Q56" t="n">
        <v>11.23</v>
      </c>
      <c r="R56" t="n">
        <v>8.77</v>
      </c>
      <c r="S56" t="n">
        <v>8.27</v>
      </c>
      <c r="T56" t="n">
        <v>5.84</v>
      </c>
      <c r="U56" t="n">
        <v>6.72</v>
      </c>
      <c r="V56" t="n">
        <v>9.32</v>
      </c>
      <c r="W56" t="inlineStr">
        <is>
          <t>-</t>
        </is>
      </c>
    </row>
    <row r="57">
      <c r="A57" s="5" t="inlineStr">
        <is>
          <t>Dividendenrendite in %</t>
        </is>
      </c>
      <c r="B57" s="5" t="inlineStr">
        <is>
          <t>Dividend Yield in %</t>
        </is>
      </c>
      <c r="C57" t="n">
        <v>2.08</v>
      </c>
      <c r="D57" t="n">
        <v>2.45</v>
      </c>
      <c r="E57" t="n">
        <v>2.42</v>
      </c>
      <c r="F57" t="n">
        <v>2.45</v>
      </c>
      <c r="G57" t="n">
        <v>2.46</v>
      </c>
      <c r="H57" t="n">
        <v>2.45</v>
      </c>
      <c r="I57" t="n">
        <v>2.77</v>
      </c>
      <c r="J57" t="n">
        <v>3.27</v>
      </c>
      <c r="K57" t="n">
        <v>3.48</v>
      </c>
      <c r="L57" t="n">
        <v>2.78</v>
      </c>
      <c r="M57" t="n">
        <v>3.49</v>
      </c>
      <c r="N57" t="n">
        <v>4.77</v>
      </c>
      <c r="O57" t="n">
        <v>3.34</v>
      </c>
      <c r="P57" t="n">
        <v>2.13</v>
      </c>
      <c r="Q57" t="n">
        <v>2.4</v>
      </c>
      <c r="R57" t="n">
        <v>2.64</v>
      </c>
      <c r="S57" t="n">
        <v>2.8</v>
      </c>
      <c r="T57" t="n">
        <v>3.52</v>
      </c>
      <c r="U57" t="n">
        <v>2.69</v>
      </c>
      <c r="V57" t="n">
        <v>2.19</v>
      </c>
      <c r="W57" t="inlineStr">
        <is>
          <t>-</t>
        </is>
      </c>
    </row>
    <row r="58">
      <c r="A58" s="5" t="inlineStr">
        <is>
          <t>Gewinnrendite in %</t>
        </is>
      </c>
      <c r="B58" s="5" t="inlineStr">
        <is>
          <t>Return on profit in %</t>
        </is>
      </c>
      <c r="C58" t="n">
        <v>3.3</v>
      </c>
      <c r="D58" t="n">
        <v>3.7</v>
      </c>
      <c r="E58" t="n">
        <v>3.3</v>
      </c>
      <c r="F58" t="n">
        <v>3.6</v>
      </c>
      <c r="G58" t="n">
        <v>3.3</v>
      </c>
      <c r="H58" t="n">
        <v>3.9</v>
      </c>
      <c r="I58" t="n">
        <v>4.3</v>
      </c>
      <c r="J58" t="n">
        <v>5.1</v>
      </c>
      <c r="K58" t="n">
        <v>5.4</v>
      </c>
      <c r="L58" t="n">
        <v>4.8</v>
      </c>
      <c r="M58" t="n">
        <v>5.5</v>
      </c>
      <c r="N58" t="n">
        <v>10.5</v>
      </c>
      <c r="O58" t="n">
        <v>7.5</v>
      </c>
      <c r="P58" t="n">
        <v>4.7</v>
      </c>
      <c r="Q58" t="n">
        <v>6.2</v>
      </c>
      <c r="R58" t="n">
        <v>5.7</v>
      </c>
      <c r="S58" t="n">
        <v>6</v>
      </c>
      <c r="T58" t="n">
        <v>7.3</v>
      </c>
      <c r="U58" t="n">
        <v>6.2</v>
      </c>
      <c r="V58" t="n">
        <v>5.6</v>
      </c>
      <c r="W58" t="inlineStr">
        <is>
          <t>-</t>
        </is>
      </c>
    </row>
    <row r="59">
      <c r="A59" s="5" t="inlineStr">
        <is>
          <t>Eigenkapitalrendite in %</t>
        </is>
      </c>
      <c r="B59" s="5" t="inlineStr">
        <is>
          <t>Return on Equity in %</t>
        </is>
      </c>
      <c r="C59" t="n">
        <v>34.07</v>
      </c>
      <c r="D59" t="n">
        <v>34.22</v>
      </c>
      <c r="E59" t="n">
        <v>28.71</v>
      </c>
      <c r="F59" t="n">
        <v>33.52</v>
      </c>
      <c r="G59" t="n">
        <v>28.5</v>
      </c>
      <c r="H59" t="n">
        <v>29.04</v>
      </c>
      <c r="I59" t="n">
        <v>26.19</v>
      </c>
      <c r="J59" t="n">
        <v>27.41</v>
      </c>
      <c r="K59" t="n">
        <v>27.05</v>
      </c>
      <c r="L59" t="n">
        <v>26.75</v>
      </c>
      <c r="M59" t="n">
        <v>26.34</v>
      </c>
      <c r="N59" t="n">
        <v>35.54</v>
      </c>
      <c r="O59" t="n">
        <v>32.99</v>
      </c>
      <c r="P59" t="n">
        <v>33.31</v>
      </c>
      <c r="Q59" t="n">
        <v>27.4</v>
      </c>
      <c r="R59" t="n">
        <v>22.2</v>
      </c>
      <c r="S59" t="n">
        <v>19.89</v>
      </c>
      <c r="T59" t="n">
        <v>18.74</v>
      </c>
      <c r="U59" t="n">
        <v>16.84</v>
      </c>
      <c r="V59" t="n">
        <v>21.2</v>
      </c>
      <c r="W59" t="n">
        <v>11.03</v>
      </c>
    </row>
    <row r="60">
      <c r="A60" s="5" t="inlineStr">
        <is>
          <t>Umsatzrendite in %</t>
        </is>
      </c>
      <c r="B60" s="5" t="inlineStr">
        <is>
          <t>Return on sales in %</t>
        </is>
      </c>
      <c r="C60" t="n">
        <v>20.98</v>
      </c>
      <c r="D60" t="n">
        <v>19.39</v>
      </c>
      <c r="E60" t="n">
        <v>18.13</v>
      </c>
      <c r="F60" t="n">
        <v>19.52</v>
      </c>
      <c r="G60" t="n">
        <v>16.29</v>
      </c>
      <c r="H60" t="n">
        <v>23.87</v>
      </c>
      <c r="I60" t="n">
        <v>21.79</v>
      </c>
      <c r="J60" t="n">
        <v>17.93</v>
      </c>
      <c r="K60" t="n">
        <v>18.09</v>
      </c>
      <c r="L60" t="n">
        <v>18.95</v>
      </c>
      <c r="M60" t="n">
        <v>18.22</v>
      </c>
      <c r="N60" t="n">
        <v>18.99</v>
      </c>
      <c r="O60" t="n">
        <v>18.63</v>
      </c>
      <c r="P60" t="n">
        <v>16.26</v>
      </c>
      <c r="Q60" t="n">
        <v>13.65</v>
      </c>
      <c r="R60" t="n">
        <v>10.14</v>
      </c>
      <c r="S60" t="n">
        <v>10.47</v>
      </c>
      <c r="T60" t="n">
        <v>9.279999999999999</v>
      </c>
      <c r="U60" t="n">
        <v>7.9</v>
      </c>
      <c r="V60" t="n">
        <v>8.640000000000001</v>
      </c>
      <c r="W60" t="n">
        <v>4.56</v>
      </c>
    </row>
    <row r="61">
      <c r="A61" s="5" t="inlineStr">
        <is>
          <t>Gesamtkapitalrendite in %</t>
        </is>
      </c>
      <c r="B61" s="5" t="inlineStr">
        <is>
          <t>Total Return on Investment in %</t>
        </is>
      </c>
      <c r="C61" t="n">
        <v>17.7</v>
      </c>
      <c r="D61" t="n">
        <v>17.56</v>
      </c>
      <c r="E61" t="n">
        <v>14.44</v>
      </c>
      <c r="F61" t="n">
        <v>15.6</v>
      </c>
      <c r="G61" t="n">
        <v>12.45</v>
      </c>
      <c r="H61" t="n">
        <v>20.67</v>
      </c>
      <c r="I61" t="n">
        <v>19.79</v>
      </c>
      <c r="J61" t="n">
        <v>20.08</v>
      </c>
      <c r="K61" t="n">
        <v>18.49</v>
      </c>
      <c r="L61" t="n">
        <v>18.74</v>
      </c>
      <c r="M61" t="n">
        <v>17.97</v>
      </c>
      <c r="N61" t="n">
        <v>22.7</v>
      </c>
      <c r="O61" t="n">
        <v>20.16</v>
      </c>
      <c r="P61" t="n">
        <v>17.66</v>
      </c>
      <c r="Q61" t="n">
        <v>13.49</v>
      </c>
      <c r="R61" t="n">
        <v>9.65</v>
      </c>
      <c r="S61" t="n">
        <v>9.75</v>
      </c>
      <c r="T61" t="n">
        <v>7.87</v>
      </c>
      <c r="U61" t="n">
        <v>6.37</v>
      </c>
      <c r="V61" t="n">
        <v>7.23</v>
      </c>
      <c r="W61" t="n">
        <v>3.51</v>
      </c>
    </row>
    <row r="62">
      <c r="A62" s="5" t="inlineStr">
        <is>
          <t>Return on Investment in %</t>
        </is>
      </c>
      <c r="B62" s="5" t="inlineStr">
        <is>
          <t>Return on Investment in %</t>
        </is>
      </c>
      <c r="C62" t="n">
        <v>17.37</v>
      </c>
      <c r="D62" t="n">
        <v>17.05</v>
      </c>
      <c r="E62" t="n">
        <v>14.09</v>
      </c>
      <c r="F62" t="n">
        <v>15.22</v>
      </c>
      <c r="G62" t="n">
        <v>11.89</v>
      </c>
      <c r="H62" t="n">
        <v>20.51</v>
      </c>
      <c r="I62" t="n">
        <v>19.58</v>
      </c>
      <c r="J62" t="n">
        <v>19.54</v>
      </c>
      <c r="K62" t="n">
        <v>18.09</v>
      </c>
      <c r="L62" t="n">
        <v>18.74</v>
      </c>
      <c r="M62" t="n">
        <v>17.97</v>
      </c>
      <c r="N62" t="n">
        <v>22.7</v>
      </c>
      <c r="O62" t="n">
        <v>20.16</v>
      </c>
      <c r="P62" t="n">
        <v>17.66</v>
      </c>
      <c r="Q62" t="n">
        <v>13.49</v>
      </c>
      <c r="R62" t="n">
        <v>9.65</v>
      </c>
      <c r="S62" t="n">
        <v>9.75</v>
      </c>
      <c r="T62" t="n">
        <v>7.87</v>
      </c>
      <c r="U62" t="n">
        <v>6.37</v>
      </c>
      <c r="V62" t="n">
        <v>7.23</v>
      </c>
      <c r="W62" t="n">
        <v>3.51</v>
      </c>
    </row>
    <row r="63">
      <c r="A63" s="5" t="inlineStr">
        <is>
          <t>Arbeitsintensität in %</t>
        </is>
      </c>
      <c r="B63" s="5" t="inlineStr">
        <is>
          <t>Work Intensity in %</t>
        </is>
      </c>
      <c r="C63" t="n">
        <v>28.07</v>
      </c>
      <c r="D63" t="n">
        <v>25.47</v>
      </c>
      <c r="E63" t="n">
        <v>28.05</v>
      </c>
      <c r="F63" t="n">
        <v>29.73</v>
      </c>
      <c r="G63" t="n">
        <v>27.04</v>
      </c>
      <c r="H63" t="n">
        <v>46.74</v>
      </c>
      <c r="I63" t="n">
        <v>42.76</v>
      </c>
      <c r="J63" t="n">
        <v>37.84</v>
      </c>
      <c r="K63" t="n">
        <v>40.56</v>
      </c>
      <c r="L63" t="n">
        <v>41.65</v>
      </c>
      <c r="M63" t="n">
        <v>35.6</v>
      </c>
      <c r="N63" t="n">
        <v>33.22</v>
      </c>
      <c r="O63" t="n">
        <v>37.21</v>
      </c>
      <c r="P63" t="n">
        <v>27.35</v>
      </c>
      <c r="Q63" t="n">
        <v>26.21</v>
      </c>
      <c r="R63" t="n">
        <v>21.86</v>
      </c>
      <c r="S63" t="n">
        <v>27.89</v>
      </c>
      <c r="T63" t="n">
        <v>24.96</v>
      </c>
      <c r="U63" t="n">
        <v>22.77</v>
      </c>
      <c r="V63" t="n">
        <v>20.54</v>
      </c>
      <c r="W63" t="n">
        <v>21.69</v>
      </c>
    </row>
    <row r="64">
      <c r="A64" s="5" t="inlineStr">
        <is>
          <t>Eigenkapitalquote in %</t>
        </is>
      </c>
      <c r="B64" s="5" t="inlineStr">
        <is>
          <t>Equity Ratio in %</t>
        </is>
      </c>
      <c r="C64" t="n">
        <v>50.98</v>
      </c>
      <c r="D64" t="n">
        <v>49.84</v>
      </c>
      <c r="E64" t="n">
        <v>49.09</v>
      </c>
      <c r="F64" t="n">
        <v>45.41</v>
      </c>
      <c r="G64" t="n">
        <v>41.71</v>
      </c>
      <c r="H64" t="n">
        <v>70.62</v>
      </c>
      <c r="I64" t="n">
        <v>74.76000000000001</v>
      </c>
      <c r="J64" t="n">
        <v>71.3</v>
      </c>
      <c r="K64" t="n">
        <v>66.87</v>
      </c>
      <c r="L64" t="n">
        <v>70.05</v>
      </c>
      <c r="M64" t="n">
        <v>68.22</v>
      </c>
      <c r="N64" t="n">
        <v>63.87</v>
      </c>
      <c r="O64" t="n">
        <v>61.11</v>
      </c>
      <c r="P64" t="n">
        <v>53.01</v>
      </c>
      <c r="Q64" t="n">
        <v>49.21</v>
      </c>
      <c r="R64" t="n">
        <v>43.46</v>
      </c>
      <c r="S64" t="n">
        <v>49.01</v>
      </c>
      <c r="T64" t="n">
        <v>42.01</v>
      </c>
      <c r="U64" t="n">
        <v>37.84</v>
      </c>
      <c r="V64" t="n">
        <v>34.09</v>
      </c>
      <c r="W64" t="n">
        <v>31.83</v>
      </c>
    </row>
    <row r="65">
      <c r="A65" s="5" t="inlineStr">
        <is>
          <t>Fremdkapitalquote in %</t>
        </is>
      </c>
      <c r="B65" s="5" t="inlineStr">
        <is>
          <t>Debt Ratio in %</t>
        </is>
      </c>
      <c r="C65" t="n">
        <v>49.02</v>
      </c>
      <c r="D65" t="n">
        <v>50.16</v>
      </c>
      <c r="E65" t="n">
        <v>50.91</v>
      </c>
      <c r="F65" t="n">
        <v>54.59</v>
      </c>
      <c r="G65" t="n">
        <v>58.29</v>
      </c>
      <c r="H65" t="n">
        <v>29.38</v>
      </c>
      <c r="I65" t="n">
        <v>25.24</v>
      </c>
      <c r="J65" t="n">
        <v>28.7</v>
      </c>
      <c r="K65" t="n">
        <v>33.13</v>
      </c>
      <c r="L65" t="n">
        <v>29.95</v>
      </c>
      <c r="M65" t="n">
        <v>31.78</v>
      </c>
      <c r="N65" t="n">
        <v>36.13</v>
      </c>
      <c r="O65" t="n">
        <v>38.89</v>
      </c>
      <c r="P65" t="n">
        <v>46.99</v>
      </c>
      <c r="Q65" t="n">
        <v>50.79</v>
      </c>
      <c r="R65" t="n">
        <v>56.54</v>
      </c>
      <c r="S65" t="n">
        <v>50.99</v>
      </c>
      <c r="T65" t="n">
        <v>57.99</v>
      </c>
      <c r="U65" t="n">
        <v>62.16</v>
      </c>
      <c r="V65" t="n">
        <v>65.91</v>
      </c>
      <c r="W65" t="n">
        <v>68.17</v>
      </c>
    </row>
    <row r="66">
      <c r="A66" s="5" t="inlineStr">
        <is>
          <t>Verschuldungsgrad in %</t>
        </is>
      </c>
      <c r="B66" s="5" t="inlineStr">
        <is>
          <t>Finance Gearing in %</t>
        </is>
      </c>
      <c r="C66" t="n">
        <v>96.17</v>
      </c>
      <c r="D66" t="n">
        <v>100.63</v>
      </c>
      <c r="E66" t="n">
        <v>103.72</v>
      </c>
      <c r="F66" t="n">
        <v>120.22</v>
      </c>
      <c r="G66" t="n">
        <v>139.77</v>
      </c>
      <c r="H66" t="n">
        <v>41.61</v>
      </c>
      <c r="I66" t="n">
        <v>33.77</v>
      </c>
      <c r="J66" t="n">
        <v>40.25</v>
      </c>
      <c r="K66" t="n">
        <v>49.54</v>
      </c>
      <c r="L66" t="n">
        <v>42.76</v>
      </c>
      <c r="M66" t="n">
        <v>46.58</v>
      </c>
      <c r="N66" t="n">
        <v>56.57</v>
      </c>
      <c r="O66" t="n">
        <v>63.65</v>
      </c>
      <c r="P66" t="n">
        <v>88.64</v>
      </c>
      <c r="Q66" t="n">
        <v>103.19</v>
      </c>
      <c r="R66" t="n">
        <v>130.12</v>
      </c>
      <c r="S66" t="n">
        <v>104.03</v>
      </c>
      <c r="T66" t="n">
        <v>138.05</v>
      </c>
      <c r="U66" t="n">
        <v>164.28</v>
      </c>
      <c r="V66" t="n">
        <v>193.34</v>
      </c>
      <c r="W66" t="n">
        <v>214.14</v>
      </c>
    </row>
    <row r="67">
      <c r="A67" s="5" t="inlineStr"/>
      <c r="B67" s="5" t="inlineStr"/>
    </row>
    <row r="68">
      <c r="A68" s="5" t="inlineStr">
        <is>
          <t>Kurzfristige Vermögensquote in %</t>
        </is>
      </c>
      <c r="B68" s="5" t="inlineStr">
        <is>
          <t>Current Assets Ratio in %</t>
        </is>
      </c>
      <c r="C68" t="n">
        <v>28.08</v>
      </c>
      <c r="D68" t="n">
        <v>25.47</v>
      </c>
      <c r="E68" t="n">
        <v>28.05</v>
      </c>
      <c r="F68" t="n">
        <v>29.74</v>
      </c>
      <c r="G68" t="n">
        <v>27.03</v>
      </c>
      <c r="H68" t="n">
        <v>46.75</v>
      </c>
      <c r="I68" t="n">
        <v>42.76</v>
      </c>
      <c r="J68" t="n">
        <v>37.84</v>
      </c>
      <c r="K68" t="n">
        <v>40.55</v>
      </c>
      <c r="L68" t="n">
        <v>41.66</v>
      </c>
      <c r="M68" t="n">
        <v>35.61</v>
      </c>
      <c r="N68" t="n">
        <v>33.22</v>
      </c>
      <c r="O68" t="n">
        <v>37.22</v>
      </c>
      <c r="P68" t="n">
        <v>27.35</v>
      </c>
      <c r="Q68" t="n">
        <v>26.21</v>
      </c>
      <c r="R68" t="n">
        <v>21.86</v>
      </c>
      <c r="S68" t="n">
        <v>27.89</v>
      </c>
      <c r="T68" t="n">
        <v>24.96</v>
      </c>
      <c r="U68" t="n">
        <v>22.77</v>
      </c>
      <c r="V68" t="n">
        <v>20.54</v>
      </c>
    </row>
    <row r="69">
      <c r="A69" s="5" t="inlineStr">
        <is>
          <t>Nettogewinn Marge in %</t>
        </is>
      </c>
      <c r="B69" s="5" t="inlineStr">
        <is>
          <t>Net Profit Marge in %</t>
        </is>
      </c>
      <c r="C69" t="n">
        <v>777.24</v>
      </c>
      <c r="D69" t="n">
        <v>718.13</v>
      </c>
      <c r="E69" t="n">
        <v>671.6799999999999</v>
      </c>
      <c r="F69" t="n">
        <v>722.9299999999999</v>
      </c>
      <c r="G69" t="n">
        <v>615.5599999999999</v>
      </c>
      <c r="H69" t="n">
        <v>902.12</v>
      </c>
      <c r="I69" t="n">
        <v>823.66</v>
      </c>
      <c r="J69" t="n">
        <v>696.0599999999999</v>
      </c>
      <c r="K69" t="n">
        <v>720.86</v>
      </c>
      <c r="L69" t="n">
        <v>780.66</v>
      </c>
      <c r="M69" t="n">
        <v>747.1799999999999</v>
      </c>
      <c r="N69" t="n">
        <v>816.64</v>
      </c>
      <c r="O69" t="n">
        <v>776.83</v>
      </c>
      <c r="P69" t="n">
        <v>682.8200000000001</v>
      </c>
      <c r="Q69" t="n">
        <v>573.39</v>
      </c>
      <c r="R69" t="n">
        <v>425.77</v>
      </c>
      <c r="S69" t="n">
        <v>439.72</v>
      </c>
      <c r="T69" t="n">
        <v>389.64</v>
      </c>
      <c r="U69" t="n">
        <v>332.01</v>
      </c>
      <c r="V69" t="n">
        <v>362.88</v>
      </c>
    </row>
    <row r="70">
      <c r="A70" s="5" t="inlineStr">
        <is>
          <t>Operative Ergebnis Marge in %</t>
        </is>
      </c>
      <c r="B70" s="5" t="inlineStr">
        <is>
          <t>EBIT Marge in %</t>
        </is>
      </c>
      <c r="C70" t="n">
        <v>909.05</v>
      </c>
      <c r="D70" t="n">
        <v>850.89</v>
      </c>
      <c r="E70" t="n">
        <v>791.77</v>
      </c>
      <c r="F70" t="n">
        <v>844.13</v>
      </c>
      <c r="G70" t="n">
        <v>726.17</v>
      </c>
      <c r="H70" t="n">
        <v>1043.79</v>
      </c>
      <c r="I70" t="n">
        <v>965.22</v>
      </c>
      <c r="J70" t="n">
        <v>820.26</v>
      </c>
      <c r="K70" t="n">
        <v>843.25</v>
      </c>
      <c r="L70" t="n">
        <v>933.03</v>
      </c>
      <c r="M70" t="n">
        <v>990.04</v>
      </c>
      <c r="N70" t="n">
        <v>986.6900000000001</v>
      </c>
      <c r="O70" t="n">
        <v>928.5700000000001</v>
      </c>
      <c r="P70" t="n">
        <v>927.49</v>
      </c>
      <c r="Q70" t="n">
        <v>801.4400000000001</v>
      </c>
      <c r="R70" t="n">
        <v>672.03</v>
      </c>
      <c r="S70" t="n">
        <v>617.71</v>
      </c>
      <c r="T70" t="n">
        <v>614.65</v>
      </c>
      <c r="U70" t="n">
        <v>566.33</v>
      </c>
      <c r="V70" t="n">
        <v>659.37</v>
      </c>
    </row>
    <row r="71">
      <c r="A71" s="5" t="inlineStr">
        <is>
          <t>Vermögensumsschlag in %</t>
        </is>
      </c>
      <c r="B71" s="5" t="inlineStr">
        <is>
          <t>Asset Turnover in %</t>
        </is>
      </c>
      <c r="C71" t="n">
        <v>2.23</v>
      </c>
      <c r="D71" t="n">
        <v>2.37</v>
      </c>
      <c r="E71" t="n">
        <v>2.1</v>
      </c>
      <c r="F71" t="n">
        <v>2.11</v>
      </c>
      <c r="G71" t="n">
        <v>1.93</v>
      </c>
      <c r="H71" t="n">
        <v>2.27</v>
      </c>
      <c r="I71" t="n">
        <v>2.38</v>
      </c>
      <c r="J71" t="n">
        <v>2.81</v>
      </c>
      <c r="K71" t="n">
        <v>2.51</v>
      </c>
      <c r="L71" t="n">
        <v>2.4</v>
      </c>
      <c r="M71" t="n">
        <v>2.41</v>
      </c>
      <c r="N71" t="n">
        <v>2.78</v>
      </c>
      <c r="O71" t="n">
        <v>2.6</v>
      </c>
      <c r="P71" t="n">
        <v>2.59</v>
      </c>
      <c r="Q71" t="n">
        <v>2.35</v>
      </c>
      <c r="R71" t="n">
        <v>2.27</v>
      </c>
      <c r="S71" t="n">
        <v>2.22</v>
      </c>
      <c r="T71" t="n">
        <v>2.02</v>
      </c>
      <c r="U71" t="n">
        <v>1.92</v>
      </c>
      <c r="V71" t="n">
        <v>1.99</v>
      </c>
    </row>
    <row r="72">
      <c r="A72" s="5" t="inlineStr">
        <is>
          <t>Langfristige Vermögensquote in %</t>
        </is>
      </c>
      <c r="B72" s="5" t="inlineStr">
        <is>
          <t>Non-Current Assets Ratio in %</t>
        </is>
      </c>
      <c r="C72" t="n">
        <v>71.95</v>
      </c>
      <c r="D72" t="n">
        <v>74.53</v>
      </c>
      <c r="E72" t="n">
        <v>71.95</v>
      </c>
      <c r="F72" t="n">
        <v>70.26000000000001</v>
      </c>
      <c r="G72" t="n">
        <v>72.95999999999999</v>
      </c>
      <c r="H72" t="n">
        <v>53.25</v>
      </c>
      <c r="I72" t="n">
        <v>57.23</v>
      </c>
      <c r="J72" t="n">
        <v>62.18</v>
      </c>
      <c r="K72" t="n">
        <v>59.44</v>
      </c>
      <c r="L72" t="n">
        <v>58.36</v>
      </c>
      <c r="M72" t="n">
        <v>64.42</v>
      </c>
      <c r="N72" t="n">
        <v>66.8</v>
      </c>
      <c r="O72" t="n">
        <v>62.79</v>
      </c>
      <c r="P72" t="n">
        <v>72.65000000000001</v>
      </c>
      <c r="Q72" t="n">
        <v>73.75</v>
      </c>
      <c r="R72" t="n">
        <v>78.14</v>
      </c>
      <c r="S72" t="n">
        <v>72.08</v>
      </c>
      <c r="T72" t="n">
        <v>75.06999999999999</v>
      </c>
      <c r="U72" t="n">
        <v>77.23</v>
      </c>
      <c r="V72" t="n">
        <v>79.45</v>
      </c>
    </row>
    <row r="73">
      <c r="A73" s="5" t="inlineStr">
        <is>
          <t>Gesamtkapitalrentabilität</t>
        </is>
      </c>
      <c r="B73" s="5" t="inlineStr">
        <is>
          <t>ROA Return on Assets in %</t>
        </is>
      </c>
      <c r="C73" t="n">
        <v>17.37</v>
      </c>
      <c r="D73" t="n">
        <v>17.05</v>
      </c>
      <c r="E73" t="n">
        <v>14.09</v>
      </c>
      <c r="F73" t="n">
        <v>15.22</v>
      </c>
      <c r="G73" t="n">
        <v>11.89</v>
      </c>
      <c r="H73" t="n">
        <v>20.5</v>
      </c>
      <c r="I73" t="n">
        <v>19.58</v>
      </c>
      <c r="J73" t="n">
        <v>19.55</v>
      </c>
      <c r="K73" t="n">
        <v>18.09</v>
      </c>
      <c r="L73" t="n">
        <v>18.74</v>
      </c>
      <c r="M73" t="n">
        <v>17.97</v>
      </c>
      <c r="N73" t="n">
        <v>22.7</v>
      </c>
      <c r="O73" t="n">
        <v>20.16</v>
      </c>
      <c r="P73" t="n">
        <v>17.65</v>
      </c>
      <c r="Q73" t="n">
        <v>13.48</v>
      </c>
      <c r="R73" t="n">
        <v>9.65</v>
      </c>
      <c r="S73" t="n">
        <v>9.75</v>
      </c>
      <c r="T73" t="n">
        <v>7.87</v>
      </c>
      <c r="U73" t="n">
        <v>6.37</v>
      </c>
      <c r="V73" t="n">
        <v>7.22</v>
      </c>
    </row>
    <row r="74">
      <c r="A74" s="5" t="inlineStr">
        <is>
          <t>Ertrag des eingesetzten Kapitals</t>
        </is>
      </c>
      <c r="B74" s="5" t="inlineStr">
        <is>
          <t>ROCE Return on Cap. Empl. in %</t>
        </is>
      </c>
      <c r="C74" t="n">
        <v>23.8</v>
      </c>
      <c r="D74" t="n">
        <v>24.91</v>
      </c>
      <c r="E74" t="n">
        <v>19.6</v>
      </c>
      <c r="F74" t="n">
        <v>20.9</v>
      </c>
      <c r="G74" t="n">
        <v>16.14</v>
      </c>
      <c r="H74" t="n">
        <v>27.99</v>
      </c>
      <c r="I74" t="n">
        <v>26.24</v>
      </c>
      <c r="J74" t="n">
        <v>26.65</v>
      </c>
      <c r="K74" t="n">
        <v>25.31</v>
      </c>
      <c r="L74" t="n">
        <v>25.52</v>
      </c>
      <c r="M74" t="n">
        <v>27.75</v>
      </c>
      <c r="N74" t="n">
        <v>32.91</v>
      </c>
      <c r="O74" t="n">
        <v>27.97</v>
      </c>
      <c r="P74" t="n">
        <v>28.68</v>
      </c>
      <c r="Q74" t="n">
        <v>22.94</v>
      </c>
      <c r="R74" t="n">
        <v>18.09</v>
      </c>
      <c r="S74" t="n">
        <v>16.07</v>
      </c>
      <c r="T74" t="n">
        <v>15.01</v>
      </c>
      <c r="U74" t="n">
        <v>13.08</v>
      </c>
      <c r="V74" t="n">
        <v>15.83</v>
      </c>
    </row>
    <row r="75">
      <c r="A75" s="5" t="inlineStr">
        <is>
          <t>Eigenkapital zu Anlagevermögen</t>
        </is>
      </c>
      <c r="B75" s="5" t="inlineStr">
        <is>
          <t>Equity to Fixed Assets in %</t>
        </is>
      </c>
      <c r="C75" t="n">
        <v>70.86</v>
      </c>
      <c r="D75" t="n">
        <v>66.86</v>
      </c>
      <c r="E75" t="n">
        <v>68.20999999999999</v>
      </c>
      <c r="F75" t="n">
        <v>64.62</v>
      </c>
      <c r="G75" t="n">
        <v>57.15</v>
      </c>
      <c r="H75" t="n">
        <v>132.59</v>
      </c>
      <c r="I75" t="n">
        <v>130.61</v>
      </c>
      <c r="J75" t="n">
        <v>114.66</v>
      </c>
      <c r="K75" t="n">
        <v>112.52</v>
      </c>
      <c r="L75" t="n">
        <v>120.05</v>
      </c>
      <c r="M75" t="n">
        <v>105.89</v>
      </c>
      <c r="N75" t="n">
        <v>95.63</v>
      </c>
      <c r="O75" t="n">
        <v>97.3</v>
      </c>
      <c r="P75" t="n">
        <v>72.95999999999999</v>
      </c>
      <c r="Q75" t="n">
        <v>66.70999999999999</v>
      </c>
      <c r="R75" t="n">
        <v>55.61</v>
      </c>
      <c r="S75" t="n">
        <v>67.98999999999999</v>
      </c>
      <c r="T75" t="n">
        <v>55.97</v>
      </c>
      <c r="U75" t="n">
        <v>49</v>
      </c>
      <c r="V75" t="n">
        <v>42.9</v>
      </c>
    </row>
    <row r="76">
      <c r="A76" s="5" t="inlineStr">
        <is>
          <t>Liquidität Dritten Grades</t>
        </is>
      </c>
      <c r="B76" s="5" t="inlineStr">
        <is>
          <t>Current Ratio in %</t>
        </is>
      </c>
      <c r="C76" t="n">
        <v>191.5</v>
      </c>
      <c r="D76" t="n">
        <v>134.89</v>
      </c>
      <c r="E76" t="n">
        <v>183.73</v>
      </c>
      <c r="F76" t="n">
        <v>199.18</v>
      </c>
      <c r="G76" t="n">
        <v>206.05</v>
      </c>
      <c r="H76" t="n">
        <v>306.63</v>
      </c>
      <c r="I76" t="n">
        <v>340.57</v>
      </c>
      <c r="J76" t="n">
        <v>278.61</v>
      </c>
      <c r="K76" t="n">
        <v>247.17</v>
      </c>
      <c r="L76" t="n">
        <v>339.74</v>
      </c>
      <c r="M76" t="n">
        <v>250.83</v>
      </c>
      <c r="N76" t="n">
        <v>199.36</v>
      </c>
      <c r="O76" t="n">
        <v>268.79</v>
      </c>
      <c r="P76" t="n">
        <v>166.82</v>
      </c>
      <c r="Q76" t="n">
        <v>146.68</v>
      </c>
      <c r="R76" t="n">
        <v>138.17</v>
      </c>
      <c r="S76" t="n">
        <v>188.86</v>
      </c>
      <c r="T76" t="n">
        <v>144.61</v>
      </c>
      <c r="U76" t="n">
        <v>134.78</v>
      </c>
      <c r="V76" t="n">
        <v>120.26</v>
      </c>
    </row>
    <row r="77">
      <c r="A77" s="5" t="inlineStr">
        <is>
          <t>Operativer Cashflow</t>
        </is>
      </c>
      <c r="B77" s="5" t="inlineStr">
        <is>
          <t>Operating Cashflow in M</t>
        </is>
      </c>
      <c r="C77" t="n">
        <v>893.7751999999999</v>
      </c>
      <c r="D77" t="n">
        <v>809.3240000000001</v>
      </c>
      <c r="E77" t="n">
        <v>919.3328</v>
      </c>
      <c r="F77" t="n">
        <v>783.0256000000001</v>
      </c>
      <c r="G77" t="n">
        <v>795.3119999999999</v>
      </c>
      <c r="H77" t="n">
        <v>841.428</v>
      </c>
      <c r="I77" t="n">
        <v>691.362</v>
      </c>
      <c r="J77" t="n">
        <v>616.0734</v>
      </c>
      <c r="K77" t="n">
        <v>583.0055000000001</v>
      </c>
      <c r="L77" t="n">
        <v>643.544</v>
      </c>
      <c r="M77" t="n">
        <v>671.5799999999999</v>
      </c>
      <c r="N77" t="n">
        <v>376.68</v>
      </c>
      <c r="O77" t="n">
        <v>590.4720000000001</v>
      </c>
      <c r="P77" t="n">
        <v>748.8599999999999</v>
      </c>
      <c r="Q77" t="n">
        <v>471.66</v>
      </c>
      <c r="R77" t="n">
        <v>368.34</v>
      </c>
      <c r="S77" t="n">
        <v>347.34</v>
      </c>
      <c r="T77" t="n">
        <v>245.28</v>
      </c>
      <c r="U77" t="n">
        <v>282.24</v>
      </c>
      <c r="V77" t="n">
        <v>391.44</v>
      </c>
    </row>
    <row r="78">
      <c r="A78" s="5" t="inlineStr">
        <is>
          <t>Aktienrückkauf</t>
        </is>
      </c>
      <c r="B78" s="5" t="inlineStr">
        <is>
          <t>Share Buyback in M</t>
        </is>
      </c>
      <c r="C78" t="n">
        <v>0</v>
      </c>
      <c r="D78" t="n">
        <v>0</v>
      </c>
      <c r="E78" t="n">
        <v>0</v>
      </c>
      <c r="F78" t="n">
        <v>0.759999999999998</v>
      </c>
      <c r="G78" t="n">
        <v>0</v>
      </c>
      <c r="H78" t="n">
        <v>0</v>
      </c>
      <c r="I78" t="n">
        <v>1.020000000000003</v>
      </c>
      <c r="J78" t="n">
        <v>1.030000000000001</v>
      </c>
      <c r="K78" t="n">
        <v>1.350000000000001</v>
      </c>
      <c r="L78" t="n">
        <v>-0.2000000000000028</v>
      </c>
      <c r="M78" t="n">
        <v>2</v>
      </c>
      <c r="N78" t="n">
        <v>-1.299999999999997</v>
      </c>
      <c r="O78" t="n">
        <v>0.2999999999999972</v>
      </c>
      <c r="P78" t="n">
        <v>0</v>
      </c>
      <c r="Q78" t="n">
        <v>0</v>
      </c>
      <c r="R78" t="n">
        <v>0</v>
      </c>
      <c r="S78" t="n">
        <v>0</v>
      </c>
      <c r="T78" t="n">
        <v>0</v>
      </c>
      <c r="U78" t="n">
        <v>0</v>
      </c>
      <c r="V78" t="inlineStr">
        <is>
          <t>-</t>
        </is>
      </c>
    </row>
    <row r="79">
      <c r="A79" s="5" t="inlineStr">
        <is>
          <t>Umsatzwachstum 1J in %</t>
        </is>
      </c>
      <c r="B79" s="5" t="inlineStr">
        <is>
          <t>Revenue Growth 1Y in %</t>
        </is>
      </c>
      <c r="C79" t="n">
        <v>0.08</v>
      </c>
      <c r="D79" t="n">
        <v>5.91</v>
      </c>
      <c r="E79" t="n">
        <v>3.55</v>
      </c>
      <c r="F79" t="n">
        <v>10.51</v>
      </c>
      <c r="G79" t="n">
        <v>24.15</v>
      </c>
      <c r="H79" t="n">
        <v>4.46</v>
      </c>
      <c r="I79" t="n">
        <v>-6.12</v>
      </c>
      <c r="J79" t="n">
        <v>5.8</v>
      </c>
      <c r="K79" t="n">
        <v>2.23</v>
      </c>
      <c r="L79" t="n">
        <v>-2.05</v>
      </c>
      <c r="M79" t="n">
        <v>-6.83</v>
      </c>
      <c r="N79" t="n">
        <v>-4.26</v>
      </c>
      <c r="O79" t="n">
        <v>14.71</v>
      </c>
      <c r="P79" t="n">
        <v>13.56</v>
      </c>
      <c r="Q79" t="n">
        <v>0.84</v>
      </c>
      <c r="R79" t="n">
        <v>35.81</v>
      </c>
      <c r="S79" t="n">
        <v>10.29</v>
      </c>
      <c r="T79" t="n">
        <v>9.26</v>
      </c>
      <c r="U79" t="n">
        <v>-3.58</v>
      </c>
      <c r="V79" t="inlineStr">
        <is>
          <t>-</t>
        </is>
      </c>
    </row>
    <row r="80">
      <c r="A80" s="5" t="inlineStr">
        <is>
          <t>Umsatzwachstum 3J in %</t>
        </is>
      </c>
      <c r="B80" s="5" t="inlineStr">
        <is>
          <t>Revenue Growth 3Y in %</t>
        </is>
      </c>
      <c r="C80" t="n">
        <v>3.18</v>
      </c>
      <c r="D80" t="n">
        <v>6.66</v>
      </c>
      <c r="E80" t="n">
        <v>12.74</v>
      </c>
      <c r="F80" t="n">
        <v>13.04</v>
      </c>
      <c r="G80" t="n">
        <v>7.5</v>
      </c>
      <c r="H80" t="n">
        <v>1.38</v>
      </c>
      <c r="I80" t="n">
        <v>0.64</v>
      </c>
      <c r="J80" t="n">
        <v>1.99</v>
      </c>
      <c r="K80" t="n">
        <v>-2.22</v>
      </c>
      <c r="L80" t="n">
        <v>-4.38</v>
      </c>
      <c r="M80" t="n">
        <v>1.21</v>
      </c>
      <c r="N80" t="n">
        <v>8</v>
      </c>
      <c r="O80" t="n">
        <v>9.699999999999999</v>
      </c>
      <c r="P80" t="n">
        <v>16.74</v>
      </c>
      <c r="Q80" t="n">
        <v>15.65</v>
      </c>
      <c r="R80" t="n">
        <v>18.45</v>
      </c>
      <c r="S80" t="n">
        <v>5.32</v>
      </c>
      <c r="T80" t="inlineStr">
        <is>
          <t>-</t>
        </is>
      </c>
      <c r="U80" t="inlineStr">
        <is>
          <t>-</t>
        </is>
      </c>
      <c r="V80" t="inlineStr">
        <is>
          <t>-</t>
        </is>
      </c>
    </row>
    <row r="81">
      <c r="A81" s="5" t="inlineStr">
        <is>
          <t>Umsatzwachstum 5J in %</t>
        </is>
      </c>
      <c r="B81" s="5" t="inlineStr">
        <is>
          <t>Revenue Growth 5Y in %</t>
        </is>
      </c>
      <c r="C81" t="n">
        <v>8.84</v>
      </c>
      <c r="D81" t="n">
        <v>9.720000000000001</v>
      </c>
      <c r="E81" t="n">
        <v>7.31</v>
      </c>
      <c r="F81" t="n">
        <v>7.76</v>
      </c>
      <c r="G81" t="n">
        <v>6.1</v>
      </c>
      <c r="H81" t="n">
        <v>0.86</v>
      </c>
      <c r="I81" t="n">
        <v>-1.39</v>
      </c>
      <c r="J81" t="n">
        <v>-1.02</v>
      </c>
      <c r="K81" t="n">
        <v>0.76</v>
      </c>
      <c r="L81" t="n">
        <v>3.03</v>
      </c>
      <c r="M81" t="n">
        <v>3.6</v>
      </c>
      <c r="N81" t="n">
        <v>12.13</v>
      </c>
      <c r="O81" t="n">
        <v>15.04</v>
      </c>
      <c r="P81" t="n">
        <v>13.95</v>
      </c>
      <c r="Q81" t="n">
        <v>10.52</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4.85</v>
      </c>
      <c r="D82" t="n">
        <v>4.16</v>
      </c>
      <c r="E82" t="n">
        <v>3.14</v>
      </c>
      <c r="F82" t="n">
        <v>4.26</v>
      </c>
      <c r="G82" t="n">
        <v>4.57</v>
      </c>
      <c r="H82" t="n">
        <v>2.23</v>
      </c>
      <c r="I82" t="n">
        <v>5.37</v>
      </c>
      <c r="J82" t="n">
        <v>7.01</v>
      </c>
      <c r="K82" t="n">
        <v>7.36</v>
      </c>
      <c r="L82" t="n">
        <v>6.78</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8.32</v>
      </c>
      <c r="D83" t="n">
        <v>13.23</v>
      </c>
      <c r="E83" t="n">
        <v>-3.79</v>
      </c>
      <c r="F83" t="n">
        <v>29.78</v>
      </c>
      <c r="G83" t="n">
        <v>-15.28</v>
      </c>
      <c r="H83" t="n">
        <v>14.41</v>
      </c>
      <c r="I83" t="n">
        <v>11.09</v>
      </c>
      <c r="J83" t="n">
        <v>2.16</v>
      </c>
      <c r="K83" t="n">
        <v>-5.6</v>
      </c>
      <c r="L83" t="n">
        <v>2.34</v>
      </c>
      <c r="M83" t="n">
        <v>-14.75</v>
      </c>
      <c r="N83" t="n">
        <v>0.65</v>
      </c>
      <c r="O83" t="n">
        <v>30.51</v>
      </c>
      <c r="P83" t="n">
        <v>35.24</v>
      </c>
      <c r="Q83" t="n">
        <v>35.8</v>
      </c>
      <c r="R83" t="n">
        <v>31.5</v>
      </c>
      <c r="S83" t="n">
        <v>24.47</v>
      </c>
      <c r="T83" t="n">
        <v>28.23</v>
      </c>
      <c r="U83" t="n">
        <v>-11.78</v>
      </c>
      <c r="V83" t="n">
        <v>92.27</v>
      </c>
    </row>
    <row r="84">
      <c r="A84" s="5" t="inlineStr">
        <is>
          <t>Gewinnwachstum 3J in %</t>
        </is>
      </c>
      <c r="B84" s="5" t="inlineStr">
        <is>
          <t>Earnings Growth 3Y in %</t>
        </is>
      </c>
      <c r="C84" t="n">
        <v>5.92</v>
      </c>
      <c r="D84" t="n">
        <v>13.07</v>
      </c>
      <c r="E84" t="n">
        <v>3.57</v>
      </c>
      <c r="F84" t="n">
        <v>9.640000000000001</v>
      </c>
      <c r="G84" t="n">
        <v>3.41</v>
      </c>
      <c r="H84" t="n">
        <v>9.220000000000001</v>
      </c>
      <c r="I84" t="n">
        <v>2.55</v>
      </c>
      <c r="J84" t="n">
        <v>-0.37</v>
      </c>
      <c r="K84" t="n">
        <v>-6</v>
      </c>
      <c r="L84" t="n">
        <v>-3.92</v>
      </c>
      <c r="M84" t="n">
        <v>5.47</v>
      </c>
      <c r="N84" t="n">
        <v>22.13</v>
      </c>
      <c r="O84" t="n">
        <v>33.85</v>
      </c>
      <c r="P84" t="n">
        <v>34.18</v>
      </c>
      <c r="Q84" t="n">
        <v>30.59</v>
      </c>
      <c r="R84" t="n">
        <v>28.07</v>
      </c>
      <c r="S84" t="n">
        <v>13.64</v>
      </c>
      <c r="T84" t="n">
        <v>36.24</v>
      </c>
      <c r="U84" t="inlineStr">
        <is>
          <t>-</t>
        </is>
      </c>
      <c r="V84" t="inlineStr">
        <is>
          <t>-</t>
        </is>
      </c>
    </row>
    <row r="85">
      <c r="A85" s="5" t="inlineStr">
        <is>
          <t>Gewinnwachstum 5J in %</t>
        </is>
      </c>
      <c r="B85" s="5" t="inlineStr">
        <is>
          <t>Earnings Growth 5Y in %</t>
        </is>
      </c>
      <c r="C85" t="n">
        <v>6.45</v>
      </c>
      <c r="D85" t="n">
        <v>7.67</v>
      </c>
      <c r="E85" t="n">
        <v>7.24</v>
      </c>
      <c r="F85" t="n">
        <v>8.43</v>
      </c>
      <c r="G85" t="n">
        <v>1.36</v>
      </c>
      <c r="H85" t="n">
        <v>4.88</v>
      </c>
      <c r="I85" t="n">
        <v>-0.95</v>
      </c>
      <c r="J85" t="n">
        <v>-3.04</v>
      </c>
      <c r="K85" t="n">
        <v>2.63</v>
      </c>
      <c r="L85" t="n">
        <v>10.8</v>
      </c>
      <c r="M85" t="n">
        <v>17.49</v>
      </c>
      <c r="N85" t="n">
        <v>26.74</v>
      </c>
      <c r="O85" t="n">
        <v>31.5</v>
      </c>
      <c r="P85" t="n">
        <v>31.05</v>
      </c>
      <c r="Q85" t="n">
        <v>21.64</v>
      </c>
      <c r="R85" t="n">
        <v>32.94</v>
      </c>
      <c r="S85" t="inlineStr">
        <is>
          <t>-</t>
        </is>
      </c>
      <c r="T85" t="inlineStr">
        <is>
          <t>-</t>
        </is>
      </c>
      <c r="U85" t="inlineStr">
        <is>
          <t>-</t>
        </is>
      </c>
      <c r="V85" t="inlineStr">
        <is>
          <t>-</t>
        </is>
      </c>
    </row>
    <row r="86">
      <c r="A86" s="5" t="inlineStr">
        <is>
          <t>Gewinnwachstum 10J in %</t>
        </is>
      </c>
      <c r="B86" s="5" t="inlineStr">
        <is>
          <t>Earnings Growth 10Y in %</t>
        </is>
      </c>
      <c r="C86" t="n">
        <v>5.67</v>
      </c>
      <c r="D86" t="n">
        <v>3.36</v>
      </c>
      <c r="E86" t="n">
        <v>2.1</v>
      </c>
      <c r="F86" t="n">
        <v>5.53</v>
      </c>
      <c r="G86" t="n">
        <v>6.08</v>
      </c>
      <c r="H86" t="n">
        <v>11.19</v>
      </c>
      <c r="I86" t="n">
        <v>12.89</v>
      </c>
      <c r="J86" t="n">
        <v>14.23</v>
      </c>
      <c r="K86" t="n">
        <v>16.84</v>
      </c>
      <c r="L86" t="n">
        <v>16.22</v>
      </c>
      <c r="M86" t="n">
        <v>25.21</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4.68</v>
      </c>
      <c r="D87" t="n">
        <v>3.51</v>
      </c>
      <c r="E87" t="n">
        <v>4.13</v>
      </c>
      <c r="F87" t="n">
        <v>3.25</v>
      </c>
      <c r="G87" t="n">
        <v>22.13</v>
      </c>
      <c r="H87" t="n">
        <v>5.23</v>
      </c>
      <c r="I87" t="n">
        <v>-24.63</v>
      </c>
      <c r="J87" t="n">
        <v>-6.45</v>
      </c>
      <c r="K87" t="n">
        <v>7</v>
      </c>
      <c r="L87" t="n">
        <v>1.94</v>
      </c>
      <c r="M87" t="n">
        <v>1.03</v>
      </c>
      <c r="N87" t="n">
        <v>0.36</v>
      </c>
      <c r="O87" t="n">
        <v>0.42</v>
      </c>
      <c r="P87" t="n">
        <v>0.68</v>
      </c>
      <c r="Q87" t="n">
        <v>0.75</v>
      </c>
      <c r="R87" t="n">
        <v>0.53</v>
      </c>
      <c r="S87" t="inlineStr">
        <is>
          <t>-</t>
        </is>
      </c>
      <c r="T87" t="inlineStr">
        <is>
          <t>-</t>
        </is>
      </c>
      <c r="U87" t="inlineStr">
        <is>
          <t>-</t>
        </is>
      </c>
      <c r="V87" t="inlineStr">
        <is>
          <t>-</t>
        </is>
      </c>
    </row>
    <row r="88">
      <c r="A88" s="5" t="inlineStr">
        <is>
          <t>EBIT-Wachstum 1J in %</t>
        </is>
      </c>
      <c r="B88" s="5" t="inlineStr">
        <is>
          <t>EBIT Growth 1Y in %</t>
        </is>
      </c>
      <c r="C88" t="n">
        <v>6.92</v>
      </c>
      <c r="D88" t="n">
        <v>13.82</v>
      </c>
      <c r="E88" t="n">
        <v>-2.87</v>
      </c>
      <c r="F88" t="n">
        <v>28.46</v>
      </c>
      <c r="G88" t="n">
        <v>-13.62</v>
      </c>
      <c r="H88" t="n">
        <v>12.96</v>
      </c>
      <c r="I88" t="n">
        <v>10.47</v>
      </c>
      <c r="J88" t="n">
        <v>2.92</v>
      </c>
      <c r="K88" t="n">
        <v>-7.61</v>
      </c>
      <c r="L88" t="n">
        <v>-7.69</v>
      </c>
      <c r="M88" t="n">
        <v>-6.51</v>
      </c>
      <c r="N88" t="n">
        <v>1.73</v>
      </c>
      <c r="O88" t="n">
        <v>14.85</v>
      </c>
      <c r="P88" t="n">
        <v>31.43</v>
      </c>
      <c r="Q88" t="n">
        <v>20.26</v>
      </c>
      <c r="R88" t="n">
        <v>47.75</v>
      </c>
      <c r="S88" t="n">
        <v>10.84</v>
      </c>
      <c r="T88" t="n">
        <v>18.59</v>
      </c>
      <c r="U88" t="n">
        <v>-17.19</v>
      </c>
      <c r="V88" t="n">
        <v>7.54</v>
      </c>
    </row>
    <row r="89">
      <c r="A89" s="5" t="inlineStr">
        <is>
          <t>EBIT-Wachstum 3J in %</t>
        </is>
      </c>
      <c r="B89" s="5" t="inlineStr">
        <is>
          <t>EBIT Growth 3Y in %</t>
        </is>
      </c>
      <c r="C89" t="n">
        <v>5.96</v>
      </c>
      <c r="D89" t="n">
        <v>13.14</v>
      </c>
      <c r="E89" t="n">
        <v>3.99</v>
      </c>
      <c r="F89" t="n">
        <v>9.27</v>
      </c>
      <c r="G89" t="n">
        <v>3.27</v>
      </c>
      <c r="H89" t="n">
        <v>8.779999999999999</v>
      </c>
      <c r="I89" t="n">
        <v>1.93</v>
      </c>
      <c r="J89" t="n">
        <v>-4.13</v>
      </c>
      <c r="K89" t="n">
        <v>-7.27</v>
      </c>
      <c r="L89" t="n">
        <v>-4.16</v>
      </c>
      <c r="M89" t="n">
        <v>3.36</v>
      </c>
      <c r="N89" t="n">
        <v>16</v>
      </c>
      <c r="O89" t="n">
        <v>22.18</v>
      </c>
      <c r="P89" t="n">
        <v>33.15</v>
      </c>
      <c r="Q89" t="n">
        <v>26.28</v>
      </c>
      <c r="R89" t="n">
        <v>25.73</v>
      </c>
      <c r="S89" t="n">
        <v>4.08</v>
      </c>
      <c r="T89" t="n">
        <v>2.98</v>
      </c>
      <c r="U89" t="inlineStr">
        <is>
          <t>-</t>
        </is>
      </c>
      <c r="V89" t="inlineStr">
        <is>
          <t>-</t>
        </is>
      </c>
    </row>
    <row r="90">
      <c r="A90" s="5" t="inlineStr">
        <is>
          <t>EBIT-Wachstum 5J in %</t>
        </is>
      </c>
      <c r="B90" s="5" t="inlineStr">
        <is>
          <t>EBIT Growth 5Y in %</t>
        </is>
      </c>
      <c r="C90" t="n">
        <v>6.54</v>
      </c>
      <c r="D90" t="n">
        <v>7.75</v>
      </c>
      <c r="E90" t="n">
        <v>7.08</v>
      </c>
      <c r="F90" t="n">
        <v>8.24</v>
      </c>
      <c r="G90" t="n">
        <v>1.02</v>
      </c>
      <c r="H90" t="n">
        <v>2.21</v>
      </c>
      <c r="I90" t="n">
        <v>-1.68</v>
      </c>
      <c r="J90" t="n">
        <v>-3.43</v>
      </c>
      <c r="K90" t="n">
        <v>-1.05</v>
      </c>
      <c r="L90" t="n">
        <v>6.76</v>
      </c>
      <c r="M90" t="n">
        <v>12.35</v>
      </c>
      <c r="N90" t="n">
        <v>23.2</v>
      </c>
      <c r="O90" t="n">
        <v>25.03</v>
      </c>
      <c r="P90" t="n">
        <v>25.77</v>
      </c>
      <c r="Q90" t="n">
        <v>16.05</v>
      </c>
      <c r="R90" t="n">
        <v>13.51</v>
      </c>
      <c r="S90" t="inlineStr">
        <is>
          <t>-</t>
        </is>
      </c>
      <c r="T90" t="inlineStr">
        <is>
          <t>-</t>
        </is>
      </c>
      <c r="U90" t="inlineStr">
        <is>
          <t>-</t>
        </is>
      </c>
      <c r="V90" t="inlineStr">
        <is>
          <t>-</t>
        </is>
      </c>
    </row>
    <row r="91">
      <c r="A91" s="5" t="inlineStr">
        <is>
          <t>EBIT-Wachstum 10J in %</t>
        </is>
      </c>
      <c r="B91" s="5" t="inlineStr">
        <is>
          <t>EBIT Growth 10Y in %</t>
        </is>
      </c>
      <c r="C91" t="n">
        <v>4.38</v>
      </c>
      <c r="D91" t="n">
        <v>3.03</v>
      </c>
      <c r="E91" t="n">
        <v>1.82</v>
      </c>
      <c r="F91" t="n">
        <v>3.6</v>
      </c>
      <c r="G91" t="n">
        <v>3.89</v>
      </c>
      <c r="H91" t="n">
        <v>7.28</v>
      </c>
      <c r="I91" t="n">
        <v>10.76</v>
      </c>
      <c r="J91" t="n">
        <v>10.8</v>
      </c>
      <c r="K91" t="n">
        <v>12.36</v>
      </c>
      <c r="L91" t="n">
        <v>11.41</v>
      </c>
      <c r="M91" t="n">
        <v>12.93</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10.43</v>
      </c>
      <c r="D92" t="n">
        <v>-11.97</v>
      </c>
      <c r="E92" t="n">
        <v>17.41</v>
      </c>
      <c r="F92" t="n">
        <v>0.48</v>
      </c>
      <c r="G92" t="n">
        <v>-5.48</v>
      </c>
      <c r="H92" t="n">
        <v>21.71</v>
      </c>
      <c r="I92" t="n">
        <v>15.25</v>
      </c>
      <c r="J92" t="n">
        <v>8.48</v>
      </c>
      <c r="K92" t="n">
        <v>-6.34</v>
      </c>
      <c r="L92" t="n">
        <v>-4.64</v>
      </c>
      <c r="M92" t="n">
        <v>86.98999999999999</v>
      </c>
      <c r="N92" t="n">
        <v>-38.14</v>
      </c>
      <c r="O92" t="n">
        <v>-20.58</v>
      </c>
      <c r="P92" t="n">
        <v>58.77</v>
      </c>
      <c r="Q92" t="n">
        <v>28.05</v>
      </c>
      <c r="R92" t="n">
        <v>6.05</v>
      </c>
      <c r="S92" t="n">
        <v>41.61</v>
      </c>
      <c r="T92" t="n">
        <v>-13.1</v>
      </c>
      <c r="U92" t="n">
        <v>-27.9</v>
      </c>
      <c r="V92" t="inlineStr">
        <is>
          <t>-</t>
        </is>
      </c>
    </row>
    <row r="93">
      <c r="A93" s="5" t="inlineStr">
        <is>
          <t>Op.Cashflow Wachstum 3J in %</t>
        </is>
      </c>
      <c r="B93" s="5" t="inlineStr">
        <is>
          <t>Op.Cashflow Wachstum 3Y in %</t>
        </is>
      </c>
      <c r="C93" t="n">
        <v>5.29</v>
      </c>
      <c r="D93" t="n">
        <v>1.97</v>
      </c>
      <c r="E93" t="n">
        <v>4.14</v>
      </c>
      <c r="F93" t="n">
        <v>5.57</v>
      </c>
      <c r="G93" t="n">
        <v>10.49</v>
      </c>
      <c r="H93" t="n">
        <v>15.15</v>
      </c>
      <c r="I93" t="n">
        <v>5.8</v>
      </c>
      <c r="J93" t="n">
        <v>-0.83</v>
      </c>
      <c r="K93" t="n">
        <v>25.34</v>
      </c>
      <c r="L93" t="n">
        <v>14.74</v>
      </c>
      <c r="M93" t="n">
        <v>9.42</v>
      </c>
      <c r="N93" t="n">
        <v>0.02</v>
      </c>
      <c r="O93" t="n">
        <v>22.08</v>
      </c>
      <c r="P93" t="n">
        <v>30.96</v>
      </c>
      <c r="Q93" t="n">
        <v>25.24</v>
      </c>
      <c r="R93" t="n">
        <v>11.52</v>
      </c>
      <c r="S93" t="n">
        <v>0.2</v>
      </c>
      <c r="T93" t="inlineStr">
        <is>
          <t>-</t>
        </is>
      </c>
      <c r="U93" t="inlineStr">
        <is>
          <t>-</t>
        </is>
      </c>
      <c r="V93" t="inlineStr">
        <is>
          <t>-</t>
        </is>
      </c>
    </row>
    <row r="94">
      <c r="A94" s="5" t="inlineStr">
        <is>
          <t>Op.Cashflow Wachstum 5J in %</t>
        </is>
      </c>
      <c r="B94" s="5" t="inlineStr">
        <is>
          <t>Op.Cashflow Wachstum 5Y in %</t>
        </is>
      </c>
      <c r="C94" t="n">
        <v>2.17</v>
      </c>
      <c r="D94" t="n">
        <v>4.43</v>
      </c>
      <c r="E94" t="n">
        <v>9.869999999999999</v>
      </c>
      <c r="F94" t="n">
        <v>8.09</v>
      </c>
      <c r="G94" t="n">
        <v>6.72</v>
      </c>
      <c r="H94" t="n">
        <v>6.89</v>
      </c>
      <c r="I94" t="n">
        <v>19.95</v>
      </c>
      <c r="J94" t="n">
        <v>9.27</v>
      </c>
      <c r="K94" t="n">
        <v>3.46</v>
      </c>
      <c r="L94" t="n">
        <v>16.48</v>
      </c>
      <c r="M94" t="n">
        <v>23.02</v>
      </c>
      <c r="N94" t="n">
        <v>6.83</v>
      </c>
      <c r="O94" t="n">
        <v>22.78</v>
      </c>
      <c r="P94" t="n">
        <v>24.28</v>
      </c>
      <c r="Q94" t="n">
        <v>6.94</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4.53</v>
      </c>
      <c r="D95" t="n">
        <v>12.19</v>
      </c>
      <c r="E95" t="n">
        <v>9.57</v>
      </c>
      <c r="F95" t="n">
        <v>5.77</v>
      </c>
      <c r="G95" t="n">
        <v>11.6</v>
      </c>
      <c r="H95" t="n">
        <v>14.96</v>
      </c>
      <c r="I95" t="n">
        <v>13.39</v>
      </c>
      <c r="J95" t="n">
        <v>16.02</v>
      </c>
      <c r="K95" t="n">
        <v>13.87</v>
      </c>
      <c r="L95" t="n">
        <v>11.71</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499.4</v>
      </c>
      <c r="D96" t="n">
        <v>230.7</v>
      </c>
      <c r="E96" t="n">
        <v>478.5</v>
      </c>
      <c r="F96" t="n">
        <v>533</v>
      </c>
      <c r="G96" t="n">
        <v>494.5</v>
      </c>
      <c r="H96" t="n">
        <v>765.8</v>
      </c>
      <c r="I96" t="n">
        <v>672.4</v>
      </c>
      <c r="J96" t="n">
        <v>486.9</v>
      </c>
      <c r="K96" t="n">
        <v>512.6</v>
      </c>
      <c r="L96" t="n">
        <v>638.2</v>
      </c>
      <c r="M96" t="n">
        <v>473.6</v>
      </c>
      <c r="N96" t="n">
        <v>340.1</v>
      </c>
      <c r="O96" t="n">
        <v>537.1</v>
      </c>
      <c r="P96" t="n">
        <v>220.3</v>
      </c>
      <c r="Q96" t="n">
        <v>162.4</v>
      </c>
      <c r="R96" t="n">
        <v>121</v>
      </c>
      <c r="S96" t="n">
        <v>197.9</v>
      </c>
      <c r="T96" t="n">
        <v>115.5</v>
      </c>
      <c r="U96" t="n">
        <v>84.90000000000001</v>
      </c>
      <c r="V96" t="n">
        <v>50</v>
      </c>
      <c r="W96" t="n">
        <v>88.09999999999999</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0"/>
    <col customWidth="1" max="15" min="15" width="22"/>
    <col customWidth="1" max="16" min="16" width="21"/>
    <col customWidth="1" max="17" min="17" width="21"/>
    <col customWidth="1" max="18" min="18" width="20"/>
    <col customWidth="1" max="19" min="19" width="21"/>
    <col customWidth="1" max="20" min="20" width="22"/>
    <col customWidth="1" max="21" min="21" width="21"/>
    <col customWidth="1" max="22" min="22" width="10"/>
    <col customWidth="1" max="23" min="23" width="8"/>
  </cols>
  <sheetData>
    <row r="1">
      <c r="A1" s="1" t="inlineStr">
        <is>
          <t xml:space="preserve">GIVAUDAN </t>
        </is>
      </c>
      <c r="B1" s="2" t="inlineStr">
        <is>
          <t>WKN: 938427  ISIN: CH0010645932  US-Symbol:GVDBF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1895</t>
        </is>
      </c>
      <c r="C4" s="5" t="inlineStr">
        <is>
          <t>Telefon / Phone</t>
        </is>
      </c>
      <c r="D4" s="5" t="inlineStr"/>
      <c r="E4" t="inlineStr">
        <is>
          <t>+41-22-780-9111</t>
        </is>
      </c>
      <c r="G4" t="inlineStr">
        <is>
          <t>24.01.2020</t>
        </is>
      </c>
      <c r="H4" t="inlineStr">
        <is>
          <t>Publication Of Annual Report</t>
        </is>
      </c>
      <c r="J4" t="inlineStr">
        <is>
          <t>Nortrust Nominees Ltd</t>
        </is>
      </c>
      <c r="L4" t="inlineStr">
        <is>
          <t>15,04%</t>
        </is>
      </c>
    </row>
    <row r="5">
      <c r="A5" s="5" t="inlineStr">
        <is>
          <t>Ticker</t>
        </is>
      </c>
      <c r="B5" t="inlineStr">
        <is>
          <t>GIN</t>
        </is>
      </c>
      <c r="C5" s="5" t="inlineStr">
        <is>
          <t>Fax</t>
        </is>
      </c>
      <c r="D5" s="5" t="inlineStr"/>
      <c r="E5" t="inlineStr">
        <is>
          <t>+41-22-780-9150</t>
        </is>
      </c>
      <c r="G5" t="inlineStr">
        <is>
          <t>25.03.2020</t>
        </is>
      </c>
      <c r="H5" t="inlineStr">
        <is>
          <t>Annual General Meeting</t>
        </is>
      </c>
      <c r="J5" t="inlineStr">
        <is>
          <t>William H. Gates III</t>
        </is>
      </c>
      <c r="L5" t="inlineStr">
        <is>
          <t>13,86%</t>
        </is>
      </c>
    </row>
    <row r="6">
      <c r="A6" s="5" t="inlineStr">
        <is>
          <t>Gelistet Seit / Listed Since</t>
        </is>
      </c>
      <c r="B6" t="inlineStr">
        <is>
          <t>08.06.2000</t>
        </is>
      </c>
      <c r="C6" s="5" t="inlineStr">
        <is>
          <t>Internet</t>
        </is>
      </c>
      <c r="D6" s="5" t="inlineStr"/>
      <c r="E6" t="inlineStr">
        <is>
          <t>http://www.givaudan.com</t>
        </is>
      </c>
      <c r="G6" t="inlineStr">
        <is>
          <t>30.03.2020</t>
        </is>
      </c>
      <c r="H6" t="inlineStr">
        <is>
          <t>Ex Dividend</t>
        </is>
      </c>
      <c r="J6" t="inlineStr">
        <is>
          <t>Chase Nominees Ltd</t>
        </is>
      </c>
      <c r="L6" t="inlineStr">
        <is>
          <t>6,36%</t>
        </is>
      </c>
    </row>
    <row r="7">
      <c r="A7" s="5" t="inlineStr">
        <is>
          <t>Nominalwert / Nominal Value</t>
        </is>
      </c>
      <c r="B7" t="inlineStr">
        <is>
          <t>10,00</t>
        </is>
      </c>
      <c r="C7" s="5" t="inlineStr">
        <is>
          <t>Inv. Relations Telefon / Phone</t>
        </is>
      </c>
      <c r="D7" s="5" t="inlineStr"/>
      <c r="E7" t="inlineStr">
        <is>
          <t>+41-22-780-9093</t>
        </is>
      </c>
      <c r="G7" t="inlineStr">
        <is>
          <t>01.04.2020</t>
        </is>
      </c>
      <c r="H7" t="inlineStr">
        <is>
          <t>Dividend Payout</t>
        </is>
      </c>
      <c r="J7" t="inlineStr">
        <is>
          <t>MFS Investment Management</t>
        </is>
      </c>
      <c r="L7" t="inlineStr">
        <is>
          <t>5,04%</t>
        </is>
      </c>
    </row>
    <row r="8">
      <c r="A8" s="5" t="inlineStr">
        <is>
          <t>Land / Country</t>
        </is>
      </c>
      <c r="B8" t="inlineStr">
        <is>
          <t>Schweiz</t>
        </is>
      </c>
      <c r="C8" s="5" t="inlineStr">
        <is>
          <t>Inv. Relations E-Mail</t>
        </is>
      </c>
      <c r="D8" s="5" t="inlineStr"/>
      <c r="E8" t="inlineStr">
        <is>
          <t>peter_b.wullschleger@givaudan.com</t>
        </is>
      </c>
      <c r="G8" t="inlineStr">
        <is>
          <t>08.04.2020</t>
        </is>
      </c>
      <c r="H8" t="inlineStr">
        <is>
          <t>Result Q1</t>
        </is>
      </c>
      <c r="J8" t="inlineStr">
        <is>
          <t>BlackRock, Inc.</t>
        </is>
      </c>
      <c r="L8" t="inlineStr">
        <is>
          <t>5,02%</t>
        </is>
      </c>
    </row>
    <row r="9">
      <c r="A9" s="5" t="inlineStr">
        <is>
          <t>Währung / Currency</t>
        </is>
      </c>
      <c r="B9" t="inlineStr">
        <is>
          <t>CHF</t>
        </is>
      </c>
      <c r="C9" s="5" t="inlineStr">
        <is>
          <t>Kontaktperson / Contact Person</t>
        </is>
      </c>
      <c r="D9" s="5" t="inlineStr"/>
      <c r="E9" t="inlineStr">
        <is>
          <t>Peter Wullschleger</t>
        </is>
      </c>
      <c r="G9" t="inlineStr">
        <is>
          <t>21.07.2020</t>
        </is>
      </c>
      <c r="H9" t="inlineStr">
        <is>
          <t>Score Half Year</t>
        </is>
      </c>
      <c r="J9" t="inlineStr">
        <is>
          <t>Messieurs Pictet &amp; Cie</t>
        </is>
      </c>
      <c r="L9" t="inlineStr">
        <is>
          <t>4,54%</t>
        </is>
      </c>
    </row>
    <row r="10">
      <c r="A10" s="5" t="inlineStr">
        <is>
          <t>Branche / Industry</t>
        </is>
      </c>
      <c r="B10" t="inlineStr">
        <is>
          <t>Chemistry</t>
        </is>
      </c>
      <c r="C10" s="5" t="inlineStr">
        <is>
          <t>08.10.2020</t>
        </is>
      </c>
      <c r="D10" s="5" t="inlineStr">
        <is>
          <t>Q3 Earnings</t>
        </is>
      </c>
      <c r="J10" t="inlineStr">
        <is>
          <t>Freefloat</t>
        </is>
      </c>
      <c r="L10" t="inlineStr">
        <is>
          <t>50,14%</t>
        </is>
      </c>
    </row>
    <row r="11">
      <c r="A11" s="5" t="inlineStr">
        <is>
          <t>Sektor / Sector</t>
        </is>
      </c>
      <c r="B11" t="inlineStr">
        <is>
          <t>Chemicals / Pharmaceuticals</t>
        </is>
      </c>
    </row>
    <row r="12">
      <c r="A12" s="5" t="inlineStr">
        <is>
          <t>Typ / Genre</t>
        </is>
      </c>
      <c r="B12" t="inlineStr">
        <is>
          <t>Namensaktie</t>
        </is>
      </c>
    </row>
    <row r="13">
      <c r="A13" s="5" t="inlineStr">
        <is>
          <t>Adresse / Address</t>
        </is>
      </c>
      <c r="B13" t="inlineStr">
        <is>
          <t>Givaudan SA5, Chemin de la Parfumerie  CH-1214 Vernier/Genf</t>
        </is>
      </c>
    </row>
    <row r="14">
      <c r="A14" s="5" t="inlineStr">
        <is>
          <t>Management</t>
        </is>
      </c>
      <c r="B14" t="inlineStr">
        <is>
          <t>Gilles Andrier, Tom Hallam, Louie D’Amico, Maurizio Volpi, Anne Tayac, Simon Halle-Smith, Willem Mutsaerts</t>
        </is>
      </c>
    </row>
    <row r="15">
      <c r="A15" s="5" t="inlineStr">
        <is>
          <t>Aufsichtsrat / Board</t>
        </is>
      </c>
      <c r="B15" t="inlineStr">
        <is>
          <t>Calvin Grieder, Prof. Dr. Werner Bauer, Victor Balli, Lilian Biner, Michael Carlos, Ingrid Deltenre, Thomas Rufer</t>
        </is>
      </c>
    </row>
    <row r="16">
      <c r="A16" s="5" t="inlineStr">
        <is>
          <t>Beschreibung</t>
        </is>
      </c>
      <c r="B16" t="inlineStr">
        <is>
          <t>Die schweizer Givaudan AG ist einer der weltweit führenden Hersteller und Entwickler von Duftstoffen, angefangen bei Waschmittelzusätzen bis hin zu den feinsten Ingredienzien edler Parfums. Das Unternehmen verfügt insgesamt über 200 Jahre Erfahrung in der Welt der Düfte und ist somit eines der ältesten Häuser in diesem Unternehmenssektor. Copyright 2014 FINANCE BASE AG</t>
        </is>
      </c>
    </row>
    <row r="17">
      <c r="A17" s="5" t="inlineStr">
        <is>
          <t>Profile</t>
        </is>
      </c>
      <c r="B17" t="inlineStr">
        <is>
          <t>The Swiss Givaudan AG is one of the world's leading developer and manufacturer of fragrances, ranging from detergent additives to fine down to the finest ingredients perfumes. The company has over 200 years experience in the world of fragrances, making it one of the oldest houses in this business sector.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6203</v>
      </c>
      <c r="D20" t="n">
        <v>5527</v>
      </c>
      <c r="E20" t="n">
        <v>5051</v>
      </c>
      <c r="F20" t="n">
        <v>4663</v>
      </c>
      <c r="G20" t="n">
        <v>4396</v>
      </c>
      <c r="H20" t="n">
        <v>4404</v>
      </c>
      <c r="I20" t="n">
        <v>4369</v>
      </c>
      <c r="J20" t="n">
        <v>4257</v>
      </c>
      <c r="K20" t="n">
        <v>3915</v>
      </c>
      <c r="L20" t="n">
        <v>4239</v>
      </c>
      <c r="M20" t="n">
        <v>3959</v>
      </c>
      <c r="N20" t="n">
        <v>4087</v>
      </c>
      <c r="O20" t="n">
        <v>4132</v>
      </c>
      <c r="P20" t="n">
        <v>2909</v>
      </c>
      <c r="Q20" t="n">
        <v>2778</v>
      </c>
      <c r="R20" t="n">
        <v>2680</v>
      </c>
      <c r="S20" t="n">
        <v>2715</v>
      </c>
      <c r="T20" t="n">
        <v>2674</v>
      </c>
      <c r="U20" t="n">
        <v>2399</v>
      </c>
      <c r="V20" t="n">
        <v>2356</v>
      </c>
      <c r="W20" t="n">
        <v>2231</v>
      </c>
    </row>
    <row r="21">
      <c r="A21" s="5" t="inlineStr">
        <is>
          <t>Bruttoergebnis vom Umsatz</t>
        </is>
      </c>
      <c r="B21" s="5" t="inlineStr">
        <is>
          <t>Gross Profit</t>
        </is>
      </c>
      <c r="C21" t="n">
        <v>2530</v>
      </c>
      <c r="D21" t="n">
        <v>2329</v>
      </c>
      <c r="E21" t="n">
        <v>2250</v>
      </c>
      <c r="F21" t="n">
        <v>2128</v>
      </c>
      <c r="G21" t="n">
        <v>2030</v>
      </c>
      <c r="H21" t="n">
        <v>2027</v>
      </c>
      <c r="I21" t="n">
        <v>1954</v>
      </c>
      <c r="J21" t="n">
        <v>1798</v>
      </c>
      <c r="K21" t="n">
        <v>1666</v>
      </c>
      <c r="L21" t="n">
        <v>1956</v>
      </c>
      <c r="M21" t="n">
        <v>1780</v>
      </c>
      <c r="N21" t="n">
        <v>1862</v>
      </c>
      <c r="O21" t="n">
        <v>1941</v>
      </c>
      <c r="P21" t="n">
        <v>1436</v>
      </c>
      <c r="Q21" t="n">
        <v>1359</v>
      </c>
      <c r="R21" t="n">
        <v>1280</v>
      </c>
      <c r="S21" t="n">
        <v>1252</v>
      </c>
      <c r="T21" t="n">
        <v>1276</v>
      </c>
      <c r="U21" t="n">
        <v>1153</v>
      </c>
      <c r="V21" t="n">
        <v>1130</v>
      </c>
      <c r="W21" t="n">
        <v>1065</v>
      </c>
    </row>
    <row r="22">
      <c r="A22" s="5" t="inlineStr">
        <is>
          <t>Operatives Ergebnis (EBIT)</t>
        </is>
      </c>
      <c r="B22" s="5" t="inlineStr">
        <is>
          <t>EBIT Earning Before Interest &amp; Tax</t>
        </is>
      </c>
      <c r="C22" t="n">
        <v>920</v>
      </c>
      <c r="D22" t="n">
        <v>883</v>
      </c>
      <c r="E22" t="n">
        <v>869</v>
      </c>
      <c r="F22" t="n">
        <v>875</v>
      </c>
      <c r="G22" t="n">
        <v>794</v>
      </c>
      <c r="H22" t="n">
        <v>760</v>
      </c>
      <c r="I22" t="n">
        <v>693</v>
      </c>
      <c r="J22" t="n">
        <v>607</v>
      </c>
      <c r="K22" t="n">
        <v>443</v>
      </c>
      <c r="L22" t="n">
        <v>556</v>
      </c>
      <c r="M22" t="n">
        <v>460</v>
      </c>
      <c r="N22" t="n">
        <v>379</v>
      </c>
      <c r="O22" t="n">
        <v>322</v>
      </c>
      <c r="P22" t="n">
        <v>514</v>
      </c>
      <c r="Q22" t="n">
        <v>513</v>
      </c>
      <c r="R22" t="n">
        <v>484</v>
      </c>
      <c r="S22" t="n">
        <v>340</v>
      </c>
      <c r="T22" t="n">
        <v>405</v>
      </c>
      <c r="U22" t="n">
        <v>396</v>
      </c>
      <c r="V22" t="n">
        <v>400</v>
      </c>
      <c r="W22" t="n">
        <v>397</v>
      </c>
    </row>
    <row r="23">
      <c r="A23" s="5" t="inlineStr">
        <is>
          <t>Finanzergebnis</t>
        </is>
      </c>
      <c r="B23" s="5" t="inlineStr">
        <is>
          <t>Financial Result</t>
        </is>
      </c>
      <c r="C23" t="n">
        <v>-112</v>
      </c>
      <c r="D23" t="n">
        <v>-111</v>
      </c>
      <c r="E23" t="n">
        <v>-74</v>
      </c>
      <c r="F23" t="n">
        <v>-91</v>
      </c>
      <c r="G23" t="n">
        <v>-88</v>
      </c>
      <c r="H23" t="n">
        <v>-83</v>
      </c>
      <c r="I23" t="n">
        <v>-113</v>
      </c>
      <c r="J23" t="n">
        <v>-93</v>
      </c>
      <c r="K23" t="n">
        <v>-125</v>
      </c>
      <c r="L23" t="n">
        <v>-119</v>
      </c>
      <c r="M23" t="n">
        <v>-193</v>
      </c>
      <c r="N23" t="n">
        <v>-224</v>
      </c>
      <c r="O23" t="n">
        <v>-157</v>
      </c>
      <c r="P23" t="n">
        <v>-6</v>
      </c>
      <c r="Q23" t="n">
        <v>-26</v>
      </c>
      <c r="R23" t="n">
        <v>-41</v>
      </c>
      <c r="S23" t="n">
        <v>-40</v>
      </c>
      <c r="T23" t="n">
        <v>-49</v>
      </c>
      <c r="U23" t="n">
        <v>-12</v>
      </c>
      <c r="V23" t="n">
        <v>-98</v>
      </c>
      <c r="W23" t="n">
        <v>-108</v>
      </c>
    </row>
    <row r="24">
      <c r="A24" s="5" t="inlineStr">
        <is>
          <t>Ergebnis vor Steuer (EBT)</t>
        </is>
      </c>
      <c r="B24" s="5" t="inlineStr">
        <is>
          <t>EBT Earning Before Tax</t>
        </is>
      </c>
      <c r="C24" t="n">
        <v>808</v>
      </c>
      <c r="D24" t="n">
        <v>772</v>
      </c>
      <c r="E24" t="n">
        <v>795</v>
      </c>
      <c r="F24" t="n">
        <v>784</v>
      </c>
      <c r="G24" t="n">
        <v>706</v>
      </c>
      <c r="H24" t="n">
        <v>677</v>
      </c>
      <c r="I24" t="n">
        <v>580</v>
      </c>
      <c r="J24" t="n">
        <v>514</v>
      </c>
      <c r="K24" t="n">
        <v>318</v>
      </c>
      <c r="L24" t="n">
        <v>437</v>
      </c>
      <c r="M24" t="n">
        <v>267</v>
      </c>
      <c r="N24" t="n">
        <v>155</v>
      </c>
      <c r="O24" t="n">
        <v>165</v>
      </c>
      <c r="P24" t="n">
        <v>508</v>
      </c>
      <c r="Q24" t="n">
        <v>487</v>
      </c>
      <c r="R24" t="n">
        <v>443</v>
      </c>
      <c r="S24" t="n">
        <v>300</v>
      </c>
      <c r="T24" t="n">
        <v>356</v>
      </c>
      <c r="U24" t="n">
        <v>384</v>
      </c>
      <c r="V24" t="n">
        <v>302</v>
      </c>
      <c r="W24" t="n">
        <v>289</v>
      </c>
    </row>
    <row r="25">
      <c r="A25" s="5" t="inlineStr">
        <is>
          <t>Steuern auf Einkommen und Ertrag</t>
        </is>
      </c>
      <c r="B25" s="5" t="inlineStr">
        <is>
          <t>Taxes on income and earnings</t>
        </is>
      </c>
      <c r="C25" t="n">
        <v>106</v>
      </c>
      <c r="D25" t="n">
        <v>109</v>
      </c>
      <c r="E25" t="n">
        <v>75</v>
      </c>
      <c r="F25" t="n">
        <v>140</v>
      </c>
      <c r="G25" t="n">
        <v>71</v>
      </c>
      <c r="H25" t="n">
        <v>114</v>
      </c>
      <c r="I25" t="n">
        <v>90</v>
      </c>
      <c r="J25" t="n">
        <v>103</v>
      </c>
      <c r="K25" t="n">
        <v>66</v>
      </c>
      <c r="L25" t="n">
        <v>97</v>
      </c>
      <c r="M25" t="n">
        <v>67</v>
      </c>
      <c r="N25" t="n">
        <v>43</v>
      </c>
      <c r="O25" t="n">
        <v>70</v>
      </c>
      <c r="P25" t="n">
        <v>95</v>
      </c>
      <c r="Q25" t="n">
        <v>80</v>
      </c>
      <c r="R25" t="n">
        <v>93</v>
      </c>
      <c r="S25" t="n">
        <v>82</v>
      </c>
      <c r="T25" t="n">
        <v>98</v>
      </c>
      <c r="U25" t="n">
        <v>109</v>
      </c>
      <c r="V25" t="n">
        <v>95</v>
      </c>
      <c r="W25" t="n">
        <v>105</v>
      </c>
    </row>
    <row r="26">
      <c r="A26" s="5" t="inlineStr">
        <is>
          <t>Ergebnis nach Steuer</t>
        </is>
      </c>
      <c r="B26" s="5" t="inlineStr">
        <is>
          <t>Earnings after tax</t>
        </is>
      </c>
      <c r="C26" t="n">
        <v>702</v>
      </c>
      <c r="D26" t="n">
        <v>663</v>
      </c>
      <c r="E26" t="n">
        <v>720</v>
      </c>
      <c r="F26" t="n">
        <v>644</v>
      </c>
      <c r="G26" t="n">
        <v>635</v>
      </c>
      <c r="H26" t="n">
        <v>563</v>
      </c>
      <c r="I26" t="n">
        <v>490</v>
      </c>
      <c r="J26" t="n">
        <v>411</v>
      </c>
      <c r="K26" t="n">
        <v>252</v>
      </c>
      <c r="L26" t="n">
        <v>340</v>
      </c>
      <c r="M26" t="n">
        <v>200</v>
      </c>
      <c r="N26" t="n">
        <v>112</v>
      </c>
      <c r="O26" t="n">
        <v>95</v>
      </c>
      <c r="P26" t="n">
        <v>413</v>
      </c>
      <c r="Q26" t="n">
        <v>407</v>
      </c>
      <c r="R26" t="n">
        <v>350</v>
      </c>
      <c r="S26" t="n">
        <v>218</v>
      </c>
      <c r="T26" t="n">
        <v>258</v>
      </c>
      <c r="U26" t="n">
        <v>275</v>
      </c>
      <c r="V26" t="n">
        <v>207</v>
      </c>
      <c r="W26" t="n">
        <v>184</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inlineStr">
        <is>
          <t>-</t>
        </is>
      </c>
      <c r="L27" t="inlineStr">
        <is>
          <t>-</t>
        </is>
      </c>
      <c r="M27" t="n">
        <v>-1</v>
      </c>
      <c r="N27" t="n">
        <v>-1</v>
      </c>
      <c r="O27" t="n">
        <v>-1</v>
      </c>
      <c r="P27" t="n">
        <v>-1</v>
      </c>
      <c r="Q27" t="n">
        <v>-1</v>
      </c>
      <c r="R27" t="inlineStr">
        <is>
          <t>-</t>
        </is>
      </c>
      <c r="S27" t="n">
        <v>-2</v>
      </c>
      <c r="T27" t="n">
        <v>-2</v>
      </c>
      <c r="U27" t="n">
        <v>-1</v>
      </c>
      <c r="V27" t="n">
        <v>-1</v>
      </c>
      <c r="W27" t="inlineStr">
        <is>
          <t>-</t>
        </is>
      </c>
    </row>
    <row r="28">
      <c r="A28" s="5" t="inlineStr">
        <is>
          <t>Jahresüberschuss/-fehlbetrag</t>
        </is>
      </c>
      <c r="B28" s="5" t="inlineStr">
        <is>
          <t>Net Profit</t>
        </is>
      </c>
      <c r="C28" t="n">
        <v>702</v>
      </c>
      <c r="D28" t="n">
        <v>663</v>
      </c>
      <c r="E28" t="n">
        <v>720</v>
      </c>
      <c r="F28" t="n">
        <v>644</v>
      </c>
      <c r="G28" t="n">
        <v>635</v>
      </c>
      <c r="H28" t="n">
        <v>563</v>
      </c>
      <c r="I28" t="n">
        <v>490</v>
      </c>
      <c r="J28" t="n">
        <v>411</v>
      </c>
      <c r="K28" t="n">
        <v>252</v>
      </c>
      <c r="L28" t="n">
        <v>340</v>
      </c>
      <c r="M28" t="n">
        <v>199</v>
      </c>
      <c r="N28" t="n">
        <v>111</v>
      </c>
      <c r="O28" t="n">
        <v>94</v>
      </c>
      <c r="P28" t="n">
        <v>412</v>
      </c>
      <c r="Q28" t="n">
        <v>406</v>
      </c>
      <c r="R28" t="n">
        <v>350</v>
      </c>
      <c r="S28" t="n">
        <v>216</v>
      </c>
      <c r="T28" t="n">
        <v>256</v>
      </c>
      <c r="U28" t="n">
        <v>274</v>
      </c>
      <c r="V28" t="n">
        <v>206</v>
      </c>
      <c r="W28" t="n">
        <v>182</v>
      </c>
    </row>
    <row r="29">
      <c r="A29" s="5" t="inlineStr">
        <is>
          <t>Summe Umlaufvermögen</t>
        </is>
      </c>
      <c r="B29" s="5" t="inlineStr">
        <is>
          <t>Current Assets</t>
        </is>
      </c>
      <c r="C29" t="n">
        <v>3242</v>
      </c>
      <c r="D29" t="n">
        <v>3121</v>
      </c>
      <c r="E29" t="n">
        <v>2854</v>
      </c>
      <c r="F29" t="n">
        <v>2343</v>
      </c>
      <c r="G29" t="n">
        <v>2279</v>
      </c>
      <c r="H29" t="n">
        <v>2357</v>
      </c>
      <c r="I29" t="n">
        <v>2301</v>
      </c>
      <c r="J29" t="n">
        <v>2195</v>
      </c>
      <c r="K29" t="n">
        <v>2469</v>
      </c>
      <c r="L29" t="n">
        <v>2609</v>
      </c>
      <c r="M29" t="n">
        <v>2389</v>
      </c>
      <c r="N29" t="n">
        <v>2180</v>
      </c>
      <c r="O29" t="n">
        <v>2242</v>
      </c>
      <c r="P29" t="n">
        <v>1920</v>
      </c>
      <c r="Q29" t="n">
        <v>1723</v>
      </c>
      <c r="R29" t="n">
        <v>1735</v>
      </c>
      <c r="S29" t="n">
        <v>1945</v>
      </c>
      <c r="T29" t="n">
        <v>1850</v>
      </c>
      <c r="U29" t="n">
        <v>1970</v>
      </c>
      <c r="V29" t="n">
        <v>1722</v>
      </c>
      <c r="W29" t="n">
        <v>1302</v>
      </c>
    </row>
    <row r="30">
      <c r="A30" s="5" t="inlineStr">
        <is>
          <t>Summe Anlagevermögen</t>
        </is>
      </c>
      <c r="B30" s="5" t="inlineStr">
        <is>
          <t>Fixed Assets</t>
        </is>
      </c>
      <c r="C30" t="n">
        <v>7154</v>
      </c>
      <c r="D30" t="n">
        <v>6147</v>
      </c>
      <c r="E30" t="n">
        <v>4455</v>
      </c>
      <c r="F30" t="n">
        <v>4171</v>
      </c>
      <c r="G30" t="n">
        <v>4003</v>
      </c>
      <c r="H30" t="n">
        <v>4115</v>
      </c>
      <c r="I30" t="n">
        <v>3901</v>
      </c>
      <c r="J30" t="n">
        <v>4155</v>
      </c>
      <c r="K30" t="n">
        <v>4247</v>
      </c>
      <c r="L30" t="n">
        <v>4314</v>
      </c>
      <c r="M30" t="n">
        <v>4694</v>
      </c>
      <c r="N30" t="n">
        <v>4817</v>
      </c>
      <c r="O30" t="n">
        <v>5656</v>
      </c>
      <c r="P30" t="n">
        <v>2780</v>
      </c>
      <c r="Q30" t="n">
        <v>2793</v>
      </c>
      <c r="R30" t="n">
        <v>2564</v>
      </c>
      <c r="S30" t="n">
        <v>2603</v>
      </c>
      <c r="T30" t="n">
        <v>2711</v>
      </c>
      <c r="U30" t="n">
        <v>2349</v>
      </c>
      <c r="V30" t="n">
        <v>2392</v>
      </c>
      <c r="W30" t="n">
        <v>2427</v>
      </c>
    </row>
    <row r="31">
      <c r="A31" s="5" t="inlineStr">
        <is>
          <t>Summe Aktiva</t>
        </is>
      </c>
      <c r="B31" s="5" t="inlineStr">
        <is>
          <t>Total Assets</t>
        </is>
      </c>
      <c r="C31" t="n">
        <v>10396</v>
      </c>
      <c r="D31" t="n">
        <v>9268</v>
      </c>
      <c r="E31" t="n">
        <v>7309</v>
      </c>
      <c r="F31" t="n">
        <v>6514</v>
      </c>
      <c r="G31" t="n">
        <v>6282</v>
      </c>
      <c r="H31" t="n">
        <v>6472</v>
      </c>
      <c r="I31" t="n">
        <v>6202</v>
      </c>
      <c r="J31" t="n">
        <v>6350</v>
      </c>
      <c r="K31" t="n">
        <v>6716</v>
      </c>
      <c r="L31" t="n">
        <v>6923</v>
      </c>
      <c r="M31" t="n">
        <v>7083</v>
      </c>
      <c r="N31" t="n">
        <v>6997</v>
      </c>
      <c r="O31" t="n">
        <v>7898</v>
      </c>
      <c r="P31" t="n">
        <v>4700</v>
      </c>
      <c r="Q31" t="n">
        <v>4516</v>
      </c>
      <c r="R31" t="n">
        <v>4299</v>
      </c>
      <c r="S31" t="n">
        <v>4548</v>
      </c>
      <c r="T31" t="n">
        <v>4561</v>
      </c>
      <c r="U31" t="n">
        <v>4319</v>
      </c>
      <c r="V31" t="n">
        <v>4114</v>
      </c>
      <c r="W31" t="n">
        <v>3729</v>
      </c>
    </row>
    <row r="32">
      <c r="A32" s="5" t="inlineStr">
        <is>
          <t>Summe kurzfristiges Fremdkapital</t>
        </is>
      </c>
      <c r="B32" s="5" t="inlineStr">
        <is>
          <t>Short-Term Debt</t>
        </is>
      </c>
      <c r="C32" t="n">
        <v>1830</v>
      </c>
      <c r="D32" t="n">
        <v>1350</v>
      </c>
      <c r="E32" t="n">
        <v>1525</v>
      </c>
      <c r="F32" t="n">
        <v>959</v>
      </c>
      <c r="G32" t="n">
        <v>1014</v>
      </c>
      <c r="H32" t="n">
        <v>921</v>
      </c>
      <c r="I32" t="n">
        <v>1290</v>
      </c>
      <c r="J32" t="n">
        <v>985</v>
      </c>
      <c r="K32" t="n">
        <v>1192</v>
      </c>
      <c r="L32" t="n">
        <v>1107</v>
      </c>
      <c r="M32" t="n">
        <v>1466</v>
      </c>
      <c r="N32" t="n">
        <v>1109</v>
      </c>
      <c r="O32" t="n">
        <v>1013</v>
      </c>
      <c r="P32" t="n">
        <v>619</v>
      </c>
      <c r="Q32" t="n">
        <v>763</v>
      </c>
      <c r="R32" t="n">
        <v>882</v>
      </c>
      <c r="S32" t="n">
        <v>633</v>
      </c>
      <c r="T32" t="n">
        <v>882</v>
      </c>
      <c r="U32" t="n">
        <v>644</v>
      </c>
      <c r="V32" t="n">
        <v>882</v>
      </c>
      <c r="W32" t="n">
        <v>1102</v>
      </c>
    </row>
    <row r="33">
      <c r="A33" s="5" t="inlineStr">
        <is>
          <t>Summe langfristiges Fremdkapital</t>
        </is>
      </c>
      <c r="B33" s="5" t="inlineStr">
        <is>
          <t>Long-Term Debt</t>
        </is>
      </c>
      <c r="C33" t="n">
        <v>4907</v>
      </c>
      <c r="D33" t="n">
        <v>4195</v>
      </c>
      <c r="E33" t="n">
        <v>2246</v>
      </c>
      <c r="F33" t="n">
        <v>2262</v>
      </c>
      <c r="G33" t="n">
        <v>1853</v>
      </c>
      <c r="H33" t="n">
        <v>2138</v>
      </c>
      <c r="I33" t="n">
        <v>1489</v>
      </c>
      <c r="J33" t="n">
        <v>1685</v>
      </c>
      <c r="K33" t="n">
        <v>2029</v>
      </c>
      <c r="L33" t="n">
        <v>2370</v>
      </c>
      <c r="M33" t="n">
        <v>2805</v>
      </c>
      <c r="N33" t="n">
        <v>3795</v>
      </c>
      <c r="O33" t="n">
        <v>4202</v>
      </c>
      <c r="P33" t="n">
        <v>1285</v>
      </c>
      <c r="Q33" t="n">
        <v>1316</v>
      </c>
      <c r="R33" t="n">
        <v>1152</v>
      </c>
      <c r="S33" t="n">
        <v>1329</v>
      </c>
      <c r="T33" t="n">
        <v>913</v>
      </c>
      <c r="U33" t="n">
        <v>887</v>
      </c>
      <c r="V33" t="n">
        <v>550</v>
      </c>
      <c r="W33" t="n">
        <v>1894</v>
      </c>
    </row>
    <row r="34">
      <c r="A34" s="5" t="inlineStr">
        <is>
          <t>Summe Fremdkapital</t>
        </is>
      </c>
      <c r="B34" s="5" t="inlineStr">
        <is>
          <t>Total Liabilities</t>
        </is>
      </c>
      <c r="C34" t="n">
        <v>6737</v>
      </c>
      <c r="D34" t="n">
        <v>5545</v>
      </c>
      <c r="E34" t="n">
        <v>3771</v>
      </c>
      <c r="F34" t="n">
        <v>3221</v>
      </c>
      <c r="G34" t="n">
        <v>2867</v>
      </c>
      <c r="H34" t="n">
        <v>3059</v>
      </c>
      <c r="I34" t="n">
        <v>2779</v>
      </c>
      <c r="J34" t="n">
        <v>2670</v>
      </c>
      <c r="K34" t="n">
        <v>3221</v>
      </c>
      <c r="L34" t="n">
        <v>3477</v>
      </c>
      <c r="M34" t="n">
        <v>4271</v>
      </c>
      <c r="N34" t="n">
        <v>4904</v>
      </c>
      <c r="O34" t="n">
        <v>5215</v>
      </c>
      <c r="P34" t="n">
        <v>1904</v>
      </c>
      <c r="Q34" t="n">
        <v>2079</v>
      </c>
      <c r="R34" t="n">
        <v>2034</v>
      </c>
      <c r="S34" t="n">
        <v>1962</v>
      </c>
      <c r="T34" t="n">
        <v>1795</v>
      </c>
      <c r="U34" t="n">
        <v>1531</v>
      </c>
      <c r="V34" t="n">
        <v>1432</v>
      </c>
      <c r="W34" t="n">
        <v>2996</v>
      </c>
    </row>
    <row r="35">
      <c r="A35" s="5" t="inlineStr">
        <is>
          <t>Minderheitenanteil</t>
        </is>
      </c>
      <c r="B35" s="5" t="inlineStr">
        <is>
          <t>Minority Share</t>
        </is>
      </c>
      <c r="C35" t="n">
        <v>19</v>
      </c>
      <c r="D35" t="n">
        <v>13</v>
      </c>
      <c r="E35" t="inlineStr">
        <is>
          <t>-</t>
        </is>
      </c>
      <c r="F35" t="inlineStr">
        <is>
          <t>-</t>
        </is>
      </c>
      <c r="G35" t="inlineStr">
        <is>
          <t>-</t>
        </is>
      </c>
      <c r="H35" t="inlineStr">
        <is>
          <t>-</t>
        </is>
      </c>
      <c r="I35" t="inlineStr">
        <is>
          <t>-</t>
        </is>
      </c>
      <c r="J35" t="inlineStr">
        <is>
          <t>-</t>
        </is>
      </c>
      <c r="K35" t="inlineStr">
        <is>
          <t>-</t>
        </is>
      </c>
      <c r="L35" t="inlineStr">
        <is>
          <t>-</t>
        </is>
      </c>
      <c r="M35" t="n">
        <v>7</v>
      </c>
      <c r="N35" t="n">
        <v>6</v>
      </c>
      <c r="O35" t="n">
        <v>7</v>
      </c>
      <c r="P35" t="n">
        <v>3</v>
      </c>
      <c r="Q35" t="n">
        <v>2</v>
      </c>
      <c r="R35" t="n">
        <v>1</v>
      </c>
      <c r="S35" t="n">
        <v>1</v>
      </c>
      <c r="T35" t="n">
        <v>5</v>
      </c>
      <c r="U35" t="n">
        <v>4</v>
      </c>
      <c r="V35" t="n">
        <v>3</v>
      </c>
      <c r="W35" t="n">
        <v>2</v>
      </c>
    </row>
    <row r="36">
      <c r="A36" s="5" t="inlineStr">
        <is>
          <t>Summe Eigenkapital</t>
        </is>
      </c>
      <c r="B36" s="5" t="inlineStr">
        <is>
          <t>Equity</t>
        </is>
      </c>
      <c r="C36" t="n">
        <v>3640</v>
      </c>
      <c r="D36" t="n">
        <v>3710</v>
      </c>
      <c r="E36" t="n">
        <v>3538</v>
      </c>
      <c r="F36" t="n">
        <v>3293</v>
      </c>
      <c r="G36" t="n">
        <v>3415</v>
      </c>
      <c r="H36" t="n">
        <v>3413</v>
      </c>
      <c r="I36" t="n">
        <v>3423</v>
      </c>
      <c r="J36" t="n">
        <v>3680</v>
      </c>
      <c r="K36" t="n">
        <v>3495</v>
      </c>
      <c r="L36" t="n">
        <v>3446</v>
      </c>
      <c r="M36" t="n">
        <v>2805</v>
      </c>
      <c r="N36" t="n">
        <v>2087</v>
      </c>
      <c r="O36" t="n">
        <v>2676</v>
      </c>
      <c r="P36" t="n">
        <v>2793</v>
      </c>
      <c r="Q36" t="n">
        <v>2435</v>
      </c>
      <c r="R36" t="n">
        <v>2264</v>
      </c>
      <c r="S36" t="n">
        <v>2585</v>
      </c>
      <c r="T36" t="n">
        <v>2761</v>
      </c>
      <c r="U36" t="n">
        <v>2784</v>
      </c>
      <c r="V36" t="n">
        <v>2679</v>
      </c>
      <c r="W36" t="n">
        <v>731</v>
      </c>
    </row>
    <row r="37">
      <c r="A37" s="5" t="inlineStr">
        <is>
          <t>Summe Passiva</t>
        </is>
      </c>
      <c r="B37" s="5" t="inlineStr">
        <is>
          <t>Liabilities &amp; Shareholder Equity</t>
        </is>
      </c>
      <c r="C37" t="n">
        <v>10396</v>
      </c>
      <c r="D37" t="n">
        <v>9268</v>
      </c>
      <c r="E37" t="n">
        <v>7309</v>
      </c>
      <c r="F37" t="n">
        <v>6514</v>
      </c>
      <c r="G37" t="n">
        <v>6282</v>
      </c>
      <c r="H37" t="n">
        <v>6472</v>
      </c>
      <c r="I37" t="n">
        <v>6202</v>
      </c>
      <c r="J37" t="n">
        <v>6350</v>
      </c>
      <c r="K37" t="n">
        <v>6716</v>
      </c>
      <c r="L37" t="n">
        <v>6923</v>
      </c>
      <c r="M37" t="n">
        <v>7083</v>
      </c>
      <c r="N37" t="n">
        <v>6997</v>
      </c>
      <c r="O37" t="n">
        <v>7898</v>
      </c>
      <c r="P37" t="n">
        <v>4700</v>
      </c>
      <c r="Q37" t="n">
        <v>4516</v>
      </c>
      <c r="R37" t="n">
        <v>4299</v>
      </c>
      <c r="S37" t="n">
        <v>4548</v>
      </c>
      <c r="T37" t="n">
        <v>4561</v>
      </c>
      <c r="U37" t="n">
        <v>4319</v>
      </c>
      <c r="V37" t="n">
        <v>4114</v>
      </c>
      <c r="W37" t="n">
        <v>3729</v>
      </c>
    </row>
    <row r="38">
      <c r="A38" s="5" t="inlineStr">
        <is>
          <t>Mio.Aktien im Umlauf</t>
        </is>
      </c>
      <c r="B38" s="5" t="inlineStr">
        <is>
          <t>Million shares outstanding</t>
        </is>
      </c>
      <c r="C38" t="n">
        <v>9.23</v>
      </c>
      <c r="D38" t="n">
        <v>9.23</v>
      </c>
      <c r="E38" t="n">
        <v>9.23</v>
      </c>
      <c r="F38" t="n">
        <v>9.23</v>
      </c>
      <c r="G38" t="n">
        <v>9.23</v>
      </c>
      <c r="H38" t="n">
        <v>9.23</v>
      </c>
      <c r="I38" t="n">
        <v>9.23</v>
      </c>
      <c r="J38" t="n">
        <v>9.23</v>
      </c>
      <c r="K38" t="n">
        <v>9.23</v>
      </c>
      <c r="L38" t="n">
        <v>9.199999999999999</v>
      </c>
      <c r="M38" t="n">
        <v>8.5</v>
      </c>
      <c r="N38" t="n">
        <v>7.3</v>
      </c>
      <c r="O38" t="n">
        <v>7.3</v>
      </c>
      <c r="P38" t="n">
        <v>7.2</v>
      </c>
      <c r="Q38" t="n">
        <v>7.4</v>
      </c>
      <c r="R38" t="n">
        <v>7.8</v>
      </c>
      <c r="S38" t="n">
        <v>8.4</v>
      </c>
      <c r="T38" t="n">
        <v>8.699999999999999</v>
      </c>
      <c r="U38" t="n">
        <v>8.6</v>
      </c>
      <c r="V38" t="n">
        <v>5.7</v>
      </c>
      <c r="W38" t="inlineStr">
        <is>
          <t>-</t>
        </is>
      </c>
    </row>
    <row r="39">
      <c r="A39" s="5" t="inlineStr">
        <is>
          <t>Ergebnis je Aktie (brutto)</t>
        </is>
      </c>
      <c r="B39" s="5" t="inlineStr">
        <is>
          <t>Earnings per share</t>
        </is>
      </c>
      <c r="C39" t="n">
        <v>87.5</v>
      </c>
      <c r="D39" t="n">
        <v>83.59999999999999</v>
      </c>
      <c r="E39" t="n">
        <v>86.09</v>
      </c>
      <c r="F39" t="n">
        <v>84.90000000000001</v>
      </c>
      <c r="G39" t="n">
        <v>76.45999999999999</v>
      </c>
      <c r="H39" t="n">
        <v>73.31999999999999</v>
      </c>
      <c r="I39" t="n">
        <v>62.81</v>
      </c>
      <c r="J39" t="n">
        <v>55.66</v>
      </c>
      <c r="K39" t="n">
        <v>34.44</v>
      </c>
      <c r="L39" t="n">
        <v>47.5</v>
      </c>
      <c r="M39" t="n">
        <v>31.41</v>
      </c>
      <c r="N39" t="n">
        <v>21.23</v>
      </c>
      <c r="O39" t="n">
        <v>22.6</v>
      </c>
      <c r="P39" t="n">
        <v>70.56</v>
      </c>
      <c r="Q39" t="n">
        <v>65.81</v>
      </c>
      <c r="R39" t="n">
        <v>56.79</v>
      </c>
      <c r="S39" t="n">
        <v>35.71</v>
      </c>
      <c r="T39" t="n">
        <v>40.92</v>
      </c>
      <c r="U39" t="n">
        <v>44.65</v>
      </c>
      <c r="V39" t="n">
        <v>52.98</v>
      </c>
      <c r="W39" t="inlineStr">
        <is>
          <t>-</t>
        </is>
      </c>
    </row>
    <row r="40">
      <c r="A40" s="5" t="inlineStr">
        <is>
          <t>Ergebnis je Aktie (unverwässert)</t>
        </is>
      </c>
      <c r="B40" s="5" t="inlineStr">
        <is>
          <t>Basic Earnings per share</t>
        </is>
      </c>
      <c r="C40" t="n">
        <v>76.17</v>
      </c>
      <c r="D40" t="n">
        <v>71.92</v>
      </c>
      <c r="E40" t="n">
        <v>78.18000000000001</v>
      </c>
      <c r="F40" t="n">
        <v>69.95</v>
      </c>
      <c r="G40" t="n">
        <v>68.98</v>
      </c>
      <c r="H40" t="n">
        <v>61.18</v>
      </c>
      <c r="I40" t="n">
        <v>53.43</v>
      </c>
      <c r="J40" t="n">
        <v>45.15</v>
      </c>
      <c r="K40" t="n">
        <v>27.71</v>
      </c>
      <c r="L40" t="n">
        <v>37.87</v>
      </c>
      <c r="M40" t="n">
        <v>25.07</v>
      </c>
      <c r="N40" t="n">
        <v>15.61</v>
      </c>
      <c r="O40" t="n">
        <v>13.26</v>
      </c>
      <c r="P40" t="n">
        <v>58.62</v>
      </c>
      <c r="Q40" t="n">
        <v>56.57</v>
      </c>
      <c r="R40" t="n">
        <v>46.36</v>
      </c>
      <c r="S40" t="n">
        <v>27.03</v>
      </c>
      <c r="T40" t="n">
        <v>30.06</v>
      </c>
      <c r="U40" t="n">
        <v>32.92</v>
      </c>
      <c r="V40" t="n">
        <v>30.95</v>
      </c>
      <c r="W40" t="n">
        <v>26.9</v>
      </c>
    </row>
    <row r="41">
      <c r="A41" s="5" t="inlineStr">
        <is>
          <t>Ergebnis je Aktie (verwässert)</t>
        </is>
      </c>
      <c r="B41" s="5" t="inlineStr">
        <is>
          <t>Diluted Earnings per share</t>
        </is>
      </c>
      <c r="C41" t="n">
        <v>75.59</v>
      </c>
      <c r="D41" t="n">
        <v>71.36</v>
      </c>
      <c r="E41" t="n">
        <v>77.54000000000001</v>
      </c>
      <c r="F41" t="n">
        <v>69.34</v>
      </c>
      <c r="G41" t="n">
        <v>68.14</v>
      </c>
      <c r="H41" t="n">
        <v>60.35</v>
      </c>
      <c r="I41" t="n">
        <v>52.83</v>
      </c>
      <c r="J41" t="n">
        <v>44.85</v>
      </c>
      <c r="K41" t="n">
        <v>27.55</v>
      </c>
      <c r="L41" t="n">
        <v>37.63</v>
      </c>
      <c r="M41" t="n">
        <v>24.97</v>
      </c>
      <c r="N41" t="n">
        <v>15.5</v>
      </c>
      <c r="O41" t="n">
        <v>13.2</v>
      </c>
      <c r="P41" t="n">
        <v>58.22</v>
      </c>
      <c r="Q41" t="n">
        <v>56.17</v>
      </c>
      <c r="R41" t="n">
        <v>46.02</v>
      </c>
      <c r="S41" t="n">
        <v>26.93</v>
      </c>
      <c r="T41" t="n">
        <v>30.02</v>
      </c>
      <c r="U41" t="n">
        <v>32.35</v>
      </c>
      <c r="V41" t="n">
        <v>30.95</v>
      </c>
      <c r="W41" t="n">
        <v>26.9</v>
      </c>
    </row>
    <row r="42">
      <c r="A42" s="5" t="inlineStr">
        <is>
          <t>Dividende je Aktie</t>
        </is>
      </c>
      <c r="B42" s="5" t="inlineStr">
        <is>
          <t>Dividend per share</t>
        </is>
      </c>
      <c r="C42" t="n">
        <v>62</v>
      </c>
      <c r="D42" t="n">
        <v>60</v>
      </c>
      <c r="E42" t="n">
        <v>58</v>
      </c>
      <c r="F42" t="n">
        <v>56</v>
      </c>
      <c r="G42" t="n">
        <v>54</v>
      </c>
      <c r="H42" t="n">
        <v>50</v>
      </c>
      <c r="I42" t="n">
        <v>47</v>
      </c>
      <c r="J42" t="n">
        <v>36</v>
      </c>
      <c r="K42" t="n">
        <v>22</v>
      </c>
      <c r="L42" t="n">
        <v>21.5</v>
      </c>
      <c r="M42" t="n">
        <v>20.6</v>
      </c>
      <c r="N42" t="n">
        <v>10</v>
      </c>
      <c r="O42" t="n">
        <v>19.5</v>
      </c>
      <c r="P42" t="n">
        <v>18.8</v>
      </c>
      <c r="Q42" t="n">
        <v>17.6</v>
      </c>
      <c r="R42" t="n">
        <v>9.800000000000001</v>
      </c>
      <c r="S42" t="n">
        <v>8.9</v>
      </c>
      <c r="T42" t="n">
        <v>8.1</v>
      </c>
      <c r="U42" t="n">
        <v>7</v>
      </c>
      <c r="V42" t="inlineStr">
        <is>
          <t>-</t>
        </is>
      </c>
      <c r="W42" t="inlineStr">
        <is>
          <t>-</t>
        </is>
      </c>
    </row>
    <row r="43">
      <c r="A43" s="5" t="inlineStr">
        <is>
          <t>Dividendenausschüttung in Mio</t>
        </is>
      </c>
      <c r="B43" s="5" t="inlineStr">
        <is>
          <t>Dividend Payment in M</t>
        </is>
      </c>
      <c r="C43" t="n">
        <v>552</v>
      </c>
      <c r="D43" t="n">
        <v>534</v>
      </c>
      <c r="E43" t="n">
        <v>515</v>
      </c>
      <c r="F43" t="n">
        <v>495</v>
      </c>
      <c r="G43" t="n">
        <v>461</v>
      </c>
      <c r="H43" t="n">
        <v>433</v>
      </c>
      <c r="I43" t="n">
        <v>331</v>
      </c>
      <c r="J43" t="n">
        <v>200</v>
      </c>
      <c r="K43" t="n">
        <v>196</v>
      </c>
      <c r="L43" t="n">
        <v>188</v>
      </c>
      <c r="M43" t="n">
        <v>175</v>
      </c>
      <c r="N43" t="n">
        <v>72.7</v>
      </c>
      <c r="O43" t="n">
        <v>141.8</v>
      </c>
      <c r="P43" t="n">
        <v>136</v>
      </c>
      <c r="Q43" t="n">
        <v>130.2</v>
      </c>
      <c r="R43" t="n">
        <v>76.40000000000001</v>
      </c>
      <c r="S43" t="n">
        <v>71.2</v>
      </c>
      <c r="T43" t="n">
        <v>70.7</v>
      </c>
      <c r="U43" t="n">
        <v>60.4</v>
      </c>
      <c r="V43" t="inlineStr">
        <is>
          <t>-</t>
        </is>
      </c>
      <c r="W43" t="inlineStr">
        <is>
          <t>-</t>
        </is>
      </c>
    </row>
    <row r="44">
      <c r="A44" s="5" t="inlineStr">
        <is>
          <t>Umsatz je Aktie</t>
        </is>
      </c>
      <c r="B44" s="5" t="inlineStr">
        <is>
          <t>Revenue per share</t>
        </is>
      </c>
      <c r="C44" t="n">
        <v>671.76</v>
      </c>
      <c r="D44" t="n">
        <v>598.55</v>
      </c>
      <c r="E44" t="n">
        <v>547</v>
      </c>
      <c r="F44" t="n">
        <v>504.98</v>
      </c>
      <c r="G44" t="n">
        <v>476.07</v>
      </c>
      <c r="H44" t="n">
        <v>476.93</v>
      </c>
      <c r="I44" t="n">
        <v>473.14</v>
      </c>
      <c r="J44" t="n">
        <v>461.01</v>
      </c>
      <c r="K44" t="n">
        <v>424.02</v>
      </c>
      <c r="L44" t="n">
        <v>460.76</v>
      </c>
      <c r="M44" t="n">
        <v>465.76</v>
      </c>
      <c r="N44" t="n">
        <v>559.86</v>
      </c>
      <c r="O44" t="n">
        <v>566.03</v>
      </c>
      <c r="P44" t="n">
        <v>404.03</v>
      </c>
      <c r="Q44" t="n">
        <v>375.41</v>
      </c>
      <c r="R44" t="n">
        <v>343.59</v>
      </c>
      <c r="S44" t="n">
        <v>323.21</v>
      </c>
      <c r="T44" t="n">
        <v>307.36</v>
      </c>
      <c r="U44" t="n">
        <v>278.95</v>
      </c>
      <c r="V44" t="n">
        <v>413.33</v>
      </c>
      <c r="W44" t="inlineStr">
        <is>
          <t>-</t>
        </is>
      </c>
    </row>
    <row r="45">
      <c r="A45" s="5" t="inlineStr">
        <is>
          <t>Buchwert je Aktie</t>
        </is>
      </c>
      <c r="B45" s="5" t="inlineStr">
        <is>
          <t>Book value per share</t>
        </is>
      </c>
      <c r="C45" t="n">
        <v>394.2</v>
      </c>
      <c r="D45" t="n">
        <v>401.78</v>
      </c>
      <c r="E45" t="n">
        <v>383.15</v>
      </c>
      <c r="F45" t="n">
        <v>356.62</v>
      </c>
      <c r="G45" t="n">
        <v>369.83</v>
      </c>
      <c r="H45" t="n">
        <v>369.61</v>
      </c>
      <c r="I45" t="n">
        <v>370.7</v>
      </c>
      <c r="J45" t="n">
        <v>398.53</v>
      </c>
      <c r="K45" t="n">
        <v>378.53</v>
      </c>
      <c r="L45" t="n">
        <v>374.57</v>
      </c>
      <c r="M45" t="n">
        <v>330</v>
      </c>
      <c r="N45" t="n">
        <v>285.89</v>
      </c>
      <c r="O45" t="n">
        <v>366.58</v>
      </c>
      <c r="P45" t="n">
        <v>387.92</v>
      </c>
      <c r="Q45" t="n">
        <v>329.05</v>
      </c>
      <c r="R45" t="n">
        <v>290.26</v>
      </c>
      <c r="S45" t="n">
        <v>307.74</v>
      </c>
      <c r="T45" t="n">
        <v>317.36</v>
      </c>
      <c r="U45" t="n">
        <v>323.72</v>
      </c>
      <c r="V45" t="n">
        <v>470</v>
      </c>
      <c r="W45" t="inlineStr">
        <is>
          <t>-</t>
        </is>
      </c>
    </row>
    <row r="46">
      <c r="A46" s="5" t="inlineStr">
        <is>
          <t>Cashflow je Aktie</t>
        </is>
      </c>
      <c r="B46" s="5" t="inlineStr">
        <is>
          <t>Cashflow per share</t>
        </is>
      </c>
      <c r="C46" t="n">
        <v>123.02</v>
      </c>
      <c r="D46" t="n">
        <v>99.2</v>
      </c>
      <c r="E46" t="n">
        <v>93.23999999999999</v>
      </c>
      <c r="F46" t="n">
        <v>87.18000000000001</v>
      </c>
      <c r="G46" t="n">
        <v>99.09</v>
      </c>
      <c r="H46" t="n">
        <v>87.29000000000001</v>
      </c>
      <c r="I46" t="n">
        <v>96.17</v>
      </c>
      <c r="J46" t="n">
        <v>84.58</v>
      </c>
      <c r="K46" t="n">
        <v>49.39</v>
      </c>
      <c r="L46" t="n">
        <v>79.34999999999999</v>
      </c>
      <c r="M46" t="n">
        <v>86.81999999999999</v>
      </c>
      <c r="N46" t="n">
        <v>74.11</v>
      </c>
      <c r="O46" t="n">
        <v>72.88</v>
      </c>
      <c r="P46" t="n">
        <v>62.36</v>
      </c>
      <c r="Q46" t="n">
        <v>67.84</v>
      </c>
      <c r="R46" t="n">
        <v>75.13</v>
      </c>
      <c r="S46" t="n">
        <v>57.26</v>
      </c>
      <c r="T46" t="n">
        <v>47.13</v>
      </c>
      <c r="U46" t="n">
        <v>56.86</v>
      </c>
      <c r="V46" t="n">
        <v>70</v>
      </c>
      <c r="W46" t="inlineStr">
        <is>
          <t>-</t>
        </is>
      </c>
    </row>
    <row r="47">
      <c r="A47" s="5" t="inlineStr">
        <is>
          <t>Bilanzsumme je Aktie</t>
        </is>
      </c>
      <c r="B47" s="5" t="inlineStr">
        <is>
          <t>Total assets per share</t>
        </is>
      </c>
      <c r="C47" t="n">
        <v>1126</v>
      </c>
      <c r="D47" t="n">
        <v>1004</v>
      </c>
      <c r="E47" t="n">
        <v>791.53</v>
      </c>
      <c r="F47" t="n">
        <v>705.4400000000001</v>
      </c>
      <c r="G47" t="n">
        <v>680.3099999999999</v>
      </c>
      <c r="H47" t="n">
        <v>700.89</v>
      </c>
      <c r="I47" t="n">
        <v>671.65</v>
      </c>
      <c r="J47" t="n">
        <v>687.6799999999999</v>
      </c>
      <c r="K47" t="n">
        <v>727.39</v>
      </c>
      <c r="L47" t="n">
        <v>752.5</v>
      </c>
      <c r="M47" t="n">
        <v>833.29</v>
      </c>
      <c r="N47" t="n">
        <v>958.49</v>
      </c>
      <c r="O47" t="n">
        <v>1082</v>
      </c>
      <c r="P47" t="n">
        <v>652.78</v>
      </c>
      <c r="Q47" t="n">
        <v>610.27</v>
      </c>
      <c r="R47" t="n">
        <v>551.15</v>
      </c>
      <c r="S47" t="n">
        <v>541.4299999999999</v>
      </c>
      <c r="T47" t="n">
        <v>524.25</v>
      </c>
      <c r="U47" t="n">
        <v>502.21</v>
      </c>
      <c r="V47" t="n">
        <v>721.75</v>
      </c>
      <c r="W47" t="inlineStr">
        <is>
          <t>-</t>
        </is>
      </c>
    </row>
    <row r="48">
      <c r="A48" s="5" t="inlineStr">
        <is>
          <t>Personal am Ende des Jahres</t>
        </is>
      </c>
      <c r="B48" s="5" t="inlineStr">
        <is>
          <t>Staff at the end of year</t>
        </is>
      </c>
      <c r="C48" t="n">
        <v>12218</v>
      </c>
      <c r="D48" t="n">
        <v>11725</v>
      </c>
      <c r="E48" t="n">
        <v>11170</v>
      </c>
      <c r="F48" t="n">
        <v>10476</v>
      </c>
      <c r="G48" t="n">
        <v>9907</v>
      </c>
      <c r="H48" t="n">
        <v>9704</v>
      </c>
      <c r="I48" t="n">
        <v>9331</v>
      </c>
      <c r="J48" t="n">
        <v>9124</v>
      </c>
      <c r="K48" t="n">
        <v>8913</v>
      </c>
      <c r="L48" t="n">
        <v>8618</v>
      </c>
      <c r="M48" t="n">
        <v>8501</v>
      </c>
      <c r="N48" t="n">
        <v>8772</v>
      </c>
      <c r="O48" t="n">
        <v>8776</v>
      </c>
      <c r="P48" t="n">
        <v>6056</v>
      </c>
      <c r="Q48" t="n">
        <v>5924</v>
      </c>
      <c r="R48" t="n">
        <v>5901</v>
      </c>
      <c r="S48" t="n">
        <v>5981</v>
      </c>
      <c r="T48" t="n">
        <v>5844</v>
      </c>
      <c r="U48" t="n">
        <v>5325</v>
      </c>
      <c r="V48" t="n">
        <v>5075</v>
      </c>
      <c r="W48" t="inlineStr">
        <is>
          <t>-</t>
        </is>
      </c>
    </row>
    <row r="49">
      <c r="A49" s="5" t="inlineStr">
        <is>
          <t>Personalaufwand in Mio. CHF</t>
        </is>
      </c>
      <c r="B49" s="5" t="inlineStr"/>
      <c r="C49" t="n">
        <v>1405</v>
      </c>
      <c r="D49" t="n">
        <v>1289</v>
      </c>
      <c r="E49" t="n">
        <v>1141</v>
      </c>
      <c r="F49" t="n">
        <v>1024</v>
      </c>
      <c r="G49" t="n">
        <v>981</v>
      </c>
      <c r="H49" t="n">
        <v>1003</v>
      </c>
      <c r="I49" t="n">
        <v>999</v>
      </c>
      <c r="J49" t="n">
        <v>963</v>
      </c>
      <c r="K49" t="n">
        <v>890</v>
      </c>
      <c r="L49" t="n">
        <v>1016</v>
      </c>
      <c r="M49" t="n">
        <v>964</v>
      </c>
      <c r="N49" t="n">
        <v>1010</v>
      </c>
      <c r="O49" t="n">
        <v>967</v>
      </c>
      <c r="P49" t="n">
        <v>745</v>
      </c>
      <c r="Q49" t="n">
        <v>685</v>
      </c>
      <c r="R49" t="n">
        <v>644</v>
      </c>
      <c r="S49" t="n">
        <v>688</v>
      </c>
      <c r="T49" t="n">
        <v>641</v>
      </c>
      <c r="U49" t="n">
        <v>603</v>
      </c>
      <c r="V49" t="n">
        <v>559</v>
      </c>
      <c r="W49" t="inlineStr">
        <is>
          <t>-</t>
        </is>
      </c>
    </row>
    <row r="50">
      <c r="A50" s="5" t="inlineStr">
        <is>
          <t>Aufwand je Mitarbeiter in CHF</t>
        </is>
      </c>
      <c r="B50" s="5" t="inlineStr"/>
      <c r="C50" t="n">
        <v>114994</v>
      </c>
      <c r="D50" t="n">
        <v>109936</v>
      </c>
      <c r="E50" t="n">
        <v>102149</v>
      </c>
      <c r="F50" t="n">
        <v>97747</v>
      </c>
      <c r="G50" t="n">
        <v>99021</v>
      </c>
      <c r="H50" t="n">
        <v>103359</v>
      </c>
      <c r="I50" t="n">
        <v>107062</v>
      </c>
      <c r="J50" t="n">
        <v>105546</v>
      </c>
      <c r="K50" t="n">
        <v>99854</v>
      </c>
      <c r="L50" t="n">
        <v>117893</v>
      </c>
      <c r="M50" t="n">
        <v>113398</v>
      </c>
      <c r="N50" t="n">
        <v>115139</v>
      </c>
      <c r="O50" t="n">
        <v>110187</v>
      </c>
      <c r="P50" t="n">
        <v>123018</v>
      </c>
      <c r="Q50" t="n">
        <v>115631</v>
      </c>
      <c r="R50" t="n">
        <v>109134</v>
      </c>
      <c r="S50" t="n">
        <v>115031</v>
      </c>
      <c r="T50" t="n">
        <v>109685</v>
      </c>
      <c r="U50" t="n">
        <v>113239</v>
      </c>
      <c r="V50" t="n">
        <v>110148</v>
      </c>
      <c r="W50" t="inlineStr">
        <is>
          <t>-</t>
        </is>
      </c>
    </row>
    <row r="51">
      <c r="A51" s="5" t="inlineStr">
        <is>
          <t>Umsatz je Mitarbeiter in CHF</t>
        </is>
      </c>
      <c r="B51" s="5" t="inlineStr"/>
      <c r="C51" t="n">
        <v>507694</v>
      </c>
      <c r="D51" t="n">
        <v>471386</v>
      </c>
      <c r="E51" t="n">
        <v>452193</v>
      </c>
      <c r="F51" t="n">
        <v>445113</v>
      </c>
      <c r="G51" t="n">
        <v>443727</v>
      </c>
      <c r="H51" t="n">
        <v>453833</v>
      </c>
      <c r="I51" t="n">
        <v>468224</v>
      </c>
      <c r="J51" t="n">
        <v>466572</v>
      </c>
      <c r="K51" t="n">
        <v>439246</v>
      </c>
      <c r="L51" t="n">
        <v>491877</v>
      </c>
      <c r="M51" t="n">
        <v>465709</v>
      </c>
      <c r="N51" t="n">
        <v>465914</v>
      </c>
      <c r="O51" t="n">
        <v>470829</v>
      </c>
      <c r="P51" t="n">
        <v>480350</v>
      </c>
      <c r="Q51" t="n">
        <v>468939</v>
      </c>
      <c r="R51" t="n">
        <v>454160</v>
      </c>
      <c r="S51" t="n">
        <v>453937</v>
      </c>
      <c r="T51" t="n">
        <v>457563</v>
      </c>
      <c r="U51" t="n">
        <v>450516</v>
      </c>
      <c r="V51" t="n">
        <v>464236</v>
      </c>
      <c r="W51" t="inlineStr">
        <is>
          <t>-</t>
        </is>
      </c>
    </row>
    <row r="52">
      <c r="A52" s="5" t="inlineStr">
        <is>
          <t>Bruttoergebnis je Mitarbeiter in CHF</t>
        </is>
      </c>
      <c r="B52" s="5" t="inlineStr"/>
      <c r="C52" t="n">
        <v>207072</v>
      </c>
      <c r="D52" t="n">
        <v>198635</v>
      </c>
      <c r="E52" t="n">
        <v>201432</v>
      </c>
      <c r="F52" t="n">
        <v>203131</v>
      </c>
      <c r="G52" t="n">
        <v>204906</v>
      </c>
      <c r="H52" t="n">
        <v>208883</v>
      </c>
      <c r="I52" t="n">
        <v>209410</v>
      </c>
      <c r="J52" t="n">
        <v>197063</v>
      </c>
      <c r="K52" t="n">
        <v>186918</v>
      </c>
      <c r="L52" t="n">
        <v>226967</v>
      </c>
      <c r="M52" t="n">
        <v>209387</v>
      </c>
      <c r="N52" t="n">
        <v>212266</v>
      </c>
      <c r="O52" t="n">
        <v>221171</v>
      </c>
      <c r="P52" t="n">
        <v>237120</v>
      </c>
      <c r="Q52" t="n">
        <v>229406</v>
      </c>
      <c r="R52" t="n">
        <v>216912</v>
      </c>
      <c r="S52" t="n">
        <v>209330</v>
      </c>
      <c r="T52" t="n">
        <v>218344</v>
      </c>
      <c r="U52" t="n">
        <v>216526</v>
      </c>
      <c r="V52" t="n">
        <v>222660</v>
      </c>
      <c r="W52" t="inlineStr">
        <is>
          <t>-</t>
        </is>
      </c>
    </row>
    <row r="53">
      <c r="A53" s="5" t="inlineStr">
        <is>
          <t>Gewinn je Mitarbeiter in CHF</t>
        </is>
      </c>
      <c r="B53" s="5" t="inlineStr"/>
      <c r="C53" t="n">
        <v>57456</v>
      </c>
      <c r="D53" t="n">
        <v>56546</v>
      </c>
      <c r="E53" t="n">
        <v>64458</v>
      </c>
      <c r="F53" t="n">
        <v>61474</v>
      </c>
      <c r="G53" t="n">
        <v>64096</v>
      </c>
      <c r="H53" t="n">
        <v>58017</v>
      </c>
      <c r="I53" t="n">
        <v>52513</v>
      </c>
      <c r="J53" t="n">
        <v>45046</v>
      </c>
      <c r="K53" t="n">
        <v>28273</v>
      </c>
      <c r="L53" t="n">
        <v>39452</v>
      </c>
      <c r="M53" t="n">
        <v>23409</v>
      </c>
      <c r="N53" t="n">
        <v>12654</v>
      </c>
      <c r="O53" t="n">
        <v>10711</v>
      </c>
      <c r="P53" t="n">
        <v>68032</v>
      </c>
      <c r="Q53" t="n">
        <v>68535</v>
      </c>
      <c r="R53" t="n">
        <v>59312</v>
      </c>
      <c r="S53" t="n">
        <v>36114</v>
      </c>
      <c r="T53" t="n">
        <v>43806</v>
      </c>
      <c r="U53" t="n">
        <v>51455</v>
      </c>
      <c r="V53" t="n">
        <v>40591</v>
      </c>
      <c r="W53" t="inlineStr">
        <is>
          <t>-</t>
        </is>
      </c>
    </row>
    <row r="54">
      <c r="A54" s="5" t="inlineStr">
        <is>
          <t>KGV (Kurs/Gewinn)</t>
        </is>
      </c>
      <c r="B54" s="5" t="inlineStr">
        <is>
          <t>PE (price/earnings)</t>
        </is>
      </c>
      <c r="C54" t="n">
        <v>39.8</v>
      </c>
      <c r="D54" t="n">
        <v>31.1</v>
      </c>
      <c r="E54" t="n">
        <v>28.8</v>
      </c>
      <c r="F54" t="n">
        <v>26.7</v>
      </c>
      <c r="G54" t="n">
        <v>26.4</v>
      </c>
      <c r="H54" t="n">
        <v>29.3</v>
      </c>
      <c r="I54" t="n">
        <v>23.8</v>
      </c>
      <c r="J54" t="n">
        <v>21.4</v>
      </c>
      <c r="K54" t="n">
        <v>32.3</v>
      </c>
      <c r="L54" t="n">
        <v>26.6</v>
      </c>
      <c r="M54" t="n">
        <v>33</v>
      </c>
      <c r="N54" t="n">
        <v>53.2</v>
      </c>
      <c r="O54" t="n">
        <v>82.3</v>
      </c>
      <c r="P54" t="n">
        <v>19.2</v>
      </c>
      <c r="Q54" t="n">
        <v>15.7</v>
      </c>
      <c r="R54" t="n">
        <v>16.2</v>
      </c>
      <c r="S54" t="n">
        <v>22.3</v>
      </c>
      <c r="T54" t="n">
        <v>20.6</v>
      </c>
      <c r="U54" t="n">
        <v>15.4</v>
      </c>
      <c r="V54" t="n">
        <v>13.8</v>
      </c>
      <c r="W54" t="inlineStr">
        <is>
          <t>-</t>
        </is>
      </c>
    </row>
    <row r="55">
      <c r="A55" s="5" t="inlineStr">
        <is>
          <t>KUV (Kurs/Umsatz)</t>
        </is>
      </c>
      <c r="B55" s="5" t="inlineStr">
        <is>
          <t>PS (price/sales)</t>
        </is>
      </c>
      <c r="C55" t="n">
        <v>4.51</v>
      </c>
      <c r="D55" t="n">
        <v>3.73</v>
      </c>
      <c r="E55" t="n">
        <v>4.12</v>
      </c>
      <c r="F55" t="n">
        <v>3.7</v>
      </c>
      <c r="G55" t="n">
        <v>3.83</v>
      </c>
      <c r="H55" t="n">
        <v>3.76</v>
      </c>
      <c r="I55" t="n">
        <v>2.69</v>
      </c>
      <c r="J55" t="n">
        <v>2.09</v>
      </c>
      <c r="K55" t="n">
        <v>2.11</v>
      </c>
      <c r="L55" t="n">
        <v>2.19</v>
      </c>
      <c r="M55" t="n">
        <v>1.77</v>
      </c>
      <c r="N55" t="n">
        <v>1.48</v>
      </c>
      <c r="O55" t="n">
        <v>1.93</v>
      </c>
      <c r="P55" t="n">
        <v>2.79</v>
      </c>
      <c r="Q55" t="n">
        <v>2.37</v>
      </c>
      <c r="R55" t="n">
        <v>2.18</v>
      </c>
      <c r="S55" t="n">
        <v>1.87</v>
      </c>
      <c r="T55" t="n">
        <v>2.02</v>
      </c>
      <c r="U55" t="n">
        <v>1.81</v>
      </c>
      <c r="V55" t="n">
        <v>1.04</v>
      </c>
      <c r="W55" t="inlineStr">
        <is>
          <t>-</t>
        </is>
      </c>
    </row>
    <row r="56">
      <c r="A56" s="5" t="inlineStr">
        <is>
          <t>KBV (Kurs/Buchwert)</t>
        </is>
      </c>
      <c r="B56" s="5" t="inlineStr">
        <is>
          <t>PB (price/book value)</t>
        </is>
      </c>
      <c r="C56" t="n">
        <v>7.69</v>
      </c>
      <c r="D56" t="n">
        <v>5.56</v>
      </c>
      <c r="E56" t="n">
        <v>5.88</v>
      </c>
      <c r="F56" t="n">
        <v>5.23</v>
      </c>
      <c r="G56" t="n">
        <v>4.93</v>
      </c>
      <c r="H56" t="n">
        <v>4.85</v>
      </c>
      <c r="I56" t="n">
        <v>3.43</v>
      </c>
      <c r="J56" t="n">
        <v>2.42</v>
      </c>
      <c r="K56" t="n">
        <v>2.36</v>
      </c>
      <c r="L56" t="n">
        <v>2.69</v>
      </c>
      <c r="M56" t="n">
        <v>2.5</v>
      </c>
      <c r="N56" t="n">
        <v>2.9</v>
      </c>
      <c r="O56" t="n">
        <v>2.98</v>
      </c>
      <c r="P56" t="n">
        <v>2.91</v>
      </c>
      <c r="Q56" t="n">
        <v>2.71</v>
      </c>
      <c r="R56" t="n">
        <v>2.58</v>
      </c>
      <c r="S56" t="n">
        <v>1.96</v>
      </c>
      <c r="T56" t="n">
        <v>1.95</v>
      </c>
      <c r="U56" t="n">
        <v>1.56</v>
      </c>
      <c r="V56" t="n">
        <v>0.91</v>
      </c>
      <c r="W56" t="inlineStr">
        <is>
          <t>-</t>
        </is>
      </c>
    </row>
    <row r="57">
      <c r="A57" s="5" t="inlineStr">
        <is>
          <t>KCV (Kurs/Cashflow)</t>
        </is>
      </c>
      <c r="B57" s="5" t="inlineStr">
        <is>
          <t>PC (price/cashflow)</t>
        </is>
      </c>
      <c r="C57" t="n">
        <v>24.64</v>
      </c>
      <c r="D57" t="n">
        <v>22.53</v>
      </c>
      <c r="E57" t="n">
        <v>24.15</v>
      </c>
      <c r="F57" t="n">
        <v>21.4</v>
      </c>
      <c r="G57" t="n">
        <v>18.4</v>
      </c>
      <c r="H57" t="n">
        <v>20.55</v>
      </c>
      <c r="I57" t="n">
        <v>13.22</v>
      </c>
      <c r="J57" t="n">
        <v>11.4</v>
      </c>
      <c r="K57" t="n">
        <v>18.12</v>
      </c>
      <c r="L57" t="n">
        <v>12.72</v>
      </c>
      <c r="M57" t="n">
        <v>9.52</v>
      </c>
      <c r="N57" t="n">
        <v>11.21</v>
      </c>
      <c r="O57" t="n">
        <v>14.97</v>
      </c>
      <c r="P57" t="n">
        <v>18.09</v>
      </c>
      <c r="Q57" t="n">
        <v>13.13</v>
      </c>
      <c r="R57" t="n">
        <v>9.970000000000001</v>
      </c>
      <c r="S57" t="n">
        <v>10.55</v>
      </c>
      <c r="T57" t="n">
        <v>13.16</v>
      </c>
      <c r="U57" t="n">
        <v>8.9</v>
      </c>
      <c r="V57" t="n">
        <v>6.12</v>
      </c>
      <c r="W57" t="inlineStr">
        <is>
          <t>-</t>
        </is>
      </c>
    </row>
    <row r="58">
      <c r="A58" s="5" t="inlineStr">
        <is>
          <t>Dividendenrendite in %</t>
        </is>
      </c>
      <c r="B58" s="5" t="inlineStr">
        <is>
          <t>Dividend Yield in %</t>
        </is>
      </c>
      <c r="C58" t="n">
        <v>2.05</v>
      </c>
      <c r="D58" t="n">
        <v>2.68</v>
      </c>
      <c r="E58" t="n">
        <v>2.58</v>
      </c>
      <c r="F58" t="n">
        <v>3</v>
      </c>
      <c r="G58" t="n">
        <v>2.96</v>
      </c>
      <c r="H58" t="n">
        <v>2.79</v>
      </c>
      <c r="I58" t="n">
        <v>3.7</v>
      </c>
      <c r="J58" t="n">
        <v>3.73</v>
      </c>
      <c r="K58" t="n">
        <v>2.46</v>
      </c>
      <c r="L58" t="n">
        <v>2.13</v>
      </c>
      <c r="M58" t="n">
        <v>2.49</v>
      </c>
      <c r="N58" t="n">
        <v>1.2</v>
      </c>
      <c r="O58" t="n">
        <v>1.79</v>
      </c>
      <c r="P58" t="n">
        <v>1.67</v>
      </c>
      <c r="Q58" t="n">
        <v>1.98</v>
      </c>
      <c r="R58" t="n">
        <v>1.31</v>
      </c>
      <c r="S58" t="n">
        <v>1.47</v>
      </c>
      <c r="T58" t="n">
        <v>1.31</v>
      </c>
      <c r="U58" t="n">
        <v>1.38</v>
      </c>
      <c r="V58" t="inlineStr">
        <is>
          <t>-</t>
        </is>
      </c>
      <c r="W58" t="inlineStr">
        <is>
          <t>-</t>
        </is>
      </c>
    </row>
    <row r="59">
      <c r="A59" s="5" t="inlineStr">
        <is>
          <t>Gewinnrendite in %</t>
        </is>
      </c>
      <c r="B59" s="5" t="inlineStr">
        <is>
          <t>Return on profit in %</t>
        </is>
      </c>
      <c r="C59" t="n">
        <v>2.5</v>
      </c>
      <c r="D59" t="n">
        <v>3.2</v>
      </c>
      <c r="E59" t="n">
        <v>3.5</v>
      </c>
      <c r="F59" t="n">
        <v>3.7</v>
      </c>
      <c r="G59" t="n">
        <v>3.8</v>
      </c>
      <c r="H59" t="n">
        <v>3.4</v>
      </c>
      <c r="I59" t="n">
        <v>4.2</v>
      </c>
      <c r="J59" t="n">
        <v>4.7</v>
      </c>
      <c r="K59" t="n">
        <v>3.1</v>
      </c>
      <c r="L59" t="n">
        <v>3.8</v>
      </c>
      <c r="M59" t="n">
        <v>3</v>
      </c>
      <c r="N59" t="n">
        <v>1.9</v>
      </c>
      <c r="O59" t="n">
        <v>1.2</v>
      </c>
      <c r="P59" t="n">
        <v>5.2</v>
      </c>
      <c r="Q59" t="n">
        <v>6.4</v>
      </c>
      <c r="R59" t="n">
        <v>6.2</v>
      </c>
      <c r="S59" t="n">
        <v>4.5</v>
      </c>
      <c r="T59" t="n">
        <v>4.8</v>
      </c>
      <c r="U59" t="n">
        <v>6.5</v>
      </c>
      <c r="V59" t="n">
        <v>7.2</v>
      </c>
      <c r="W59" t="inlineStr">
        <is>
          <t>-</t>
        </is>
      </c>
    </row>
    <row r="60">
      <c r="A60" s="5" t="inlineStr">
        <is>
          <t>Eigenkapitalrendite in %</t>
        </is>
      </c>
      <c r="B60" s="5" t="inlineStr">
        <is>
          <t>Return on Equity in %</t>
        </is>
      </c>
      <c r="C60" t="n">
        <v>19.29</v>
      </c>
      <c r="D60" t="n">
        <v>17.87</v>
      </c>
      <c r="E60" t="n">
        <v>20.35</v>
      </c>
      <c r="F60" t="n">
        <v>19.56</v>
      </c>
      <c r="G60" t="n">
        <v>18.59</v>
      </c>
      <c r="H60" t="n">
        <v>16.5</v>
      </c>
      <c r="I60" t="n">
        <v>14.31</v>
      </c>
      <c r="J60" t="n">
        <v>11.17</v>
      </c>
      <c r="K60" t="n">
        <v>7.21</v>
      </c>
      <c r="L60" t="n">
        <v>9.869999999999999</v>
      </c>
      <c r="M60" t="n">
        <v>7.09</v>
      </c>
      <c r="N60" t="n">
        <v>5.32</v>
      </c>
      <c r="O60" t="n">
        <v>3.51</v>
      </c>
      <c r="P60" t="n">
        <v>14.75</v>
      </c>
      <c r="Q60" t="n">
        <v>16.67</v>
      </c>
      <c r="R60" t="n">
        <v>15.46</v>
      </c>
      <c r="S60" t="n">
        <v>8.359999999999999</v>
      </c>
      <c r="T60" t="n">
        <v>9.27</v>
      </c>
      <c r="U60" t="n">
        <v>9.84</v>
      </c>
      <c r="V60" t="n">
        <v>7.69</v>
      </c>
      <c r="W60" t="n">
        <v>24.9</v>
      </c>
    </row>
    <row r="61">
      <c r="A61" s="5" t="inlineStr">
        <is>
          <t>Umsatzrendite in %</t>
        </is>
      </c>
      <c r="B61" s="5" t="inlineStr">
        <is>
          <t>Return on sales in %</t>
        </is>
      </c>
      <c r="C61" t="n">
        <v>11.32</v>
      </c>
      <c r="D61" t="n">
        <v>12</v>
      </c>
      <c r="E61" t="n">
        <v>14.25</v>
      </c>
      <c r="F61" t="n">
        <v>13.81</v>
      </c>
      <c r="G61" t="n">
        <v>14.44</v>
      </c>
      <c r="H61" t="n">
        <v>12.78</v>
      </c>
      <c r="I61" t="n">
        <v>11.22</v>
      </c>
      <c r="J61" t="n">
        <v>9.65</v>
      </c>
      <c r="K61" t="n">
        <v>6.44</v>
      </c>
      <c r="L61" t="n">
        <v>8.02</v>
      </c>
      <c r="M61" t="n">
        <v>5.03</v>
      </c>
      <c r="N61" t="n">
        <v>2.72</v>
      </c>
      <c r="O61" t="n">
        <v>2.27</v>
      </c>
      <c r="P61" t="n">
        <v>14.16</v>
      </c>
      <c r="Q61" t="n">
        <v>14.61</v>
      </c>
      <c r="R61" t="n">
        <v>13.06</v>
      </c>
      <c r="S61" t="n">
        <v>7.96</v>
      </c>
      <c r="T61" t="n">
        <v>9.57</v>
      </c>
      <c r="U61" t="n">
        <v>11.42</v>
      </c>
      <c r="V61" t="n">
        <v>8.74</v>
      </c>
      <c r="W61" t="n">
        <v>8.16</v>
      </c>
    </row>
    <row r="62">
      <c r="A62" s="5" t="inlineStr">
        <is>
          <t>Gesamtkapitalrendite in %</t>
        </is>
      </c>
      <c r="B62" s="5" t="inlineStr">
        <is>
          <t>Total Return on Investment in %</t>
        </is>
      </c>
      <c r="C62" t="n">
        <v>6.75</v>
      </c>
      <c r="D62" t="n">
        <v>7.15</v>
      </c>
      <c r="E62" t="n">
        <v>9.85</v>
      </c>
      <c r="F62" t="n">
        <v>9.890000000000001</v>
      </c>
      <c r="G62" t="n">
        <v>10.11</v>
      </c>
      <c r="H62" t="n">
        <v>8.699999999999999</v>
      </c>
      <c r="I62" t="n">
        <v>7.9</v>
      </c>
      <c r="J62" t="n">
        <v>6.47</v>
      </c>
      <c r="K62" t="n">
        <v>3.75</v>
      </c>
      <c r="L62" t="n">
        <v>4.91</v>
      </c>
      <c r="M62" t="n">
        <v>2.81</v>
      </c>
      <c r="N62" t="n">
        <v>1.59</v>
      </c>
      <c r="O62" t="n">
        <v>1.19</v>
      </c>
      <c r="P62" t="n">
        <v>8.77</v>
      </c>
      <c r="Q62" t="n">
        <v>8.99</v>
      </c>
      <c r="R62" t="n">
        <v>8.140000000000001</v>
      </c>
      <c r="S62" t="n">
        <v>4.75</v>
      </c>
      <c r="T62" t="n">
        <v>5.61</v>
      </c>
      <c r="U62" t="n">
        <v>6.34</v>
      </c>
      <c r="V62" t="n">
        <v>5.01</v>
      </c>
      <c r="W62" t="n">
        <v>4.88</v>
      </c>
    </row>
    <row r="63">
      <c r="A63" s="5" t="inlineStr">
        <is>
          <t>Return on Investment in %</t>
        </is>
      </c>
      <c r="B63" s="5" t="inlineStr">
        <is>
          <t>Return on Investment in %</t>
        </is>
      </c>
      <c r="C63" t="n">
        <v>6.75</v>
      </c>
      <c r="D63" t="n">
        <v>7.15</v>
      </c>
      <c r="E63" t="n">
        <v>9.85</v>
      </c>
      <c r="F63" t="n">
        <v>9.890000000000001</v>
      </c>
      <c r="G63" t="n">
        <v>10.11</v>
      </c>
      <c r="H63" t="n">
        <v>8.699999999999999</v>
      </c>
      <c r="I63" t="n">
        <v>7.9</v>
      </c>
      <c r="J63" t="n">
        <v>6.47</v>
      </c>
      <c r="K63" t="n">
        <v>3.75</v>
      </c>
      <c r="L63" t="n">
        <v>4.91</v>
      </c>
      <c r="M63" t="n">
        <v>2.81</v>
      </c>
      <c r="N63" t="n">
        <v>1.59</v>
      </c>
      <c r="O63" t="n">
        <v>1.19</v>
      </c>
      <c r="P63" t="n">
        <v>8.77</v>
      </c>
      <c r="Q63" t="n">
        <v>8.99</v>
      </c>
      <c r="R63" t="n">
        <v>8.140000000000001</v>
      </c>
      <c r="S63" t="n">
        <v>4.75</v>
      </c>
      <c r="T63" t="n">
        <v>5.61</v>
      </c>
      <c r="U63" t="n">
        <v>6.34</v>
      </c>
      <c r="V63" t="n">
        <v>5.01</v>
      </c>
      <c r="W63" t="n">
        <v>4.88</v>
      </c>
    </row>
    <row r="64">
      <c r="A64" s="5" t="inlineStr">
        <is>
          <t>Arbeitsintensität in %</t>
        </is>
      </c>
      <c r="B64" s="5" t="inlineStr">
        <is>
          <t>Work Intensity in %</t>
        </is>
      </c>
      <c r="C64" t="n">
        <v>31.19</v>
      </c>
      <c r="D64" t="n">
        <v>33.68</v>
      </c>
      <c r="E64" t="n">
        <v>39.05</v>
      </c>
      <c r="F64" t="n">
        <v>35.97</v>
      </c>
      <c r="G64" t="n">
        <v>36.28</v>
      </c>
      <c r="H64" t="n">
        <v>36.42</v>
      </c>
      <c r="I64" t="n">
        <v>37.1</v>
      </c>
      <c r="J64" t="n">
        <v>34.57</v>
      </c>
      <c r="K64" t="n">
        <v>36.76</v>
      </c>
      <c r="L64" t="n">
        <v>37.69</v>
      </c>
      <c r="M64" t="n">
        <v>33.73</v>
      </c>
      <c r="N64" t="n">
        <v>31.16</v>
      </c>
      <c r="O64" t="n">
        <v>28.39</v>
      </c>
      <c r="P64" t="n">
        <v>40.85</v>
      </c>
      <c r="Q64" t="n">
        <v>38.15</v>
      </c>
      <c r="R64" t="n">
        <v>40.36</v>
      </c>
      <c r="S64" t="n">
        <v>42.77</v>
      </c>
      <c r="T64" t="n">
        <v>40.56</v>
      </c>
      <c r="U64" t="n">
        <v>45.61</v>
      </c>
      <c r="V64" t="n">
        <v>41.86</v>
      </c>
      <c r="W64" t="n">
        <v>34.92</v>
      </c>
    </row>
    <row r="65">
      <c r="A65" s="5" t="inlineStr">
        <is>
          <t>Eigenkapitalquote in %</t>
        </is>
      </c>
      <c r="B65" s="5" t="inlineStr">
        <is>
          <t>Equity Ratio in %</t>
        </is>
      </c>
      <c r="C65" t="n">
        <v>35.01</v>
      </c>
      <c r="D65" t="n">
        <v>40.03</v>
      </c>
      <c r="E65" t="n">
        <v>48.41</v>
      </c>
      <c r="F65" t="n">
        <v>50.55</v>
      </c>
      <c r="G65" t="n">
        <v>54.36</v>
      </c>
      <c r="H65" t="n">
        <v>52.73</v>
      </c>
      <c r="I65" t="n">
        <v>55.19</v>
      </c>
      <c r="J65" t="n">
        <v>57.95</v>
      </c>
      <c r="K65" t="n">
        <v>52.04</v>
      </c>
      <c r="L65" t="n">
        <v>49.78</v>
      </c>
      <c r="M65" t="n">
        <v>39.6</v>
      </c>
      <c r="N65" t="n">
        <v>29.83</v>
      </c>
      <c r="O65" t="n">
        <v>33.88</v>
      </c>
      <c r="P65" t="n">
        <v>59.43</v>
      </c>
      <c r="Q65" t="n">
        <v>53.92</v>
      </c>
      <c r="R65" t="n">
        <v>52.66</v>
      </c>
      <c r="S65" t="n">
        <v>56.84</v>
      </c>
      <c r="T65" t="n">
        <v>60.53</v>
      </c>
      <c r="U65" t="n">
        <v>64.45999999999999</v>
      </c>
      <c r="V65" t="n">
        <v>65.12</v>
      </c>
      <c r="W65" t="n">
        <v>19.6</v>
      </c>
    </row>
    <row r="66">
      <c r="A66" s="5" t="inlineStr">
        <is>
          <t>Fremdkapitalquote in %</t>
        </is>
      </c>
      <c r="B66" s="5" t="inlineStr">
        <is>
          <t>Debt Ratio in %</t>
        </is>
      </c>
      <c r="C66" t="n">
        <v>64.98999999999999</v>
      </c>
      <c r="D66" t="n">
        <v>59.97</v>
      </c>
      <c r="E66" t="n">
        <v>51.59</v>
      </c>
      <c r="F66" t="n">
        <v>49.45</v>
      </c>
      <c r="G66" t="n">
        <v>45.64</v>
      </c>
      <c r="H66" t="n">
        <v>47.27</v>
      </c>
      <c r="I66" t="n">
        <v>44.81</v>
      </c>
      <c r="J66" t="n">
        <v>42.05</v>
      </c>
      <c r="K66" t="n">
        <v>47.96</v>
      </c>
      <c r="L66" t="n">
        <v>50.22</v>
      </c>
      <c r="M66" t="n">
        <v>60.4</v>
      </c>
      <c r="N66" t="n">
        <v>70.17</v>
      </c>
      <c r="O66" t="n">
        <v>66.12</v>
      </c>
      <c r="P66" t="n">
        <v>40.57</v>
      </c>
      <c r="Q66" t="n">
        <v>46.08</v>
      </c>
      <c r="R66" t="n">
        <v>47.34</v>
      </c>
      <c r="S66" t="n">
        <v>43.16</v>
      </c>
      <c r="T66" t="n">
        <v>39.47</v>
      </c>
      <c r="U66" t="n">
        <v>35.54</v>
      </c>
      <c r="V66" t="n">
        <v>34.88</v>
      </c>
      <c r="W66" t="n">
        <v>80.40000000000001</v>
      </c>
    </row>
    <row r="67">
      <c r="A67" s="5" t="inlineStr">
        <is>
          <t>Verschuldungsgrad in %</t>
        </is>
      </c>
      <c r="B67" s="5" t="inlineStr">
        <is>
          <t>Finance Gearing in %</t>
        </is>
      </c>
      <c r="C67" t="n">
        <v>185.6</v>
      </c>
      <c r="D67" t="n">
        <v>149.81</v>
      </c>
      <c r="E67" t="n">
        <v>106.59</v>
      </c>
      <c r="F67" t="n">
        <v>97.81</v>
      </c>
      <c r="G67" t="n">
        <v>83.95</v>
      </c>
      <c r="H67" t="n">
        <v>89.63</v>
      </c>
      <c r="I67" t="n">
        <v>81.19</v>
      </c>
      <c r="J67" t="n">
        <v>72.55</v>
      </c>
      <c r="K67" t="n">
        <v>92.16</v>
      </c>
      <c r="L67" t="n">
        <v>100.9</v>
      </c>
      <c r="M67" t="n">
        <v>152.51</v>
      </c>
      <c r="N67" t="n">
        <v>235.27</v>
      </c>
      <c r="O67" t="n">
        <v>195.14</v>
      </c>
      <c r="P67" t="n">
        <v>68.28</v>
      </c>
      <c r="Q67" t="n">
        <v>85.45999999999999</v>
      </c>
      <c r="R67" t="n">
        <v>89.89</v>
      </c>
      <c r="S67" t="n">
        <v>75.94</v>
      </c>
      <c r="T67" t="n">
        <v>65.19</v>
      </c>
      <c r="U67" t="n">
        <v>55.14</v>
      </c>
      <c r="V67" t="n">
        <v>53.56</v>
      </c>
      <c r="W67" t="n">
        <v>410.12</v>
      </c>
    </row>
    <row r="68">
      <c r="A68" s="5" t="inlineStr">
        <is>
          <t>Bruttoergebnis Marge in %</t>
        </is>
      </c>
      <c r="B68" s="5" t="inlineStr">
        <is>
          <t>Gross Profit Marge in %</t>
        </is>
      </c>
      <c r="C68" t="n">
        <v>40.79</v>
      </c>
      <c r="D68" t="n">
        <v>42.14</v>
      </c>
      <c r="E68" t="n">
        <v>44.55</v>
      </c>
      <c r="F68" t="n">
        <v>45.64</v>
      </c>
      <c r="G68" t="n">
        <v>46.18</v>
      </c>
      <c r="H68" t="n">
        <v>46.03</v>
      </c>
      <c r="I68" t="n">
        <v>44.72</v>
      </c>
      <c r="J68" t="n">
        <v>42.24</v>
      </c>
      <c r="K68" t="n">
        <v>42.55</v>
      </c>
      <c r="L68" t="n">
        <v>46.14</v>
      </c>
      <c r="M68" t="n">
        <v>44.96</v>
      </c>
      <c r="N68" t="n">
        <v>45.56</v>
      </c>
      <c r="O68" t="n">
        <v>46.97</v>
      </c>
      <c r="P68" t="n">
        <v>49.36</v>
      </c>
      <c r="Q68" t="n">
        <v>48.92</v>
      </c>
      <c r="R68" t="n">
        <v>47.76</v>
      </c>
      <c r="S68" t="n">
        <v>46.11</v>
      </c>
      <c r="T68" t="n">
        <v>47.72</v>
      </c>
      <c r="U68" t="n">
        <v>48.06</v>
      </c>
      <c r="V68" t="n">
        <v>47.96</v>
      </c>
    </row>
    <row r="69">
      <c r="A69" s="5" t="inlineStr">
        <is>
          <t>Kurzfristige Vermögensquote in %</t>
        </is>
      </c>
      <c r="B69" s="5" t="inlineStr">
        <is>
          <t>Current Assets Ratio in %</t>
        </is>
      </c>
      <c r="C69" t="n">
        <v>31.19</v>
      </c>
      <c r="D69" t="n">
        <v>33.68</v>
      </c>
      <c r="E69" t="n">
        <v>39.05</v>
      </c>
      <c r="F69" t="n">
        <v>35.97</v>
      </c>
      <c r="G69" t="n">
        <v>36.28</v>
      </c>
      <c r="H69" t="n">
        <v>36.42</v>
      </c>
      <c r="I69" t="n">
        <v>37.1</v>
      </c>
      <c r="J69" t="n">
        <v>34.57</v>
      </c>
      <c r="K69" t="n">
        <v>36.76</v>
      </c>
      <c r="L69" t="n">
        <v>37.69</v>
      </c>
      <c r="M69" t="n">
        <v>33.73</v>
      </c>
      <c r="N69" t="n">
        <v>31.16</v>
      </c>
      <c r="O69" t="n">
        <v>28.39</v>
      </c>
      <c r="P69" t="n">
        <v>40.85</v>
      </c>
      <c r="Q69" t="n">
        <v>38.15</v>
      </c>
      <c r="R69" t="n">
        <v>40.36</v>
      </c>
      <c r="S69" t="n">
        <v>42.77</v>
      </c>
      <c r="T69" t="n">
        <v>40.56</v>
      </c>
      <c r="U69" t="n">
        <v>45.61</v>
      </c>
      <c r="V69" t="n">
        <v>41.86</v>
      </c>
    </row>
    <row r="70">
      <c r="A70" s="5" t="inlineStr">
        <is>
          <t>Nettogewinn Marge in %</t>
        </is>
      </c>
      <c r="B70" s="5" t="inlineStr">
        <is>
          <t>Net Profit Marge in %</t>
        </is>
      </c>
      <c r="C70" t="n">
        <v>11.32</v>
      </c>
      <c r="D70" t="n">
        <v>12</v>
      </c>
      <c r="E70" t="n">
        <v>14.25</v>
      </c>
      <c r="F70" t="n">
        <v>13.81</v>
      </c>
      <c r="G70" t="n">
        <v>14.44</v>
      </c>
      <c r="H70" t="n">
        <v>12.78</v>
      </c>
      <c r="I70" t="n">
        <v>11.22</v>
      </c>
      <c r="J70" t="n">
        <v>9.65</v>
      </c>
      <c r="K70" t="n">
        <v>6.44</v>
      </c>
      <c r="L70" t="n">
        <v>8.02</v>
      </c>
      <c r="M70" t="n">
        <v>5.03</v>
      </c>
      <c r="N70" t="n">
        <v>2.72</v>
      </c>
      <c r="O70" t="n">
        <v>2.27</v>
      </c>
      <c r="P70" t="n">
        <v>14.16</v>
      </c>
      <c r="Q70" t="n">
        <v>14.61</v>
      </c>
      <c r="R70" t="n">
        <v>13.06</v>
      </c>
      <c r="S70" t="n">
        <v>7.96</v>
      </c>
      <c r="T70" t="n">
        <v>9.57</v>
      </c>
      <c r="U70" t="n">
        <v>11.42</v>
      </c>
      <c r="V70" t="n">
        <v>8.74</v>
      </c>
    </row>
    <row r="71">
      <c r="A71" s="5" t="inlineStr">
        <is>
          <t>Operative Ergebnis Marge in %</t>
        </is>
      </c>
      <c r="B71" s="5" t="inlineStr">
        <is>
          <t>EBIT Marge in %</t>
        </is>
      </c>
      <c r="C71" t="n">
        <v>14.83</v>
      </c>
      <c r="D71" t="n">
        <v>15.98</v>
      </c>
      <c r="E71" t="n">
        <v>17.2</v>
      </c>
      <c r="F71" t="n">
        <v>18.76</v>
      </c>
      <c r="G71" t="n">
        <v>18.06</v>
      </c>
      <c r="H71" t="n">
        <v>17.26</v>
      </c>
      <c r="I71" t="n">
        <v>15.86</v>
      </c>
      <c r="J71" t="n">
        <v>14.26</v>
      </c>
      <c r="K71" t="n">
        <v>11.32</v>
      </c>
      <c r="L71" t="n">
        <v>13.12</v>
      </c>
      <c r="M71" t="n">
        <v>11.62</v>
      </c>
      <c r="N71" t="n">
        <v>9.27</v>
      </c>
      <c r="O71" t="n">
        <v>7.79</v>
      </c>
      <c r="P71" t="n">
        <v>17.67</v>
      </c>
      <c r="Q71" t="n">
        <v>18.47</v>
      </c>
      <c r="R71" t="n">
        <v>18.06</v>
      </c>
      <c r="S71" t="n">
        <v>12.52</v>
      </c>
      <c r="T71" t="n">
        <v>15.15</v>
      </c>
      <c r="U71" t="n">
        <v>16.51</v>
      </c>
      <c r="V71" t="n">
        <v>16.98</v>
      </c>
    </row>
    <row r="72">
      <c r="A72" s="5" t="inlineStr">
        <is>
          <t>Vermögensumsschlag in %</t>
        </is>
      </c>
      <c r="B72" s="5" t="inlineStr">
        <is>
          <t>Asset Turnover in %</t>
        </is>
      </c>
      <c r="C72" t="n">
        <v>59.67</v>
      </c>
      <c r="D72" t="n">
        <v>59.64</v>
      </c>
      <c r="E72" t="n">
        <v>69.11</v>
      </c>
      <c r="F72" t="n">
        <v>71.58</v>
      </c>
      <c r="G72" t="n">
        <v>69.98</v>
      </c>
      <c r="H72" t="n">
        <v>68.05</v>
      </c>
      <c r="I72" t="n">
        <v>70.45</v>
      </c>
      <c r="J72" t="n">
        <v>67.04000000000001</v>
      </c>
      <c r="K72" t="n">
        <v>58.29</v>
      </c>
      <c r="L72" t="n">
        <v>61.23</v>
      </c>
      <c r="M72" t="n">
        <v>55.89</v>
      </c>
      <c r="N72" t="n">
        <v>58.41</v>
      </c>
      <c r="O72" t="n">
        <v>52.32</v>
      </c>
      <c r="P72" t="n">
        <v>61.89</v>
      </c>
      <c r="Q72" t="n">
        <v>61.51</v>
      </c>
      <c r="R72" t="n">
        <v>62.34</v>
      </c>
      <c r="S72" t="n">
        <v>59.7</v>
      </c>
      <c r="T72" t="n">
        <v>58.63</v>
      </c>
      <c r="U72" t="n">
        <v>55.55</v>
      </c>
      <c r="V72" t="n">
        <v>57.27</v>
      </c>
    </row>
    <row r="73">
      <c r="A73" s="5" t="inlineStr">
        <is>
          <t>Langfristige Vermögensquote in %</t>
        </is>
      </c>
      <c r="B73" s="5" t="inlineStr">
        <is>
          <t>Non-Current Assets Ratio in %</t>
        </is>
      </c>
      <c r="C73" t="n">
        <v>68.81</v>
      </c>
      <c r="D73" t="n">
        <v>66.31999999999999</v>
      </c>
      <c r="E73" t="n">
        <v>60.95</v>
      </c>
      <c r="F73" t="n">
        <v>64.03</v>
      </c>
      <c r="G73" t="n">
        <v>63.72</v>
      </c>
      <c r="H73" t="n">
        <v>63.58</v>
      </c>
      <c r="I73" t="n">
        <v>62.9</v>
      </c>
      <c r="J73" t="n">
        <v>65.43000000000001</v>
      </c>
      <c r="K73" t="n">
        <v>63.24</v>
      </c>
      <c r="L73" t="n">
        <v>62.31</v>
      </c>
      <c r="M73" t="n">
        <v>66.27</v>
      </c>
      <c r="N73" t="n">
        <v>68.84</v>
      </c>
      <c r="O73" t="n">
        <v>71.61</v>
      </c>
      <c r="P73" t="n">
        <v>59.15</v>
      </c>
      <c r="Q73" t="n">
        <v>61.85</v>
      </c>
      <c r="R73" t="n">
        <v>59.64</v>
      </c>
      <c r="S73" t="n">
        <v>57.23</v>
      </c>
      <c r="T73" t="n">
        <v>59.44</v>
      </c>
      <c r="U73" t="n">
        <v>54.39</v>
      </c>
      <c r="V73" t="n">
        <v>58.14</v>
      </c>
    </row>
    <row r="74">
      <c r="A74" s="5" t="inlineStr">
        <is>
          <t>Gesamtkapitalrentabilität</t>
        </is>
      </c>
      <c r="B74" s="5" t="inlineStr">
        <is>
          <t>ROA Return on Assets in %</t>
        </is>
      </c>
      <c r="C74" t="n">
        <v>6.75</v>
      </c>
      <c r="D74" t="n">
        <v>7.15</v>
      </c>
      <c r="E74" t="n">
        <v>9.85</v>
      </c>
      <c r="F74" t="n">
        <v>9.890000000000001</v>
      </c>
      <c r="G74" t="n">
        <v>10.11</v>
      </c>
      <c r="H74" t="n">
        <v>8.699999999999999</v>
      </c>
      <c r="I74" t="n">
        <v>7.9</v>
      </c>
      <c r="J74" t="n">
        <v>6.47</v>
      </c>
      <c r="K74" t="n">
        <v>3.75</v>
      </c>
      <c r="L74" t="n">
        <v>4.91</v>
      </c>
      <c r="M74" t="n">
        <v>2.81</v>
      </c>
      <c r="N74" t="n">
        <v>1.59</v>
      </c>
      <c r="O74" t="n">
        <v>1.19</v>
      </c>
      <c r="P74" t="n">
        <v>8.77</v>
      </c>
      <c r="Q74" t="n">
        <v>8.99</v>
      </c>
      <c r="R74" t="n">
        <v>8.140000000000001</v>
      </c>
      <c r="S74" t="n">
        <v>4.75</v>
      </c>
      <c r="T74" t="n">
        <v>5.61</v>
      </c>
      <c r="U74" t="n">
        <v>6.34</v>
      </c>
      <c r="V74" t="n">
        <v>5.01</v>
      </c>
    </row>
    <row r="75">
      <c r="A75" s="5" t="inlineStr">
        <is>
          <t>Ertrag des eingesetzten Kapitals</t>
        </is>
      </c>
      <c r="B75" s="5" t="inlineStr">
        <is>
          <t>ROCE Return on Cap. Empl. in %</t>
        </is>
      </c>
      <c r="C75" t="n">
        <v>10.74</v>
      </c>
      <c r="D75" t="n">
        <v>11.15</v>
      </c>
      <c r="E75" t="n">
        <v>15.02</v>
      </c>
      <c r="F75" t="n">
        <v>15.75</v>
      </c>
      <c r="G75" t="n">
        <v>15.07</v>
      </c>
      <c r="H75" t="n">
        <v>13.69</v>
      </c>
      <c r="I75" t="n">
        <v>14.11</v>
      </c>
      <c r="J75" t="n">
        <v>11.31</v>
      </c>
      <c r="K75" t="n">
        <v>8.02</v>
      </c>
      <c r="L75" t="n">
        <v>9.56</v>
      </c>
      <c r="M75" t="n">
        <v>8.19</v>
      </c>
      <c r="N75" t="n">
        <v>6.44</v>
      </c>
      <c r="O75" t="n">
        <v>4.68</v>
      </c>
      <c r="P75" t="n">
        <v>12.59</v>
      </c>
      <c r="Q75" t="n">
        <v>13.67</v>
      </c>
      <c r="R75" t="n">
        <v>14.16</v>
      </c>
      <c r="S75" t="n">
        <v>8.68</v>
      </c>
      <c r="T75" t="n">
        <v>11.01</v>
      </c>
      <c r="U75" t="n">
        <v>10.78</v>
      </c>
      <c r="V75" t="n">
        <v>12.38</v>
      </c>
    </row>
    <row r="76">
      <c r="A76" s="5" t="inlineStr">
        <is>
          <t>Eigenkapital zu Anlagevermögen</t>
        </is>
      </c>
      <c r="B76" s="5" t="inlineStr">
        <is>
          <t>Equity to Fixed Assets in %</t>
        </is>
      </c>
      <c r="C76" t="n">
        <v>50.88</v>
      </c>
      <c r="D76" t="n">
        <v>60.35</v>
      </c>
      <c r="E76" t="n">
        <v>79.42</v>
      </c>
      <c r="F76" t="n">
        <v>78.95</v>
      </c>
      <c r="G76" t="n">
        <v>85.31</v>
      </c>
      <c r="H76" t="n">
        <v>82.94</v>
      </c>
      <c r="I76" t="n">
        <v>87.75</v>
      </c>
      <c r="J76" t="n">
        <v>88.56999999999999</v>
      </c>
      <c r="K76" t="n">
        <v>82.29000000000001</v>
      </c>
      <c r="L76" t="n">
        <v>79.88</v>
      </c>
      <c r="M76" t="n">
        <v>59.76</v>
      </c>
      <c r="N76" t="n">
        <v>43.33</v>
      </c>
      <c r="O76" t="n">
        <v>47.31</v>
      </c>
      <c r="P76" t="n">
        <v>100.47</v>
      </c>
      <c r="Q76" t="n">
        <v>87.18000000000001</v>
      </c>
      <c r="R76" t="n">
        <v>88.3</v>
      </c>
      <c r="S76" t="n">
        <v>99.31</v>
      </c>
      <c r="T76" t="n">
        <v>101.84</v>
      </c>
      <c r="U76" t="n">
        <v>118.52</v>
      </c>
      <c r="V76" t="n">
        <v>112</v>
      </c>
    </row>
    <row r="77">
      <c r="A77" s="5" t="inlineStr">
        <is>
          <t>Liquidität Dritten Grades</t>
        </is>
      </c>
      <c r="B77" s="5" t="inlineStr">
        <is>
          <t>Current Ratio in %</t>
        </is>
      </c>
      <c r="C77" t="n">
        <v>177.16</v>
      </c>
      <c r="D77" t="n">
        <v>231.19</v>
      </c>
      <c r="E77" t="n">
        <v>187.15</v>
      </c>
      <c r="F77" t="n">
        <v>244.32</v>
      </c>
      <c r="G77" t="n">
        <v>224.75</v>
      </c>
      <c r="H77" t="n">
        <v>255.92</v>
      </c>
      <c r="I77" t="n">
        <v>178.37</v>
      </c>
      <c r="J77" t="n">
        <v>222.84</v>
      </c>
      <c r="K77" t="n">
        <v>207.13</v>
      </c>
      <c r="L77" t="n">
        <v>235.68</v>
      </c>
      <c r="M77" t="n">
        <v>162.96</v>
      </c>
      <c r="N77" t="n">
        <v>196.57</v>
      </c>
      <c r="O77" t="n">
        <v>221.32</v>
      </c>
      <c r="P77" t="n">
        <v>310.18</v>
      </c>
      <c r="Q77" t="n">
        <v>225.82</v>
      </c>
      <c r="R77" t="n">
        <v>196.71</v>
      </c>
      <c r="S77" t="n">
        <v>307.27</v>
      </c>
      <c r="T77" t="n">
        <v>209.75</v>
      </c>
      <c r="U77" t="n">
        <v>305.9</v>
      </c>
      <c r="V77" t="n">
        <v>195.24</v>
      </c>
    </row>
    <row r="78">
      <c r="A78" s="5" t="inlineStr">
        <is>
          <t>Operativer Cashflow</t>
        </is>
      </c>
      <c r="B78" s="5" t="inlineStr">
        <is>
          <t>Operating Cashflow in M</t>
        </is>
      </c>
      <c r="C78" t="n">
        <v>227.4272</v>
      </c>
      <c r="D78" t="n">
        <v>207.9519</v>
      </c>
      <c r="E78" t="n">
        <v>222.9045</v>
      </c>
      <c r="F78" t="n">
        <v>197.522</v>
      </c>
      <c r="G78" t="n">
        <v>169.832</v>
      </c>
      <c r="H78" t="n">
        <v>189.6765</v>
      </c>
      <c r="I78" t="n">
        <v>122.0206</v>
      </c>
      <c r="J78" t="n">
        <v>105.222</v>
      </c>
      <c r="K78" t="n">
        <v>167.2476</v>
      </c>
      <c r="L78" t="n">
        <v>117.024</v>
      </c>
      <c r="M78" t="n">
        <v>80.92</v>
      </c>
      <c r="N78" t="n">
        <v>81.833</v>
      </c>
      <c r="O78" t="n">
        <v>109.281</v>
      </c>
      <c r="P78" t="n">
        <v>130.248</v>
      </c>
      <c r="Q78" t="n">
        <v>97.16200000000001</v>
      </c>
      <c r="R78" t="n">
        <v>77.76600000000001</v>
      </c>
      <c r="S78" t="n">
        <v>88.62</v>
      </c>
      <c r="T78" t="n">
        <v>114.492</v>
      </c>
      <c r="U78" t="n">
        <v>76.54000000000001</v>
      </c>
      <c r="V78" t="n">
        <v>34.884</v>
      </c>
    </row>
    <row r="79">
      <c r="A79" s="5" t="inlineStr">
        <is>
          <t>Aktienrückkauf</t>
        </is>
      </c>
      <c r="B79" s="5" t="inlineStr">
        <is>
          <t>Share Buyback in M</t>
        </is>
      </c>
      <c r="C79" t="n">
        <v>0</v>
      </c>
      <c r="D79" t="n">
        <v>0</v>
      </c>
      <c r="E79" t="n">
        <v>0</v>
      </c>
      <c r="F79" t="n">
        <v>0</v>
      </c>
      <c r="G79" t="n">
        <v>0</v>
      </c>
      <c r="H79" t="n">
        <v>0</v>
      </c>
      <c r="I79" t="n">
        <v>0</v>
      </c>
      <c r="J79" t="n">
        <v>0</v>
      </c>
      <c r="K79" t="n">
        <v>-0.03000000000000114</v>
      </c>
      <c r="L79" t="n">
        <v>-0.6999999999999993</v>
      </c>
      <c r="M79" t="n">
        <v>-1.2</v>
      </c>
      <c r="N79" t="n">
        <v>0</v>
      </c>
      <c r="O79" t="n">
        <v>-0.09999999999999964</v>
      </c>
      <c r="P79" t="n">
        <v>0.2000000000000002</v>
      </c>
      <c r="Q79" t="n">
        <v>0.3999999999999995</v>
      </c>
      <c r="R79" t="n">
        <v>0.6000000000000005</v>
      </c>
      <c r="S79" t="n">
        <v>0.2999999999999989</v>
      </c>
      <c r="T79" t="n">
        <v>-0.09999999999999964</v>
      </c>
      <c r="U79" t="n">
        <v>-2.899999999999999</v>
      </c>
      <c r="V79" t="inlineStr">
        <is>
          <t>-</t>
        </is>
      </c>
    </row>
    <row r="80">
      <c r="A80" s="5" t="inlineStr">
        <is>
          <t>Umsatzwachstum 1J in %</t>
        </is>
      </c>
      <c r="B80" s="5" t="inlineStr">
        <is>
          <t>Revenue Growth 1Y in %</t>
        </is>
      </c>
      <c r="C80" t="n">
        <v>12.23</v>
      </c>
      <c r="D80" t="n">
        <v>9.42</v>
      </c>
      <c r="E80" t="n">
        <v>8.32</v>
      </c>
      <c r="F80" t="n">
        <v>6.07</v>
      </c>
      <c r="G80" t="n">
        <v>-0.18</v>
      </c>
      <c r="H80" t="n">
        <v>0.8</v>
      </c>
      <c r="I80" t="n">
        <v>2.63</v>
      </c>
      <c r="J80" t="n">
        <v>8.74</v>
      </c>
      <c r="K80" t="n">
        <v>-7.64</v>
      </c>
      <c r="L80" t="n">
        <v>7.07</v>
      </c>
      <c r="M80" t="n">
        <v>-3.13</v>
      </c>
      <c r="N80" t="n">
        <v>-1.09</v>
      </c>
      <c r="O80" t="n">
        <v>42.04</v>
      </c>
      <c r="P80" t="n">
        <v>4.72</v>
      </c>
      <c r="Q80" t="n">
        <v>3.66</v>
      </c>
      <c r="R80" t="n">
        <v>-1.29</v>
      </c>
      <c r="S80" t="n">
        <v>1.53</v>
      </c>
      <c r="T80" t="n">
        <v>11.46</v>
      </c>
      <c r="U80" t="n">
        <v>1.83</v>
      </c>
      <c r="V80" t="n">
        <v>5.6</v>
      </c>
    </row>
    <row r="81">
      <c r="A81" s="5" t="inlineStr">
        <is>
          <t>Umsatzwachstum 3J in %</t>
        </is>
      </c>
      <c r="B81" s="5" t="inlineStr">
        <is>
          <t>Revenue Growth 3Y in %</t>
        </is>
      </c>
      <c r="C81" t="n">
        <v>9.99</v>
      </c>
      <c r="D81" t="n">
        <v>7.94</v>
      </c>
      <c r="E81" t="n">
        <v>4.74</v>
      </c>
      <c r="F81" t="n">
        <v>2.23</v>
      </c>
      <c r="G81" t="n">
        <v>1.08</v>
      </c>
      <c r="H81" t="n">
        <v>4.06</v>
      </c>
      <c r="I81" t="n">
        <v>1.24</v>
      </c>
      <c r="J81" t="n">
        <v>2.72</v>
      </c>
      <c r="K81" t="n">
        <v>-1.23</v>
      </c>
      <c r="L81" t="n">
        <v>0.95</v>
      </c>
      <c r="M81" t="n">
        <v>12.61</v>
      </c>
      <c r="N81" t="n">
        <v>15.22</v>
      </c>
      <c r="O81" t="n">
        <v>16.81</v>
      </c>
      <c r="P81" t="n">
        <v>2.36</v>
      </c>
      <c r="Q81" t="n">
        <v>1.3</v>
      </c>
      <c r="R81" t="n">
        <v>3.9</v>
      </c>
      <c r="S81" t="n">
        <v>4.94</v>
      </c>
      <c r="T81" t="n">
        <v>6.3</v>
      </c>
      <c r="U81" t="inlineStr">
        <is>
          <t>-</t>
        </is>
      </c>
      <c r="V81" t="inlineStr">
        <is>
          <t>-</t>
        </is>
      </c>
    </row>
    <row r="82">
      <c r="A82" s="5" t="inlineStr">
        <is>
          <t>Umsatzwachstum 5J in %</t>
        </is>
      </c>
      <c r="B82" s="5" t="inlineStr">
        <is>
          <t>Revenue Growth 5Y in %</t>
        </is>
      </c>
      <c r="C82" t="n">
        <v>7.17</v>
      </c>
      <c r="D82" t="n">
        <v>4.89</v>
      </c>
      <c r="E82" t="n">
        <v>3.53</v>
      </c>
      <c r="F82" t="n">
        <v>3.61</v>
      </c>
      <c r="G82" t="n">
        <v>0.87</v>
      </c>
      <c r="H82" t="n">
        <v>2.32</v>
      </c>
      <c r="I82" t="n">
        <v>1.53</v>
      </c>
      <c r="J82" t="n">
        <v>0.79</v>
      </c>
      <c r="K82" t="n">
        <v>7.45</v>
      </c>
      <c r="L82" t="n">
        <v>9.92</v>
      </c>
      <c r="M82" t="n">
        <v>9.24</v>
      </c>
      <c r="N82" t="n">
        <v>9.609999999999999</v>
      </c>
      <c r="O82" t="n">
        <v>10.13</v>
      </c>
      <c r="P82" t="n">
        <v>4.02</v>
      </c>
      <c r="Q82" t="n">
        <v>3.44</v>
      </c>
      <c r="R82" t="n">
        <v>3.83</v>
      </c>
      <c r="S82" t="inlineStr">
        <is>
          <t>-</t>
        </is>
      </c>
      <c r="T82" t="inlineStr">
        <is>
          <t>-</t>
        </is>
      </c>
      <c r="U82" t="inlineStr">
        <is>
          <t>-</t>
        </is>
      </c>
      <c r="V82" t="inlineStr">
        <is>
          <t>-</t>
        </is>
      </c>
    </row>
    <row r="83">
      <c r="A83" s="5" t="inlineStr">
        <is>
          <t>Umsatzwachstum 10J in %</t>
        </is>
      </c>
      <c r="B83" s="5" t="inlineStr">
        <is>
          <t>Revenue Growth 10Y in %</t>
        </is>
      </c>
      <c r="C83" t="n">
        <v>4.75</v>
      </c>
      <c r="D83" t="n">
        <v>3.21</v>
      </c>
      <c r="E83" t="n">
        <v>2.16</v>
      </c>
      <c r="F83" t="n">
        <v>5.53</v>
      </c>
      <c r="G83" t="n">
        <v>5.4</v>
      </c>
      <c r="H83" t="n">
        <v>5.78</v>
      </c>
      <c r="I83" t="n">
        <v>5.57</v>
      </c>
      <c r="J83" t="n">
        <v>5.46</v>
      </c>
      <c r="K83" t="n">
        <v>5.73</v>
      </c>
      <c r="L83" t="n">
        <v>6.68</v>
      </c>
      <c r="M83" t="n">
        <v>6.53</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5.88</v>
      </c>
      <c r="D84" t="n">
        <v>-7.92</v>
      </c>
      <c r="E84" t="n">
        <v>11.8</v>
      </c>
      <c r="F84" t="n">
        <v>1.42</v>
      </c>
      <c r="G84" t="n">
        <v>12.79</v>
      </c>
      <c r="H84" t="n">
        <v>14.9</v>
      </c>
      <c r="I84" t="n">
        <v>19.22</v>
      </c>
      <c r="J84" t="n">
        <v>63.1</v>
      </c>
      <c r="K84" t="n">
        <v>-25.88</v>
      </c>
      <c r="L84" t="n">
        <v>70.84999999999999</v>
      </c>
      <c r="M84" t="n">
        <v>79.28</v>
      </c>
      <c r="N84" t="n">
        <v>18.09</v>
      </c>
      <c r="O84" t="n">
        <v>-77.18000000000001</v>
      </c>
      <c r="P84" t="n">
        <v>1.48</v>
      </c>
      <c r="Q84" t="n">
        <v>16</v>
      </c>
      <c r="R84" t="n">
        <v>62.04</v>
      </c>
      <c r="S84" t="n">
        <v>-15.62</v>
      </c>
      <c r="T84" t="n">
        <v>-6.57</v>
      </c>
      <c r="U84" t="n">
        <v>33.01</v>
      </c>
      <c r="V84" t="n">
        <v>13.19</v>
      </c>
    </row>
    <row r="85">
      <c r="A85" s="5" t="inlineStr">
        <is>
          <t>Gewinnwachstum 3J in %</t>
        </is>
      </c>
      <c r="B85" s="5" t="inlineStr">
        <is>
          <t>Earnings Growth 3Y in %</t>
        </is>
      </c>
      <c r="C85" t="n">
        <v>3.25</v>
      </c>
      <c r="D85" t="n">
        <v>1.77</v>
      </c>
      <c r="E85" t="n">
        <v>8.67</v>
      </c>
      <c r="F85" t="n">
        <v>9.699999999999999</v>
      </c>
      <c r="G85" t="n">
        <v>15.64</v>
      </c>
      <c r="H85" t="n">
        <v>32.41</v>
      </c>
      <c r="I85" t="n">
        <v>18.81</v>
      </c>
      <c r="J85" t="n">
        <v>36.02</v>
      </c>
      <c r="K85" t="n">
        <v>41.42</v>
      </c>
      <c r="L85" t="n">
        <v>56.07</v>
      </c>
      <c r="M85" t="n">
        <v>6.73</v>
      </c>
      <c r="N85" t="n">
        <v>-19.2</v>
      </c>
      <c r="O85" t="n">
        <v>-19.9</v>
      </c>
      <c r="P85" t="n">
        <v>26.51</v>
      </c>
      <c r="Q85" t="n">
        <v>20.81</v>
      </c>
      <c r="R85" t="n">
        <v>13.28</v>
      </c>
      <c r="S85" t="n">
        <v>3.61</v>
      </c>
      <c r="T85" t="n">
        <v>13.21</v>
      </c>
      <c r="U85" t="inlineStr">
        <is>
          <t>-</t>
        </is>
      </c>
      <c r="V85" t="inlineStr">
        <is>
          <t>-</t>
        </is>
      </c>
    </row>
    <row r="86">
      <c r="A86" s="5" t="inlineStr">
        <is>
          <t>Gewinnwachstum 5J in %</t>
        </is>
      </c>
      <c r="B86" s="5" t="inlineStr">
        <is>
          <t>Earnings Growth 5Y in %</t>
        </is>
      </c>
      <c r="C86" t="n">
        <v>4.79</v>
      </c>
      <c r="D86" t="n">
        <v>6.6</v>
      </c>
      <c r="E86" t="n">
        <v>12.03</v>
      </c>
      <c r="F86" t="n">
        <v>22.29</v>
      </c>
      <c r="G86" t="n">
        <v>16.83</v>
      </c>
      <c r="H86" t="n">
        <v>28.44</v>
      </c>
      <c r="I86" t="n">
        <v>41.31</v>
      </c>
      <c r="J86" t="n">
        <v>41.09</v>
      </c>
      <c r="K86" t="n">
        <v>13.03</v>
      </c>
      <c r="L86" t="n">
        <v>18.5</v>
      </c>
      <c r="M86" t="n">
        <v>7.53</v>
      </c>
      <c r="N86" t="n">
        <v>4.09</v>
      </c>
      <c r="O86" t="n">
        <v>-2.66</v>
      </c>
      <c r="P86" t="n">
        <v>11.47</v>
      </c>
      <c r="Q86" t="n">
        <v>17.77</v>
      </c>
      <c r="R86" t="n">
        <v>17.21</v>
      </c>
      <c r="S86" t="inlineStr">
        <is>
          <t>-</t>
        </is>
      </c>
      <c r="T86" t="inlineStr">
        <is>
          <t>-</t>
        </is>
      </c>
      <c r="U86" t="inlineStr">
        <is>
          <t>-</t>
        </is>
      </c>
      <c r="V86" t="inlineStr">
        <is>
          <t>-</t>
        </is>
      </c>
    </row>
    <row r="87">
      <c r="A87" s="5" t="inlineStr">
        <is>
          <t>Gewinnwachstum 10J in %</t>
        </is>
      </c>
      <c r="B87" s="5" t="inlineStr">
        <is>
          <t>Earnings Growth 10Y in %</t>
        </is>
      </c>
      <c r="C87" t="n">
        <v>16.62</v>
      </c>
      <c r="D87" t="n">
        <v>23.96</v>
      </c>
      <c r="E87" t="n">
        <v>26.56</v>
      </c>
      <c r="F87" t="n">
        <v>17.66</v>
      </c>
      <c r="G87" t="n">
        <v>17.66</v>
      </c>
      <c r="H87" t="n">
        <v>17.99</v>
      </c>
      <c r="I87" t="n">
        <v>22.7</v>
      </c>
      <c r="J87" t="n">
        <v>19.22</v>
      </c>
      <c r="K87" t="n">
        <v>12.25</v>
      </c>
      <c r="L87" t="n">
        <v>18.14</v>
      </c>
      <c r="M87" t="n">
        <v>12.37</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8.31</v>
      </c>
      <c r="D88" t="n">
        <v>4.71</v>
      </c>
      <c r="E88" t="n">
        <v>2.39</v>
      </c>
      <c r="F88" t="n">
        <v>1.2</v>
      </c>
      <c r="G88" t="n">
        <v>1.57</v>
      </c>
      <c r="H88" t="n">
        <v>1.03</v>
      </c>
      <c r="I88" t="n">
        <v>0.58</v>
      </c>
      <c r="J88" t="n">
        <v>0.52</v>
      </c>
      <c r="K88" t="n">
        <v>2.48</v>
      </c>
      <c r="L88" t="n">
        <v>1.44</v>
      </c>
      <c r="M88" t="n">
        <v>4.38</v>
      </c>
      <c r="N88" t="n">
        <v>13.01</v>
      </c>
      <c r="O88" t="n">
        <v>-30.94</v>
      </c>
      <c r="P88" t="n">
        <v>1.67</v>
      </c>
      <c r="Q88" t="n">
        <v>0.88</v>
      </c>
      <c r="R88" t="n">
        <v>0.9399999999999999</v>
      </c>
      <c r="S88" t="inlineStr">
        <is>
          <t>-</t>
        </is>
      </c>
      <c r="T88" t="inlineStr">
        <is>
          <t>-</t>
        </is>
      </c>
      <c r="U88" t="inlineStr">
        <is>
          <t>-</t>
        </is>
      </c>
      <c r="V88" t="inlineStr">
        <is>
          <t>-</t>
        </is>
      </c>
    </row>
    <row r="89">
      <c r="A89" s="5" t="inlineStr">
        <is>
          <t>EBIT-Wachstum 1J in %</t>
        </is>
      </c>
      <c r="B89" s="5" t="inlineStr">
        <is>
          <t>EBIT Growth 1Y in %</t>
        </is>
      </c>
      <c r="C89" t="n">
        <v>4.19</v>
      </c>
      <c r="D89" t="n">
        <v>1.61</v>
      </c>
      <c r="E89" t="n">
        <v>-0.6899999999999999</v>
      </c>
      <c r="F89" t="n">
        <v>10.2</v>
      </c>
      <c r="G89" t="n">
        <v>4.47</v>
      </c>
      <c r="H89" t="n">
        <v>9.67</v>
      </c>
      <c r="I89" t="n">
        <v>14.17</v>
      </c>
      <c r="J89" t="n">
        <v>37.02</v>
      </c>
      <c r="K89" t="n">
        <v>-20.32</v>
      </c>
      <c r="L89" t="n">
        <v>20.87</v>
      </c>
      <c r="M89" t="n">
        <v>21.37</v>
      </c>
      <c r="N89" t="n">
        <v>17.7</v>
      </c>
      <c r="O89" t="n">
        <v>-37.35</v>
      </c>
      <c r="P89" t="n">
        <v>0.19</v>
      </c>
      <c r="Q89" t="n">
        <v>5.99</v>
      </c>
      <c r="R89" t="n">
        <v>42.35</v>
      </c>
      <c r="S89" t="n">
        <v>-16.05</v>
      </c>
      <c r="T89" t="n">
        <v>2.27</v>
      </c>
      <c r="U89" t="n">
        <v>-1</v>
      </c>
      <c r="V89" t="n">
        <v>0.76</v>
      </c>
    </row>
    <row r="90">
      <c r="A90" s="5" t="inlineStr">
        <is>
          <t>EBIT-Wachstum 3J in %</t>
        </is>
      </c>
      <c r="B90" s="5" t="inlineStr">
        <is>
          <t>EBIT Growth 3Y in %</t>
        </is>
      </c>
      <c r="C90" t="n">
        <v>1.7</v>
      </c>
      <c r="D90" t="n">
        <v>3.71</v>
      </c>
      <c r="E90" t="n">
        <v>4.66</v>
      </c>
      <c r="F90" t="n">
        <v>8.109999999999999</v>
      </c>
      <c r="G90" t="n">
        <v>9.44</v>
      </c>
      <c r="H90" t="n">
        <v>20.29</v>
      </c>
      <c r="I90" t="n">
        <v>10.29</v>
      </c>
      <c r="J90" t="n">
        <v>12.52</v>
      </c>
      <c r="K90" t="n">
        <v>7.31</v>
      </c>
      <c r="L90" t="n">
        <v>19.98</v>
      </c>
      <c r="M90" t="n">
        <v>0.57</v>
      </c>
      <c r="N90" t="n">
        <v>-6.49</v>
      </c>
      <c r="O90" t="n">
        <v>-10.39</v>
      </c>
      <c r="P90" t="n">
        <v>16.18</v>
      </c>
      <c r="Q90" t="n">
        <v>10.76</v>
      </c>
      <c r="R90" t="n">
        <v>9.52</v>
      </c>
      <c r="S90" t="n">
        <v>-4.93</v>
      </c>
      <c r="T90" t="n">
        <v>0.68</v>
      </c>
      <c r="U90" t="inlineStr">
        <is>
          <t>-</t>
        </is>
      </c>
      <c r="V90" t="inlineStr">
        <is>
          <t>-</t>
        </is>
      </c>
    </row>
    <row r="91">
      <c r="A91" s="5" t="inlineStr">
        <is>
          <t>EBIT-Wachstum 5J in %</t>
        </is>
      </c>
      <c r="B91" s="5" t="inlineStr">
        <is>
          <t>EBIT Growth 5Y in %</t>
        </is>
      </c>
      <c r="C91" t="n">
        <v>3.96</v>
      </c>
      <c r="D91" t="n">
        <v>5.05</v>
      </c>
      <c r="E91" t="n">
        <v>7.56</v>
      </c>
      <c r="F91" t="n">
        <v>15.11</v>
      </c>
      <c r="G91" t="n">
        <v>9</v>
      </c>
      <c r="H91" t="n">
        <v>12.28</v>
      </c>
      <c r="I91" t="n">
        <v>14.62</v>
      </c>
      <c r="J91" t="n">
        <v>15.33</v>
      </c>
      <c r="K91" t="n">
        <v>0.45</v>
      </c>
      <c r="L91" t="n">
        <v>4.56</v>
      </c>
      <c r="M91" t="n">
        <v>1.58</v>
      </c>
      <c r="N91" t="n">
        <v>5.78</v>
      </c>
      <c r="O91" t="n">
        <v>-0.97</v>
      </c>
      <c r="P91" t="n">
        <v>6.95</v>
      </c>
      <c r="Q91" t="n">
        <v>6.71</v>
      </c>
      <c r="R91" t="n">
        <v>5.67</v>
      </c>
      <c r="S91" t="inlineStr">
        <is>
          <t>-</t>
        </is>
      </c>
      <c r="T91" t="inlineStr">
        <is>
          <t>-</t>
        </is>
      </c>
      <c r="U91" t="inlineStr">
        <is>
          <t>-</t>
        </is>
      </c>
      <c r="V91" t="inlineStr">
        <is>
          <t>-</t>
        </is>
      </c>
    </row>
    <row r="92">
      <c r="A92" s="5" t="inlineStr">
        <is>
          <t>EBIT-Wachstum 10J in %</t>
        </is>
      </c>
      <c r="B92" s="5" t="inlineStr">
        <is>
          <t>EBIT Growth 10Y in %</t>
        </is>
      </c>
      <c r="C92" t="n">
        <v>8.119999999999999</v>
      </c>
      <c r="D92" t="n">
        <v>9.84</v>
      </c>
      <c r="E92" t="n">
        <v>11.45</v>
      </c>
      <c r="F92" t="n">
        <v>7.78</v>
      </c>
      <c r="G92" t="n">
        <v>6.78</v>
      </c>
      <c r="H92" t="n">
        <v>6.93</v>
      </c>
      <c r="I92" t="n">
        <v>10.2</v>
      </c>
      <c r="J92" t="n">
        <v>7.18</v>
      </c>
      <c r="K92" t="n">
        <v>3.7</v>
      </c>
      <c r="L92" t="n">
        <v>5.63</v>
      </c>
      <c r="M92" t="n">
        <v>3.62</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9.369999999999999</v>
      </c>
      <c r="D93" t="n">
        <v>-6.71</v>
      </c>
      <c r="E93" t="n">
        <v>12.85</v>
      </c>
      <c r="F93" t="n">
        <v>16.3</v>
      </c>
      <c r="G93" t="n">
        <v>-10.46</v>
      </c>
      <c r="H93" t="n">
        <v>55.45</v>
      </c>
      <c r="I93" t="n">
        <v>15.96</v>
      </c>
      <c r="J93" t="n">
        <v>-37.09</v>
      </c>
      <c r="K93" t="n">
        <v>42.45</v>
      </c>
      <c r="L93" t="n">
        <v>33.61</v>
      </c>
      <c r="M93" t="n">
        <v>-15.08</v>
      </c>
      <c r="N93" t="n">
        <v>-25.12</v>
      </c>
      <c r="O93" t="n">
        <v>-17.25</v>
      </c>
      <c r="P93" t="n">
        <v>37.78</v>
      </c>
      <c r="Q93" t="n">
        <v>31.7</v>
      </c>
      <c r="R93" t="n">
        <v>-5.5</v>
      </c>
      <c r="S93" t="n">
        <v>-19.83</v>
      </c>
      <c r="T93" t="n">
        <v>47.87</v>
      </c>
      <c r="U93" t="n">
        <v>45.42</v>
      </c>
      <c r="V93" t="inlineStr">
        <is>
          <t>-</t>
        </is>
      </c>
    </row>
    <row r="94">
      <c r="A94" s="5" t="inlineStr">
        <is>
          <t>Op.Cashflow Wachstum 3J in %</t>
        </is>
      </c>
      <c r="B94" s="5" t="inlineStr">
        <is>
          <t>Op.Cashflow Wachstum 3Y in %</t>
        </is>
      </c>
      <c r="C94" t="n">
        <v>5.17</v>
      </c>
      <c r="D94" t="n">
        <v>7.48</v>
      </c>
      <c r="E94" t="n">
        <v>6.23</v>
      </c>
      <c r="F94" t="n">
        <v>20.43</v>
      </c>
      <c r="G94" t="n">
        <v>20.32</v>
      </c>
      <c r="H94" t="n">
        <v>11.44</v>
      </c>
      <c r="I94" t="n">
        <v>7.11</v>
      </c>
      <c r="J94" t="n">
        <v>12.99</v>
      </c>
      <c r="K94" t="n">
        <v>20.33</v>
      </c>
      <c r="L94" t="n">
        <v>-2.2</v>
      </c>
      <c r="M94" t="n">
        <v>-19.15</v>
      </c>
      <c r="N94" t="n">
        <v>-1.53</v>
      </c>
      <c r="O94" t="n">
        <v>17.41</v>
      </c>
      <c r="P94" t="n">
        <v>21.33</v>
      </c>
      <c r="Q94" t="n">
        <v>2.12</v>
      </c>
      <c r="R94" t="n">
        <v>7.51</v>
      </c>
      <c r="S94" t="n">
        <v>24.49</v>
      </c>
      <c r="T94" t="inlineStr">
        <is>
          <t>-</t>
        </is>
      </c>
      <c r="U94" t="inlineStr">
        <is>
          <t>-</t>
        </is>
      </c>
      <c r="V94" t="inlineStr">
        <is>
          <t>-</t>
        </is>
      </c>
    </row>
    <row r="95">
      <c r="A95" s="5" t="inlineStr">
        <is>
          <t>Op.Cashflow Wachstum 5J in %</t>
        </is>
      </c>
      <c r="B95" s="5" t="inlineStr">
        <is>
          <t>Op.Cashflow Wachstum 5Y in %</t>
        </is>
      </c>
      <c r="C95" t="n">
        <v>4.27</v>
      </c>
      <c r="D95" t="n">
        <v>13.49</v>
      </c>
      <c r="E95" t="n">
        <v>18.02</v>
      </c>
      <c r="F95" t="n">
        <v>8.029999999999999</v>
      </c>
      <c r="G95" t="n">
        <v>13.26</v>
      </c>
      <c r="H95" t="n">
        <v>22.08</v>
      </c>
      <c r="I95" t="n">
        <v>7.97</v>
      </c>
      <c r="J95" t="n">
        <v>-0.25</v>
      </c>
      <c r="K95" t="n">
        <v>3.72</v>
      </c>
      <c r="L95" t="n">
        <v>2.79</v>
      </c>
      <c r="M95" t="n">
        <v>2.41</v>
      </c>
      <c r="N95" t="n">
        <v>4.32</v>
      </c>
      <c r="O95" t="n">
        <v>5.38</v>
      </c>
      <c r="P95" t="n">
        <v>18.4</v>
      </c>
      <c r="Q95" t="n">
        <v>19.93</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13.17</v>
      </c>
      <c r="D96" t="n">
        <v>10.73</v>
      </c>
      <c r="E96" t="n">
        <v>8.890000000000001</v>
      </c>
      <c r="F96" t="n">
        <v>5.88</v>
      </c>
      <c r="G96" t="n">
        <v>8.029999999999999</v>
      </c>
      <c r="H96" t="n">
        <v>12.24</v>
      </c>
      <c r="I96" t="n">
        <v>6.15</v>
      </c>
      <c r="J96" t="n">
        <v>2.57</v>
      </c>
      <c r="K96" t="n">
        <v>11.06</v>
      </c>
      <c r="L96" t="n">
        <v>11.36</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1412</v>
      </c>
      <c r="D97" t="n">
        <v>1771</v>
      </c>
      <c r="E97" t="n">
        <v>1329</v>
      </c>
      <c r="F97" t="n">
        <v>1384</v>
      </c>
      <c r="G97" t="n">
        <v>1265</v>
      </c>
      <c r="H97" t="n">
        <v>1436</v>
      </c>
      <c r="I97" t="n">
        <v>1011</v>
      </c>
      <c r="J97" t="n">
        <v>1210</v>
      </c>
      <c r="K97" t="n">
        <v>1277</v>
      </c>
      <c r="L97" t="n">
        <v>1502</v>
      </c>
      <c r="M97" t="n">
        <v>923</v>
      </c>
      <c r="N97" t="n">
        <v>1071</v>
      </c>
      <c r="O97" t="n">
        <v>1229</v>
      </c>
      <c r="P97" t="n">
        <v>1301</v>
      </c>
      <c r="Q97" t="n">
        <v>960</v>
      </c>
      <c r="R97" t="n">
        <v>853</v>
      </c>
      <c r="S97" t="n">
        <v>1312</v>
      </c>
      <c r="T97" t="n">
        <v>968</v>
      </c>
      <c r="U97" t="n">
        <v>1326</v>
      </c>
      <c r="V97" t="n">
        <v>840</v>
      </c>
      <c r="W97" t="n">
        <v>200</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11"/>
    <col customWidth="1" max="15" min="15" width="20"/>
    <col customWidth="1" max="16" min="16" width="20"/>
    <col customWidth="1" max="17" min="17" width="10"/>
    <col customWidth="1" max="18" min="18" width="21"/>
    <col customWidth="1" max="19" min="19" width="11"/>
    <col customWidth="1" max="20" min="20" width="10"/>
    <col customWidth="1" max="21" min="21" width="20"/>
    <col customWidth="1" max="22" min="22" width="10"/>
    <col customWidth="1" max="23" min="23" width="10"/>
  </cols>
  <sheetData>
    <row r="1">
      <c r="A1" s="1" t="inlineStr">
        <is>
          <t xml:space="preserve">LAFARGEHOLCIM </t>
        </is>
      </c>
      <c r="B1" s="2" t="inlineStr">
        <is>
          <t>WKN: 869898  ISIN: CH0012214059  US-Symbol:HCMLF  Typ: Aktie</t>
        </is>
      </c>
      <c r="C1" s="2" t="inlineStr"/>
      <c r="D1" s="2" t="inlineStr"/>
      <c r="E1" s="2" t="inlineStr"/>
      <c r="F1" s="2">
        <f>HYPERLINK("smi_Stock_Data_EUR.xlsx#INDEX!A1",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1912</t>
        </is>
      </c>
      <c r="C4" s="5" t="inlineStr">
        <is>
          <t>Telefon / Phone</t>
        </is>
      </c>
      <c r="D4" s="5" t="inlineStr"/>
      <c r="E4" t="inlineStr">
        <is>
          <t>+41-58-58858-0</t>
        </is>
      </c>
      <c r="G4" t="inlineStr">
        <is>
          <t>27.02.2020</t>
        </is>
      </c>
      <c r="H4" t="inlineStr">
        <is>
          <t>Publication Of Annual Report</t>
        </is>
      </c>
      <c r="J4" t="inlineStr">
        <is>
          <t>Schweizerische Cement-Industrie-Gesellschaft</t>
        </is>
      </c>
      <c r="L4" t="inlineStr">
        <is>
          <t>8,50%</t>
        </is>
      </c>
    </row>
    <row r="5">
      <c r="A5" s="5" t="inlineStr">
        <is>
          <t>Ticker</t>
        </is>
      </c>
      <c r="B5" t="inlineStr">
        <is>
          <t>HLBN</t>
        </is>
      </c>
      <c r="C5" s="5" t="inlineStr">
        <is>
          <t>Fax</t>
        </is>
      </c>
      <c r="D5" s="5" t="inlineStr"/>
      <c r="E5" t="inlineStr">
        <is>
          <t>-</t>
        </is>
      </c>
      <c r="G5" t="inlineStr">
        <is>
          <t>30.04.2020</t>
        </is>
      </c>
      <c r="H5" t="inlineStr">
        <is>
          <t>Result Q1</t>
        </is>
      </c>
      <c r="J5" t="inlineStr">
        <is>
          <t>Groupe Bruxelles Lambert</t>
        </is>
      </c>
      <c r="L5" t="inlineStr">
        <is>
          <t>9,40%</t>
        </is>
      </c>
    </row>
    <row r="6">
      <c r="A6" s="5" t="inlineStr">
        <is>
          <t>Gelistet Seit / Listed Since</t>
        </is>
      </c>
      <c r="B6" t="inlineStr">
        <is>
          <t>-</t>
        </is>
      </c>
      <c r="C6" s="5" t="inlineStr">
        <is>
          <t>Internet</t>
        </is>
      </c>
      <c r="D6" s="5" t="inlineStr"/>
      <c r="E6" t="inlineStr">
        <is>
          <t>http://www.lafargeholcim.com</t>
        </is>
      </c>
      <c r="G6" t="inlineStr">
        <is>
          <t>12.05.2020</t>
        </is>
      </c>
      <c r="H6" t="inlineStr">
        <is>
          <t>Annual General Meeting</t>
        </is>
      </c>
      <c r="J6" t="inlineStr">
        <is>
          <t>Harris Associates L.P.</t>
        </is>
      </c>
      <c r="L6" t="inlineStr">
        <is>
          <t>3,00%</t>
        </is>
      </c>
    </row>
    <row r="7">
      <c r="A7" s="5" t="inlineStr">
        <is>
          <t>Nominalwert / Nominal Value</t>
        </is>
      </c>
      <c r="B7" t="inlineStr">
        <is>
          <t>2,00</t>
        </is>
      </c>
      <c r="C7" s="5" t="inlineStr">
        <is>
          <t>Inv. Relations Telefon / Phone</t>
        </is>
      </c>
      <c r="D7" s="5" t="inlineStr"/>
      <c r="E7" t="inlineStr">
        <is>
          <t>+41-58-858-8787</t>
        </is>
      </c>
      <c r="G7" t="inlineStr">
        <is>
          <t>15.05.2020</t>
        </is>
      </c>
      <c r="H7" t="inlineStr">
        <is>
          <t>Dividend Payout</t>
        </is>
      </c>
      <c r="J7" t="inlineStr">
        <is>
          <t>Harris Associates Investment Trust</t>
        </is>
      </c>
      <c r="L7" t="inlineStr">
        <is>
          <t>3,00%</t>
        </is>
      </c>
    </row>
    <row r="8">
      <c r="A8" s="5" t="inlineStr">
        <is>
          <t>Land / Country</t>
        </is>
      </c>
      <c r="B8" t="inlineStr">
        <is>
          <t>Schweiz</t>
        </is>
      </c>
      <c r="C8" s="5" t="inlineStr">
        <is>
          <t>Inv. Relations E-Mail</t>
        </is>
      </c>
      <c r="D8" s="5" t="inlineStr"/>
      <c r="E8" t="inlineStr">
        <is>
          <t>investor.relations@lafargeholcim.com</t>
        </is>
      </c>
      <c r="G8" t="inlineStr">
        <is>
          <t>30.07.2020</t>
        </is>
      </c>
      <c r="H8" t="inlineStr">
        <is>
          <t>Score Half Year</t>
        </is>
      </c>
      <c r="J8" t="inlineStr">
        <is>
          <t>Norges Bank</t>
        </is>
      </c>
      <c r="L8" t="inlineStr">
        <is>
          <t>3,00%</t>
        </is>
      </c>
    </row>
    <row r="9">
      <c r="A9" s="5" t="inlineStr">
        <is>
          <t>Währung / Currency</t>
        </is>
      </c>
      <c r="B9" t="inlineStr">
        <is>
          <t>CHF</t>
        </is>
      </c>
      <c r="C9" s="5" t="inlineStr">
        <is>
          <t>Kontaktperson / Contact Person</t>
        </is>
      </c>
      <c r="D9" s="5" t="inlineStr"/>
      <c r="E9" t="inlineStr">
        <is>
          <t>Swetlana Iodko</t>
        </is>
      </c>
      <c r="G9" t="inlineStr">
        <is>
          <t>30.10.2020</t>
        </is>
      </c>
      <c r="H9" t="inlineStr">
        <is>
          <t>Q3 Earnings</t>
        </is>
      </c>
      <c r="J9" t="inlineStr">
        <is>
          <t>BlackRock, Inc.</t>
        </is>
      </c>
      <c r="L9" t="inlineStr">
        <is>
          <t>3,10%</t>
        </is>
      </c>
    </row>
    <row r="10">
      <c r="A10" s="5" t="inlineStr">
        <is>
          <t>Branche / Industry</t>
        </is>
      </c>
      <c r="B10" t="inlineStr">
        <is>
          <t>Building Materials &amp; Components</t>
        </is>
      </c>
      <c r="C10" s="5" t="inlineStr"/>
      <c r="D10" s="5" t="inlineStr"/>
      <c r="J10" t="inlineStr">
        <is>
          <t>Freefloat</t>
        </is>
      </c>
      <c r="L10" t="inlineStr">
        <is>
          <t>70,00%</t>
        </is>
      </c>
    </row>
    <row r="11">
      <c r="A11" s="5" t="inlineStr">
        <is>
          <t>Sektor / Sector</t>
        </is>
      </c>
      <c r="B11" t="inlineStr">
        <is>
          <t>Building Industry</t>
        </is>
      </c>
    </row>
    <row r="12">
      <c r="A12" s="5" t="inlineStr">
        <is>
          <t>Typ / Genre</t>
        </is>
      </c>
      <c r="B12" t="inlineStr">
        <is>
          <t>Namensaktie</t>
        </is>
      </c>
    </row>
    <row r="13">
      <c r="A13" s="5" t="inlineStr">
        <is>
          <t>Adresse / Address</t>
        </is>
      </c>
      <c r="B13" t="inlineStr">
        <is>
          <t>LafargeHolcim Ltd.Zürcherstraße 156  CH-8645 Jona</t>
        </is>
      </c>
    </row>
    <row r="14">
      <c r="A14" s="5" t="inlineStr">
        <is>
          <t>Management</t>
        </is>
      </c>
      <c r="B14" t="inlineStr">
        <is>
          <t>Jan Jenisch, Géraldine Picaud, Marcel Cobuz, Miljan Gutovic, Martin Kriegner, Oliver Osswald, René Thibault, Feliciano González Muñoz, Keith Carr, Magali Anderson</t>
        </is>
      </c>
    </row>
    <row r="15">
      <c r="A15" s="5" t="inlineStr">
        <is>
          <t>Aufsichtsrat / Board</t>
        </is>
      </c>
      <c r="B15" t="inlineStr">
        <is>
          <t>Beat Hess, Oscar Fanjul, Paul Desmarais Jr., Colin Hall, Naina Lal Kidwai, Patrick Kron, Adrian Loader, Jürg Oleas, Claudia Sender Ramirez, Hanne Birgitte Breinbjerg Sørensen, Dieter Spälti</t>
        </is>
      </c>
    </row>
    <row r="16">
      <c r="A16" s="5" t="inlineStr">
        <is>
          <t>Beschreibung</t>
        </is>
      </c>
      <c r="B16" t="inlineStr">
        <is>
          <t>LafargeHolcim Ltd. ist weltweit einer der größten Anbieter von Baustoffen wie Zement, Kies, Sand, Transportbeton und Betonzusatzmittel. Zusätzlich zu dem Kerngeschäft bietet die Gruppe Dienstleistungen in den Bereichen Beratung, Management, Maschinenbau und Support an. 2015 fusionierte die scheizerische Holcim mit dem französischen Konkurrenten Lafarge und firmiert seither unter dem Namen LafargeHolcim. Von dem Zusammenschluss erhofft sich der Konzern Kosteneinsparungen in Milliardenhöhe. Der Zementriese ist in 80 Ländern tätig. Copyright 2014 FINANCE BASE AG</t>
        </is>
      </c>
    </row>
    <row r="17">
      <c r="A17" s="5" t="inlineStr">
        <is>
          <t>Profile</t>
        </is>
      </c>
      <c r="B17" t="inlineStr">
        <is>
          <t>LafargeHolcim Ltd. is one of the largest suppliers of building materials such as cement, gravel, sand, concrete and concrete admixtures worldwide. In addition to the core business, the Group offers services in the areas of consulting, management, engineering and support. 2015 merged the scheizerische Holcim with French competitor Lafarge and subsequently traded under the name LafargeHolcim. Of the merger, the group expects cost savings in the billions. The cement giant operates in 80 countries.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CHF per  31.12</t>
        </is>
      </c>
      <c r="B19" s="5" t="inlineStr">
        <is>
          <t>Balance Sheet in M  CHF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26722</v>
      </c>
      <c r="D20" t="n">
        <v>27466</v>
      </c>
      <c r="E20" t="n">
        <v>26129</v>
      </c>
      <c r="F20" t="n">
        <v>26904</v>
      </c>
      <c r="G20" t="n">
        <v>23584</v>
      </c>
      <c r="H20" t="n">
        <v>19110</v>
      </c>
      <c r="I20" t="n">
        <v>19719</v>
      </c>
      <c r="J20" t="n">
        <v>21544</v>
      </c>
      <c r="K20" t="n">
        <v>20744</v>
      </c>
      <c r="L20" t="n">
        <v>21653</v>
      </c>
      <c r="M20" t="n">
        <v>21132</v>
      </c>
      <c r="N20" t="n">
        <v>25157</v>
      </c>
      <c r="O20" t="n">
        <v>27052</v>
      </c>
      <c r="P20" t="n">
        <v>23969</v>
      </c>
      <c r="Q20" t="n">
        <v>18468</v>
      </c>
      <c r="R20" t="n">
        <v>13215</v>
      </c>
      <c r="S20" t="n">
        <v>12600</v>
      </c>
      <c r="T20" t="n">
        <v>13010</v>
      </c>
      <c r="U20" t="n">
        <v>13644</v>
      </c>
      <c r="V20" t="n">
        <v>14012</v>
      </c>
      <c r="W20" t="n">
        <v>12194</v>
      </c>
    </row>
    <row r="21">
      <c r="A21" s="5" t="inlineStr">
        <is>
          <t>Bruttoergebnis vom Umsatz</t>
        </is>
      </c>
      <c r="B21" s="5" t="inlineStr">
        <is>
          <t>Gross Profit</t>
        </is>
      </c>
      <c r="C21" t="n">
        <v>11281</v>
      </c>
      <c r="D21" t="n">
        <v>11548</v>
      </c>
      <c r="E21" t="n">
        <v>7781</v>
      </c>
      <c r="F21" t="n">
        <v>11272</v>
      </c>
      <c r="G21" t="n">
        <v>7093</v>
      </c>
      <c r="H21" t="n">
        <v>8562</v>
      </c>
      <c r="I21" t="n">
        <v>8632</v>
      </c>
      <c r="J21" t="n">
        <v>8793</v>
      </c>
      <c r="K21" t="n">
        <v>8528</v>
      </c>
      <c r="L21" t="n">
        <v>9274</v>
      </c>
      <c r="M21" t="n">
        <v>9060</v>
      </c>
      <c r="N21" t="n">
        <v>11041</v>
      </c>
      <c r="O21" t="n">
        <v>12979</v>
      </c>
      <c r="P21" t="n">
        <v>11353</v>
      </c>
      <c r="Q21" t="n">
        <v>8769</v>
      </c>
      <c r="R21" t="n">
        <v>6598</v>
      </c>
      <c r="S21" t="n">
        <v>6036</v>
      </c>
      <c r="T21" t="n">
        <v>6243</v>
      </c>
      <c r="U21" t="n">
        <v>6490</v>
      </c>
      <c r="V21" t="n">
        <v>5621</v>
      </c>
      <c r="W21" t="n">
        <v>4895</v>
      </c>
    </row>
    <row r="22">
      <c r="A22" s="5" t="inlineStr">
        <is>
          <t>Operatives Ergebnis (EBIT)</t>
        </is>
      </c>
      <c r="B22" s="5" t="inlineStr">
        <is>
          <t>EBIT Earning Before Interest &amp; Tax</t>
        </is>
      </c>
      <c r="C22" t="n">
        <v>3833</v>
      </c>
      <c r="D22" t="n">
        <v>3312</v>
      </c>
      <c r="E22" t="n">
        <v>-764</v>
      </c>
      <c r="F22" t="n">
        <v>2837</v>
      </c>
      <c r="G22" t="n">
        <v>-739</v>
      </c>
      <c r="H22" t="n">
        <v>2317</v>
      </c>
      <c r="I22" t="n">
        <v>2357</v>
      </c>
      <c r="J22" t="n">
        <v>1816</v>
      </c>
      <c r="K22" t="n">
        <v>2150</v>
      </c>
      <c r="L22" t="n">
        <v>2871</v>
      </c>
      <c r="M22" t="n">
        <v>3289</v>
      </c>
      <c r="N22" t="n">
        <v>3608</v>
      </c>
      <c r="O22" t="n">
        <v>6525</v>
      </c>
      <c r="P22" t="n">
        <v>4571</v>
      </c>
      <c r="Q22" t="n">
        <v>3418</v>
      </c>
      <c r="R22" t="n">
        <v>2175</v>
      </c>
      <c r="S22" t="n">
        <v>1937</v>
      </c>
      <c r="T22" t="n">
        <v>1854</v>
      </c>
      <c r="U22" t="n">
        <v>2157</v>
      </c>
      <c r="V22" t="n">
        <v>2166</v>
      </c>
      <c r="W22" t="n">
        <v>1913</v>
      </c>
    </row>
    <row r="23">
      <c r="A23" s="5" t="inlineStr">
        <is>
          <t>Finanzergebnis</t>
        </is>
      </c>
      <c r="B23" s="5" t="inlineStr">
        <is>
          <t>Financial Result</t>
        </is>
      </c>
      <c r="C23" t="n">
        <v>-514</v>
      </c>
      <c r="D23" t="n">
        <v>-937</v>
      </c>
      <c r="E23" t="n">
        <v>-416</v>
      </c>
      <c r="F23" t="n">
        <v>45</v>
      </c>
      <c r="G23" t="n">
        <v>55</v>
      </c>
      <c r="H23" t="n">
        <v>-110</v>
      </c>
      <c r="I23" t="n">
        <v>-229</v>
      </c>
      <c r="J23" t="n">
        <v>-231</v>
      </c>
      <c r="K23" t="n">
        <v>-1019</v>
      </c>
      <c r="L23" t="n">
        <v>-635</v>
      </c>
      <c r="M23" t="n">
        <v>-708</v>
      </c>
      <c r="N23" t="n">
        <v>-719</v>
      </c>
      <c r="O23" t="n">
        <v>-779</v>
      </c>
      <c r="P23" t="n">
        <v>-774</v>
      </c>
      <c r="Q23" t="n">
        <v>-735</v>
      </c>
      <c r="R23" t="n">
        <v>-512</v>
      </c>
      <c r="S23" t="n">
        <v>-495</v>
      </c>
      <c r="T23" t="n">
        <v>-564</v>
      </c>
      <c r="U23" t="n">
        <v>-693</v>
      </c>
      <c r="V23" t="n">
        <v>-683</v>
      </c>
      <c r="W23" t="n">
        <v>-520</v>
      </c>
    </row>
    <row r="24">
      <c r="A24" s="5" t="inlineStr">
        <is>
          <t>Ergebnis vor Steuer (EBT)</t>
        </is>
      </c>
      <c r="B24" s="5" t="inlineStr">
        <is>
          <t>EBT Earning Before Tax</t>
        </is>
      </c>
      <c r="C24" t="n">
        <v>3319</v>
      </c>
      <c r="D24" t="n">
        <v>2375</v>
      </c>
      <c r="E24" t="n">
        <v>-1180</v>
      </c>
      <c r="F24" t="n">
        <v>2882</v>
      </c>
      <c r="G24" t="n">
        <v>-684</v>
      </c>
      <c r="H24" t="n">
        <v>2207</v>
      </c>
      <c r="I24" t="n">
        <v>2128</v>
      </c>
      <c r="J24" t="n">
        <v>1585</v>
      </c>
      <c r="K24" t="n">
        <v>1131</v>
      </c>
      <c r="L24" t="n">
        <v>2236</v>
      </c>
      <c r="M24" t="n">
        <v>2581</v>
      </c>
      <c r="N24" t="n">
        <v>2889</v>
      </c>
      <c r="O24" t="n">
        <v>5746</v>
      </c>
      <c r="P24" t="n">
        <v>3797</v>
      </c>
      <c r="Q24" t="n">
        <v>2683</v>
      </c>
      <c r="R24" t="n">
        <v>1663</v>
      </c>
      <c r="S24" t="n">
        <v>1442</v>
      </c>
      <c r="T24" t="n">
        <v>1290</v>
      </c>
      <c r="U24" t="n">
        <v>1464</v>
      </c>
      <c r="V24" t="n">
        <v>1483</v>
      </c>
      <c r="W24" t="n">
        <v>1393</v>
      </c>
    </row>
    <row r="25">
      <c r="A25" s="5" t="inlineStr">
        <is>
          <t>Steuern auf Einkommen und Ertrag</t>
        </is>
      </c>
      <c r="B25" s="5" t="inlineStr">
        <is>
          <t>Taxes on income and earnings</t>
        </is>
      </c>
      <c r="C25" t="n">
        <v>806</v>
      </c>
      <c r="D25" t="n">
        <v>656</v>
      </c>
      <c r="E25" t="n">
        <v>536</v>
      </c>
      <c r="F25" t="n">
        <v>835</v>
      </c>
      <c r="G25" t="n">
        <v>781</v>
      </c>
      <c r="H25" t="n">
        <v>588</v>
      </c>
      <c r="I25" t="n">
        <v>533</v>
      </c>
      <c r="J25" t="n">
        <v>558</v>
      </c>
      <c r="K25" t="n">
        <v>449</v>
      </c>
      <c r="L25" t="n">
        <v>615</v>
      </c>
      <c r="M25" t="n">
        <v>623</v>
      </c>
      <c r="N25" t="n">
        <v>663</v>
      </c>
      <c r="O25" t="n">
        <v>1201</v>
      </c>
      <c r="P25" t="n">
        <v>1078</v>
      </c>
      <c r="Q25" t="n">
        <v>865</v>
      </c>
      <c r="R25" t="n">
        <v>510</v>
      </c>
      <c r="S25" t="n">
        <v>510</v>
      </c>
      <c r="T25" t="n">
        <v>493</v>
      </c>
      <c r="U25" t="n">
        <v>433</v>
      </c>
      <c r="V25" t="n">
        <v>448</v>
      </c>
      <c r="W25" t="n">
        <v>415</v>
      </c>
    </row>
    <row r="26">
      <c r="A26" s="5" t="inlineStr">
        <is>
          <t>Ergebnis nach Steuer</t>
        </is>
      </c>
      <c r="B26" s="5" t="inlineStr">
        <is>
          <t>Earnings after tax</t>
        </is>
      </c>
      <c r="C26" t="n">
        <v>2513</v>
      </c>
      <c r="D26" t="n">
        <v>1719</v>
      </c>
      <c r="E26" t="n">
        <v>-1716</v>
      </c>
      <c r="F26" t="n">
        <v>2047</v>
      </c>
      <c r="G26" t="n">
        <v>-1465</v>
      </c>
      <c r="H26" t="n">
        <v>1619</v>
      </c>
      <c r="I26" t="n">
        <v>1596</v>
      </c>
      <c r="J26" t="n">
        <v>1026</v>
      </c>
      <c r="K26" t="n">
        <v>682</v>
      </c>
      <c r="L26" t="n">
        <v>1621</v>
      </c>
      <c r="M26" t="n">
        <v>1958</v>
      </c>
      <c r="N26" t="n">
        <v>2226</v>
      </c>
      <c r="O26" t="n">
        <v>4545</v>
      </c>
      <c r="P26" t="n">
        <v>2719</v>
      </c>
      <c r="Q26" t="n">
        <v>1818</v>
      </c>
      <c r="R26" t="n">
        <v>1153</v>
      </c>
      <c r="S26" t="n">
        <v>932</v>
      </c>
      <c r="T26" t="n">
        <v>797</v>
      </c>
      <c r="U26" t="n">
        <v>1031</v>
      </c>
      <c r="V26" t="n">
        <v>1035</v>
      </c>
      <c r="W26" t="n">
        <v>978</v>
      </c>
    </row>
    <row r="27">
      <c r="A27" s="5" t="inlineStr">
        <is>
          <t>Minderheitenanteil</t>
        </is>
      </c>
      <c r="B27" s="5" t="inlineStr">
        <is>
          <t>Minority Share</t>
        </is>
      </c>
      <c r="C27" t="n">
        <v>-267</v>
      </c>
      <c r="D27" t="n">
        <v>-217</v>
      </c>
      <c r="E27" t="n">
        <v>41</v>
      </c>
      <c r="F27" t="n">
        <v>-299</v>
      </c>
      <c r="G27" t="n">
        <v>-108</v>
      </c>
      <c r="H27" t="n">
        <v>-332</v>
      </c>
      <c r="I27" t="n">
        <v>-324</v>
      </c>
      <c r="J27" t="n">
        <v>-404</v>
      </c>
      <c r="K27" t="n">
        <v>-408</v>
      </c>
      <c r="L27" t="n">
        <v>-439</v>
      </c>
      <c r="M27" t="n">
        <v>-487</v>
      </c>
      <c r="N27" t="n">
        <v>-444</v>
      </c>
      <c r="O27" t="n">
        <v>-680</v>
      </c>
      <c r="P27" t="n">
        <v>-615</v>
      </c>
      <c r="Q27" t="n">
        <v>-278</v>
      </c>
      <c r="R27" t="n">
        <v>-239</v>
      </c>
      <c r="S27" t="n">
        <v>-246</v>
      </c>
      <c r="T27" t="n">
        <v>-291</v>
      </c>
      <c r="U27" t="n">
        <v>-219</v>
      </c>
      <c r="V27" t="n">
        <v>-149</v>
      </c>
      <c r="W27" t="n">
        <v>-183</v>
      </c>
    </row>
    <row r="28">
      <c r="A28" s="5" t="inlineStr">
        <is>
          <t>Jahresüberschuss/-fehlbetrag</t>
        </is>
      </c>
      <c r="B28" s="5" t="inlineStr">
        <is>
          <t>Net Profit</t>
        </is>
      </c>
      <c r="C28" t="n">
        <v>2246</v>
      </c>
      <c r="D28" t="n">
        <v>1502</v>
      </c>
      <c r="E28" t="n">
        <v>-1675</v>
      </c>
      <c r="F28" t="n">
        <v>1791</v>
      </c>
      <c r="G28" t="n">
        <v>-1469</v>
      </c>
      <c r="H28" t="n">
        <v>1287</v>
      </c>
      <c r="I28" t="n">
        <v>1272</v>
      </c>
      <c r="J28" t="n">
        <v>622</v>
      </c>
      <c r="K28" t="n">
        <v>275</v>
      </c>
      <c r="L28" t="n">
        <v>1182</v>
      </c>
      <c r="M28" t="n">
        <v>1471</v>
      </c>
      <c r="N28" t="n">
        <v>1782</v>
      </c>
      <c r="O28" t="n">
        <v>3865</v>
      </c>
      <c r="P28" t="n">
        <v>2104</v>
      </c>
      <c r="Q28" t="n">
        <v>1540</v>
      </c>
      <c r="R28" t="n">
        <v>914</v>
      </c>
      <c r="S28" t="n">
        <v>686</v>
      </c>
      <c r="T28" t="n">
        <v>506</v>
      </c>
      <c r="U28" t="n">
        <v>812</v>
      </c>
      <c r="V28" t="n">
        <v>886</v>
      </c>
      <c r="W28" t="n">
        <v>795</v>
      </c>
    </row>
    <row r="29">
      <c r="A29" s="5" t="inlineStr">
        <is>
          <t>Summe Umlaufvermögen</t>
        </is>
      </c>
      <c r="B29" s="5" t="inlineStr">
        <is>
          <t>Current Assets</t>
        </is>
      </c>
      <c r="C29" t="n">
        <v>12210</v>
      </c>
      <c r="D29" t="n">
        <v>11658</v>
      </c>
      <c r="E29" t="n">
        <v>12618</v>
      </c>
      <c r="F29" t="n">
        <v>14435</v>
      </c>
      <c r="G29" t="n">
        <v>13331</v>
      </c>
      <c r="H29" t="n">
        <v>7307</v>
      </c>
      <c r="I29" t="n">
        <v>7590</v>
      </c>
      <c r="J29" t="n">
        <v>8363</v>
      </c>
      <c r="K29" t="n">
        <v>8154</v>
      </c>
      <c r="L29" t="n">
        <v>8512</v>
      </c>
      <c r="M29" t="n">
        <v>10797</v>
      </c>
      <c r="N29" t="n">
        <v>9994</v>
      </c>
      <c r="O29" t="n">
        <v>10372</v>
      </c>
      <c r="P29" t="n">
        <v>9747</v>
      </c>
      <c r="Q29" t="n">
        <v>8849</v>
      </c>
      <c r="R29" t="n">
        <v>7396</v>
      </c>
      <c r="S29" t="n">
        <v>6028</v>
      </c>
      <c r="T29" t="n">
        <v>6460</v>
      </c>
      <c r="U29" t="n">
        <v>6367</v>
      </c>
      <c r="V29" t="n">
        <v>6401</v>
      </c>
      <c r="W29" t="n">
        <v>5501</v>
      </c>
    </row>
    <row r="30">
      <c r="A30" s="5" t="inlineStr">
        <is>
          <t>Summe Anlagevermögen</t>
        </is>
      </c>
      <c r="B30" s="5" t="inlineStr">
        <is>
          <t>Fixed Assets</t>
        </is>
      </c>
      <c r="C30" t="n">
        <v>46100</v>
      </c>
      <c r="D30" t="n">
        <v>48037</v>
      </c>
      <c r="E30" t="n">
        <v>51061</v>
      </c>
      <c r="F30" t="n">
        <v>55182</v>
      </c>
      <c r="G30" t="n">
        <v>59967</v>
      </c>
      <c r="H30" t="n">
        <v>32377</v>
      </c>
      <c r="I30" t="n">
        <v>30354</v>
      </c>
      <c r="J30" t="n">
        <v>33068</v>
      </c>
      <c r="K30" t="n">
        <v>34400</v>
      </c>
      <c r="L30" t="n">
        <v>35747</v>
      </c>
      <c r="M30" t="n">
        <v>38409</v>
      </c>
      <c r="N30" t="n">
        <v>35199</v>
      </c>
      <c r="O30" t="n">
        <v>37839</v>
      </c>
      <c r="P30" t="n">
        <v>34955</v>
      </c>
      <c r="Q30" t="n">
        <v>29262</v>
      </c>
      <c r="R30" t="n">
        <v>18465</v>
      </c>
      <c r="S30" t="n">
        <v>18797</v>
      </c>
      <c r="T30" t="n">
        <v>19000</v>
      </c>
      <c r="U30" t="n">
        <v>20677</v>
      </c>
      <c r="V30" t="n">
        <v>18588</v>
      </c>
      <c r="W30" t="n">
        <v>16201</v>
      </c>
    </row>
    <row r="31">
      <c r="A31" s="5" t="inlineStr">
        <is>
          <t>Summe Aktiva</t>
        </is>
      </c>
      <c r="B31" s="5" t="inlineStr">
        <is>
          <t>Total Assets</t>
        </is>
      </c>
      <c r="C31" t="n">
        <v>58310</v>
      </c>
      <c r="D31" t="n">
        <v>59695</v>
      </c>
      <c r="E31" t="n">
        <v>63679</v>
      </c>
      <c r="F31" t="n">
        <v>69617</v>
      </c>
      <c r="G31" t="n">
        <v>73298</v>
      </c>
      <c r="H31" t="n">
        <v>39684</v>
      </c>
      <c r="I31" t="n">
        <v>37944</v>
      </c>
      <c r="J31" t="n">
        <v>41431</v>
      </c>
      <c r="K31" t="n">
        <v>42554</v>
      </c>
      <c r="L31" t="n">
        <v>44259</v>
      </c>
      <c r="M31" t="n">
        <v>49206</v>
      </c>
      <c r="N31" t="n">
        <v>45193</v>
      </c>
      <c r="O31" t="n">
        <v>48211</v>
      </c>
      <c r="P31" t="n">
        <v>44702</v>
      </c>
      <c r="Q31" t="n">
        <v>38111</v>
      </c>
      <c r="R31" t="n">
        <v>25861</v>
      </c>
      <c r="S31" t="n">
        <v>24825</v>
      </c>
      <c r="T31" t="n">
        <v>25460</v>
      </c>
      <c r="U31" t="n">
        <v>27044</v>
      </c>
      <c r="V31" t="n">
        <v>24989</v>
      </c>
      <c r="W31" t="n">
        <v>21702</v>
      </c>
    </row>
    <row r="32">
      <c r="A32" s="5" t="inlineStr">
        <is>
          <t>Summe kurzfristiges Fremdkapital</t>
        </is>
      </c>
      <c r="B32" s="5" t="inlineStr">
        <is>
          <t>Short-Term Debt</t>
        </is>
      </c>
      <c r="C32" t="n">
        <v>9144</v>
      </c>
      <c r="D32" t="n">
        <v>10727</v>
      </c>
      <c r="E32" t="n">
        <v>11519</v>
      </c>
      <c r="F32" t="n">
        <v>12509</v>
      </c>
      <c r="G32" t="n">
        <v>14832</v>
      </c>
      <c r="H32" t="n">
        <v>6923</v>
      </c>
      <c r="I32" t="n">
        <v>7461</v>
      </c>
      <c r="J32" t="n">
        <v>8399</v>
      </c>
      <c r="K32" t="n">
        <v>7695</v>
      </c>
      <c r="L32" t="n">
        <v>7214</v>
      </c>
      <c r="M32" t="n">
        <v>9280</v>
      </c>
      <c r="N32" t="n">
        <v>10765</v>
      </c>
      <c r="O32" t="n">
        <v>9025</v>
      </c>
      <c r="P32" t="n">
        <v>8621</v>
      </c>
      <c r="Q32" t="n">
        <v>6782</v>
      </c>
      <c r="R32" t="n">
        <v>5350</v>
      </c>
      <c r="S32" t="n">
        <v>5224</v>
      </c>
      <c r="T32" t="n">
        <v>5168</v>
      </c>
      <c r="U32" t="n">
        <v>5258</v>
      </c>
      <c r="V32" t="n">
        <v>5790</v>
      </c>
      <c r="W32" t="n">
        <v>4167</v>
      </c>
    </row>
    <row r="33">
      <c r="A33" s="5" t="inlineStr">
        <is>
          <t>Summe langfristiges Fremdkapital</t>
        </is>
      </c>
      <c r="B33" s="5" t="inlineStr">
        <is>
          <t>Long-Term Debt</t>
        </is>
      </c>
      <c r="C33" t="n">
        <v>17667</v>
      </c>
      <c r="D33" t="n">
        <v>18914</v>
      </c>
      <c r="E33" t="n">
        <v>21185</v>
      </c>
      <c r="F33" t="n">
        <v>22361</v>
      </c>
      <c r="G33" t="n">
        <v>22744</v>
      </c>
      <c r="H33" t="n">
        <v>12649</v>
      </c>
      <c r="I33" t="n">
        <v>11807</v>
      </c>
      <c r="J33" t="n">
        <v>13195</v>
      </c>
      <c r="K33" t="n">
        <v>15202</v>
      </c>
      <c r="L33" t="n">
        <v>15924</v>
      </c>
      <c r="M33" t="n">
        <v>17882</v>
      </c>
      <c r="N33" t="n">
        <v>16454</v>
      </c>
      <c r="O33" t="n">
        <v>17241</v>
      </c>
      <c r="P33" t="n">
        <v>17356</v>
      </c>
      <c r="Q33" t="n">
        <v>17079</v>
      </c>
      <c r="R33" t="n">
        <v>9803</v>
      </c>
      <c r="S33" t="n">
        <v>10102</v>
      </c>
      <c r="T33" t="n">
        <v>10857</v>
      </c>
      <c r="U33" t="n">
        <v>11403</v>
      </c>
      <c r="V33" t="n">
        <v>10199</v>
      </c>
      <c r="W33" t="n">
        <v>9303</v>
      </c>
    </row>
    <row r="34">
      <c r="A34" s="5" t="inlineStr">
        <is>
          <t>Summe Fremdkapital</t>
        </is>
      </c>
      <c r="B34" s="5" t="inlineStr">
        <is>
          <t>Total Liabilities</t>
        </is>
      </c>
      <c r="C34" t="n">
        <v>26811</v>
      </c>
      <c r="D34" t="n">
        <v>29642</v>
      </c>
      <c r="E34" t="n">
        <v>32703</v>
      </c>
      <c r="F34" t="n">
        <v>34870</v>
      </c>
      <c r="G34" t="n">
        <v>37577</v>
      </c>
      <c r="H34" t="n">
        <v>19572</v>
      </c>
      <c r="I34" t="n">
        <v>19267</v>
      </c>
      <c r="J34" t="n">
        <v>21594</v>
      </c>
      <c r="K34" t="n">
        <v>22897</v>
      </c>
      <c r="L34" t="n">
        <v>23138</v>
      </c>
      <c r="M34" t="n">
        <v>27162</v>
      </c>
      <c r="N34" t="n">
        <v>27219</v>
      </c>
      <c r="O34" t="n">
        <v>26266</v>
      </c>
      <c r="P34" t="n">
        <v>25977</v>
      </c>
      <c r="Q34" t="n">
        <v>23861</v>
      </c>
      <c r="R34" t="n">
        <v>15153</v>
      </c>
      <c r="S34" t="n">
        <v>15326</v>
      </c>
      <c r="T34" t="n">
        <v>16025</v>
      </c>
      <c r="U34" t="n">
        <v>16661</v>
      </c>
      <c r="V34" t="n">
        <v>15989</v>
      </c>
      <c r="W34" t="n">
        <v>13470</v>
      </c>
    </row>
    <row r="35">
      <c r="A35" s="5" t="inlineStr">
        <is>
          <t>Minderheitenanteil</t>
        </is>
      </c>
      <c r="B35" s="5" t="inlineStr">
        <is>
          <t>Minority Share</t>
        </is>
      </c>
      <c r="C35" t="n">
        <v>2933</v>
      </c>
      <c r="D35" t="n">
        <v>3128</v>
      </c>
      <c r="E35" t="n">
        <v>3188</v>
      </c>
      <c r="F35" t="n">
        <v>3925</v>
      </c>
      <c r="G35" t="n">
        <v>4357</v>
      </c>
      <c r="H35" t="n">
        <v>2682</v>
      </c>
      <c r="I35" t="n">
        <v>2471</v>
      </c>
      <c r="J35" t="n">
        <v>2889</v>
      </c>
      <c r="K35" t="n">
        <v>2827</v>
      </c>
      <c r="L35" t="n">
        <v>3020</v>
      </c>
      <c r="M35" t="n">
        <v>3011</v>
      </c>
      <c r="N35" t="n">
        <v>2616</v>
      </c>
      <c r="O35" t="n">
        <v>3163</v>
      </c>
      <c r="P35" t="n">
        <v>3548</v>
      </c>
      <c r="Q35" t="n">
        <v>2783</v>
      </c>
      <c r="R35" t="n">
        <v>2178</v>
      </c>
      <c r="S35" t="n">
        <v>2666</v>
      </c>
      <c r="T35" t="n">
        <v>2867</v>
      </c>
      <c r="U35" t="n">
        <v>2741</v>
      </c>
      <c r="V35" t="n">
        <v>1900</v>
      </c>
      <c r="W35" t="n">
        <v>1802</v>
      </c>
    </row>
    <row r="36">
      <c r="A36" s="5" t="inlineStr">
        <is>
          <t>Summe Eigenkapital</t>
        </is>
      </c>
      <c r="B36" s="5" t="inlineStr">
        <is>
          <t>Equity</t>
        </is>
      </c>
      <c r="C36" t="n">
        <v>28566</v>
      </c>
      <c r="D36" t="n">
        <v>26925</v>
      </c>
      <c r="E36" t="n">
        <v>27787</v>
      </c>
      <c r="F36" t="n">
        <v>30822</v>
      </c>
      <c r="G36" t="n">
        <v>31365</v>
      </c>
      <c r="H36" t="n">
        <v>17430</v>
      </c>
      <c r="I36" t="n">
        <v>16205</v>
      </c>
      <c r="J36" t="n">
        <v>16949</v>
      </c>
      <c r="K36" t="n">
        <v>16830</v>
      </c>
      <c r="L36" t="n">
        <v>18101</v>
      </c>
      <c r="M36" t="n">
        <v>19033</v>
      </c>
      <c r="N36" t="n">
        <v>15358</v>
      </c>
      <c r="O36" t="n">
        <v>18782</v>
      </c>
      <c r="P36" t="n">
        <v>15177</v>
      </c>
      <c r="Q36" t="n">
        <v>11467</v>
      </c>
      <c r="R36" t="n">
        <v>8530</v>
      </c>
      <c r="S36" t="n">
        <v>6833</v>
      </c>
      <c r="T36" t="n">
        <v>6568</v>
      </c>
      <c r="U36" t="n">
        <v>7642</v>
      </c>
      <c r="V36" t="n">
        <v>7100</v>
      </c>
      <c r="W36" t="n">
        <v>6430</v>
      </c>
    </row>
    <row r="37">
      <c r="A37" s="5" t="inlineStr">
        <is>
          <t>Summe Passiva</t>
        </is>
      </c>
      <c r="B37" s="5" t="inlineStr">
        <is>
          <t>Liabilities &amp; Shareholder Equity</t>
        </is>
      </c>
      <c r="C37" t="n">
        <v>58310</v>
      </c>
      <c r="D37" t="n">
        <v>59695</v>
      </c>
      <c r="E37" t="n">
        <v>63679</v>
      </c>
      <c r="F37" t="n">
        <v>69617</v>
      </c>
      <c r="G37" t="n">
        <v>73298</v>
      </c>
      <c r="H37" t="n">
        <v>39684</v>
      </c>
      <c r="I37" t="n">
        <v>37944</v>
      </c>
      <c r="J37" t="n">
        <v>41431</v>
      </c>
      <c r="K37" t="n">
        <v>42554</v>
      </c>
      <c r="L37" t="n">
        <v>44259</v>
      </c>
      <c r="M37" t="n">
        <v>49206</v>
      </c>
      <c r="N37" t="n">
        <v>45193</v>
      </c>
      <c r="O37" t="n">
        <v>48211</v>
      </c>
      <c r="P37" t="n">
        <v>44702</v>
      </c>
      <c r="Q37" t="n">
        <v>38111</v>
      </c>
      <c r="R37" t="n">
        <v>25861</v>
      </c>
      <c r="S37" t="n">
        <v>24825</v>
      </c>
      <c r="T37" t="n">
        <v>25460</v>
      </c>
      <c r="U37" t="n">
        <v>27044</v>
      </c>
      <c r="V37" t="n">
        <v>24989</v>
      </c>
      <c r="W37" t="n">
        <v>21702</v>
      </c>
    </row>
    <row r="38">
      <c r="A38" s="5" t="inlineStr">
        <is>
          <t>Mio.Aktien im Umlauf</t>
        </is>
      </c>
      <c r="B38" s="5" t="inlineStr">
        <is>
          <t>Million shares outstanding</t>
        </is>
      </c>
      <c r="C38" t="n">
        <v>613.6900000000001</v>
      </c>
      <c r="D38" t="n">
        <v>596.17</v>
      </c>
      <c r="E38" t="n">
        <v>597.21</v>
      </c>
      <c r="F38" t="n">
        <v>605.76</v>
      </c>
      <c r="G38" t="n">
        <v>605.5700000000001</v>
      </c>
      <c r="H38" t="n">
        <v>343.44</v>
      </c>
      <c r="I38" t="n">
        <v>343.44</v>
      </c>
      <c r="J38" t="n">
        <v>343.44</v>
      </c>
      <c r="K38" t="n">
        <v>343.44</v>
      </c>
      <c r="L38" t="n">
        <v>343.46</v>
      </c>
      <c r="M38" t="n">
        <v>343.46</v>
      </c>
      <c r="N38" t="n">
        <v>276.78</v>
      </c>
      <c r="O38" t="n">
        <v>276.78</v>
      </c>
      <c r="P38" t="n">
        <v>268.17</v>
      </c>
      <c r="Q38" t="n">
        <v>241.4</v>
      </c>
      <c r="R38" t="n">
        <v>241.4</v>
      </c>
      <c r="S38" t="n">
        <v>211.26</v>
      </c>
      <c r="T38" t="n">
        <v>211.26</v>
      </c>
      <c r="U38" t="n">
        <v>211.26</v>
      </c>
      <c r="V38" t="n">
        <v>198.03</v>
      </c>
      <c r="W38" t="n">
        <v>198.03</v>
      </c>
    </row>
    <row r="39">
      <c r="A39" s="5" t="inlineStr">
        <is>
          <t>Ergebnis je Aktie (brutto)</t>
        </is>
      </c>
      <c r="B39" s="5" t="inlineStr">
        <is>
          <t>Earnings per share</t>
        </is>
      </c>
      <c r="C39" t="n">
        <v>5.41</v>
      </c>
      <c r="D39" t="n">
        <v>3.98</v>
      </c>
      <c r="E39" t="n">
        <v>-1.98</v>
      </c>
      <c r="F39" t="n">
        <v>4.76</v>
      </c>
      <c r="G39" t="n">
        <v>-1.13</v>
      </c>
      <c r="H39" t="n">
        <v>6.43</v>
      </c>
      <c r="I39" t="n">
        <v>6.2</v>
      </c>
      <c r="J39" t="n">
        <v>4.62</v>
      </c>
      <c r="K39" t="n">
        <v>3.29</v>
      </c>
      <c r="L39" t="n">
        <v>6.51</v>
      </c>
      <c r="M39" t="n">
        <v>7.51</v>
      </c>
      <c r="N39" t="n">
        <v>10.44</v>
      </c>
      <c r="O39" t="n">
        <v>20.76</v>
      </c>
      <c r="P39" t="n">
        <v>14.16</v>
      </c>
      <c r="Q39" t="n">
        <v>11.11</v>
      </c>
      <c r="R39" t="n">
        <v>6.89</v>
      </c>
      <c r="S39" t="n">
        <v>6.83</v>
      </c>
      <c r="T39" t="n">
        <v>6.11</v>
      </c>
      <c r="U39" t="n">
        <v>6.93</v>
      </c>
      <c r="V39" t="n">
        <v>7.49</v>
      </c>
      <c r="W39" t="n">
        <v>7.03</v>
      </c>
    </row>
    <row r="40">
      <c r="A40" s="5" t="inlineStr">
        <is>
          <t>Ergebnis je Aktie (unverwässert)</t>
        </is>
      </c>
      <c r="B40" s="5" t="inlineStr">
        <is>
          <t>Basic Earnings per share</t>
        </is>
      </c>
      <c r="C40" t="n">
        <v>3.69</v>
      </c>
      <c r="D40" t="n">
        <v>2.52</v>
      </c>
      <c r="E40" t="n">
        <v>-2.78</v>
      </c>
      <c r="F40" t="n">
        <v>2.96</v>
      </c>
      <c r="G40" t="n">
        <v>-3.11</v>
      </c>
      <c r="H40" t="n">
        <v>3.76</v>
      </c>
      <c r="I40" t="n">
        <v>3.72</v>
      </c>
      <c r="J40" t="n">
        <v>1.83</v>
      </c>
      <c r="K40" t="n">
        <v>0.82</v>
      </c>
      <c r="L40" t="n">
        <v>3.51</v>
      </c>
      <c r="M40" t="n">
        <v>4.7</v>
      </c>
      <c r="N40" t="n">
        <v>6.5</v>
      </c>
      <c r="O40" t="n">
        <v>14.15</v>
      </c>
      <c r="P40" t="n">
        <v>8.23</v>
      </c>
      <c r="Q40" t="n">
        <v>6.41</v>
      </c>
      <c r="R40" t="n">
        <v>4.11</v>
      </c>
      <c r="S40" t="n">
        <v>3.34</v>
      </c>
      <c r="T40" t="n">
        <v>2.47</v>
      </c>
      <c r="U40" t="n">
        <v>4.04</v>
      </c>
      <c r="V40" t="n">
        <v>4.59</v>
      </c>
      <c r="W40" t="n">
        <v>4.19</v>
      </c>
    </row>
    <row r="41">
      <c r="A41" s="5" t="inlineStr">
        <is>
          <t>Ergebnis je Aktie (verwässert)</t>
        </is>
      </c>
      <c r="B41" s="5" t="inlineStr">
        <is>
          <t>Diluted Earnings per share</t>
        </is>
      </c>
      <c r="C41" t="n">
        <v>3.69</v>
      </c>
      <c r="D41" t="n">
        <v>2.52</v>
      </c>
      <c r="E41" t="n">
        <v>-2.78</v>
      </c>
      <c r="F41" t="n">
        <v>2.96</v>
      </c>
      <c r="G41" t="n">
        <v>-3.11</v>
      </c>
      <c r="H41" t="n">
        <v>3.76</v>
      </c>
      <c r="I41" t="n">
        <v>3.72</v>
      </c>
      <c r="J41" t="n">
        <v>1.83</v>
      </c>
      <c r="K41" t="n">
        <v>0.82</v>
      </c>
      <c r="L41" t="n">
        <v>3.51</v>
      </c>
      <c r="M41" t="n">
        <v>4.7</v>
      </c>
      <c r="N41" t="n">
        <v>6.49</v>
      </c>
      <c r="O41" t="n">
        <v>14.03</v>
      </c>
      <c r="P41" t="n">
        <v>8.1</v>
      </c>
      <c r="Q41" t="n">
        <v>6.32</v>
      </c>
      <c r="R41" t="n">
        <v>4.08</v>
      </c>
      <c r="S41" t="n">
        <v>3.32</v>
      </c>
      <c r="T41" t="n">
        <v>2.47</v>
      </c>
      <c r="U41" t="n">
        <v>4.04</v>
      </c>
      <c r="V41" t="n">
        <v>4.59</v>
      </c>
      <c r="W41" t="n">
        <v>4.19</v>
      </c>
    </row>
    <row r="42">
      <c r="A42" s="5" t="inlineStr">
        <is>
          <t>Dividende je Aktie</t>
        </is>
      </c>
      <c r="B42" s="5" t="inlineStr">
        <is>
          <t>Dividend per share</t>
        </is>
      </c>
      <c r="C42" t="n">
        <v>2</v>
      </c>
      <c r="D42" t="n">
        <v>2</v>
      </c>
      <c r="E42" t="n">
        <v>2</v>
      </c>
      <c r="F42" t="n">
        <v>2</v>
      </c>
      <c r="G42" t="n">
        <v>1.5</v>
      </c>
      <c r="H42" t="n">
        <v>1.24</v>
      </c>
      <c r="I42" t="n">
        <v>1.24</v>
      </c>
      <c r="J42" t="n">
        <v>1.1</v>
      </c>
      <c r="K42" t="n">
        <v>0.95</v>
      </c>
      <c r="L42" t="n">
        <v>1.43</v>
      </c>
      <c r="M42" t="n">
        <v>1.43</v>
      </c>
      <c r="N42" t="n">
        <v>2.14</v>
      </c>
      <c r="O42" t="n">
        <v>3.14</v>
      </c>
      <c r="P42" t="n">
        <v>1.91</v>
      </c>
      <c r="Q42" t="n">
        <v>1.57</v>
      </c>
      <c r="R42" t="n">
        <v>1.19</v>
      </c>
      <c r="S42" t="n">
        <v>1.1</v>
      </c>
      <c r="T42" t="n">
        <v>0.95</v>
      </c>
      <c r="U42" t="n">
        <v>0.95</v>
      </c>
      <c r="V42" t="n">
        <v>0.95</v>
      </c>
      <c r="W42" t="n">
        <v>0.84</v>
      </c>
    </row>
    <row r="43">
      <c r="A43" s="5" t="inlineStr">
        <is>
          <t>Dividendenausschüttung in Mio</t>
        </is>
      </c>
      <c r="B43" s="5" t="inlineStr">
        <is>
          <t>Dividend Payment in M</t>
        </is>
      </c>
      <c r="C43" t="inlineStr">
        <is>
          <t>-</t>
        </is>
      </c>
      <c r="D43" t="n">
        <v>322</v>
      </c>
      <c r="E43" t="n">
        <v>1192</v>
      </c>
      <c r="F43" t="n">
        <v>1212</v>
      </c>
      <c r="G43" t="n">
        <v>909</v>
      </c>
      <c r="H43" t="n">
        <v>424</v>
      </c>
      <c r="I43" t="n">
        <v>424</v>
      </c>
      <c r="J43" t="n">
        <v>374</v>
      </c>
      <c r="K43" t="n">
        <v>327</v>
      </c>
      <c r="L43" t="n">
        <v>480</v>
      </c>
      <c r="M43" t="n">
        <v>480</v>
      </c>
      <c r="N43" t="n">
        <v>594</v>
      </c>
      <c r="O43" t="n">
        <v>868</v>
      </c>
      <c r="P43" t="n">
        <v>509</v>
      </c>
      <c r="Q43" t="n">
        <v>378</v>
      </c>
      <c r="R43" t="n">
        <v>279</v>
      </c>
      <c r="S43" t="n">
        <v>225</v>
      </c>
      <c r="T43" t="inlineStr">
        <is>
          <t>-</t>
        </is>
      </c>
      <c r="U43" t="inlineStr">
        <is>
          <t>-</t>
        </is>
      </c>
      <c r="V43" t="inlineStr">
        <is>
          <t>-</t>
        </is>
      </c>
      <c r="W43" t="inlineStr">
        <is>
          <t>-</t>
        </is>
      </c>
    </row>
    <row r="44">
      <c r="A44" s="5" t="inlineStr">
        <is>
          <t>Umsatz je Aktie</t>
        </is>
      </c>
      <c r="B44" s="5" t="inlineStr">
        <is>
          <t>Revenue per share</t>
        </is>
      </c>
      <c r="C44" t="n">
        <v>43.54</v>
      </c>
      <c r="D44" t="n">
        <v>46.07</v>
      </c>
      <c r="E44" t="n">
        <v>43.75</v>
      </c>
      <c r="F44" t="n">
        <v>44.41</v>
      </c>
      <c r="G44" t="n">
        <v>38.95</v>
      </c>
      <c r="H44" t="n">
        <v>55.64</v>
      </c>
      <c r="I44" t="n">
        <v>57.42</v>
      </c>
      <c r="J44" t="n">
        <v>62.73</v>
      </c>
      <c r="K44" t="n">
        <v>60.4</v>
      </c>
      <c r="L44" t="n">
        <v>63.04</v>
      </c>
      <c r="M44" t="n">
        <v>61.53</v>
      </c>
      <c r="N44" t="n">
        <v>90.89</v>
      </c>
      <c r="O44" t="n">
        <v>97.73999999999999</v>
      </c>
      <c r="P44" t="n">
        <v>89.38</v>
      </c>
      <c r="Q44" t="n">
        <v>76.51000000000001</v>
      </c>
      <c r="R44" t="n">
        <v>54.74</v>
      </c>
      <c r="S44" t="n">
        <v>59.64</v>
      </c>
      <c r="T44" t="n">
        <v>61.58</v>
      </c>
      <c r="U44" t="n">
        <v>64.58</v>
      </c>
      <c r="V44" t="n">
        <v>70.76000000000001</v>
      </c>
      <c r="W44" t="n">
        <v>61.58</v>
      </c>
    </row>
    <row r="45">
      <c r="A45" s="5" t="inlineStr">
        <is>
          <t>Buchwert je Aktie</t>
        </is>
      </c>
      <c r="B45" s="5" t="inlineStr">
        <is>
          <t>Book value per share</t>
        </is>
      </c>
      <c r="C45" t="n">
        <v>46.55</v>
      </c>
      <c r="D45" t="n">
        <v>45.16</v>
      </c>
      <c r="E45" t="n">
        <v>46.53</v>
      </c>
      <c r="F45" t="n">
        <v>50.88</v>
      </c>
      <c r="G45" t="n">
        <v>51.79</v>
      </c>
      <c r="H45" t="n">
        <v>50.75</v>
      </c>
      <c r="I45" t="n">
        <v>47.18</v>
      </c>
      <c r="J45" t="n">
        <v>49.35</v>
      </c>
      <c r="K45" t="n">
        <v>49</v>
      </c>
      <c r="L45" t="n">
        <v>52.7</v>
      </c>
      <c r="M45" t="n">
        <v>55.42</v>
      </c>
      <c r="N45" t="n">
        <v>55.49</v>
      </c>
      <c r="O45" t="n">
        <v>67.86</v>
      </c>
      <c r="P45" t="n">
        <v>56.59</v>
      </c>
      <c r="Q45" t="n">
        <v>47.5</v>
      </c>
      <c r="R45" t="n">
        <v>35.34</v>
      </c>
      <c r="S45" t="n">
        <v>32.34</v>
      </c>
      <c r="T45" t="n">
        <v>31.09</v>
      </c>
      <c r="U45" t="n">
        <v>36.17</v>
      </c>
      <c r="V45" t="n">
        <v>35.85</v>
      </c>
      <c r="W45" t="n">
        <v>32.47</v>
      </c>
    </row>
    <row r="46">
      <c r="A46" s="5" t="inlineStr">
        <is>
          <t>Cashflow je Aktie</t>
        </is>
      </c>
      <c r="B46" s="5" t="inlineStr">
        <is>
          <t>Cashflow per share</t>
        </is>
      </c>
      <c r="C46" t="n">
        <v>7.86</v>
      </c>
      <c r="D46" t="n">
        <v>5.01</v>
      </c>
      <c r="E46" t="n">
        <v>5.09</v>
      </c>
      <c r="F46" t="n">
        <v>5.44</v>
      </c>
      <c r="G46" t="n">
        <v>4.07</v>
      </c>
      <c r="H46" t="n">
        <v>7.27</v>
      </c>
      <c r="I46" t="n">
        <v>8.109999999999999</v>
      </c>
      <c r="J46" t="n">
        <v>7.81</v>
      </c>
      <c r="K46" t="n">
        <v>8.02</v>
      </c>
      <c r="L46" t="n">
        <v>10.65</v>
      </c>
      <c r="M46" t="n">
        <v>11.32</v>
      </c>
      <c r="N46" t="n">
        <v>13.38</v>
      </c>
      <c r="O46" t="n">
        <v>19.23</v>
      </c>
      <c r="P46" t="n">
        <v>16.49</v>
      </c>
      <c r="Q46" t="n">
        <v>14.11</v>
      </c>
      <c r="R46" t="n">
        <v>10.86</v>
      </c>
      <c r="S46" t="n">
        <v>12.4</v>
      </c>
      <c r="T46" t="n">
        <v>11.3</v>
      </c>
      <c r="U46" t="n">
        <v>11.37</v>
      </c>
      <c r="V46" t="n">
        <v>12.91</v>
      </c>
      <c r="W46" t="n">
        <v>9.6</v>
      </c>
    </row>
    <row r="47">
      <c r="A47" s="5" t="inlineStr">
        <is>
          <t>Bilanzsumme je Aktie</t>
        </is>
      </c>
      <c r="B47" s="5" t="inlineStr">
        <is>
          <t>Total assets per share</t>
        </is>
      </c>
      <c r="C47" t="n">
        <v>95.01000000000001</v>
      </c>
      <c r="D47" t="n">
        <v>100.13</v>
      </c>
      <c r="E47" t="n">
        <v>106.63</v>
      </c>
      <c r="F47" t="n">
        <v>114.93</v>
      </c>
      <c r="G47" t="n">
        <v>121.04</v>
      </c>
      <c r="H47" t="n">
        <v>115.55</v>
      </c>
      <c r="I47" t="n">
        <v>110.48</v>
      </c>
      <c r="J47" t="n">
        <v>120.64</v>
      </c>
      <c r="K47" t="n">
        <v>123.91</v>
      </c>
      <c r="L47" t="n">
        <v>128.86</v>
      </c>
      <c r="M47" t="n">
        <v>143.27</v>
      </c>
      <c r="N47" t="n">
        <v>163.28</v>
      </c>
      <c r="O47" t="n">
        <v>174.19</v>
      </c>
      <c r="P47" t="n">
        <v>166.69</v>
      </c>
      <c r="Q47" t="n">
        <v>157.88</v>
      </c>
      <c r="R47" t="n">
        <v>107.13</v>
      </c>
      <c r="S47" t="n">
        <v>117.51</v>
      </c>
      <c r="T47" t="n">
        <v>120.52</v>
      </c>
      <c r="U47" t="n">
        <v>128.01</v>
      </c>
      <c r="V47" t="n">
        <v>126.19</v>
      </c>
      <c r="W47" t="inlineStr">
        <is>
          <t>-</t>
        </is>
      </c>
    </row>
    <row r="48">
      <c r="A48" s="5" t="inlineStr">
        <is>
          <t>Personal am Ende des Jahres</t>
        </is>
      </c>
      <c r="B48" s="5" t="inlineStr">
        <is>
          <t>Staff at the end of year</t>
        </is>
      </c>
      <c r="C48" t="n">
        <v>72452</v>
      </c>
      <c r="D48" t="n">
        <v>77055</v>
      </c>
      <c r="E48" t="n">
        <v>81960</v>
      </c>
      <c r="F48" t="n">
        <v>90903</v>
      </c>
      <c r="G48" t="n">
        <v>100956</v>
      </c>
      <c r="H48" t="n">
        <v>67137</v>
      </c>
      <c r="I48" t="n">
        <v>70857</v>
      </c>
      <c r="J48" t="n">
        <v>76359</v>
      </c>
      <c r="K48" t="n">
        <v>80967</v>
      </c>
      <c r="L48" t="n">
        <v>80310</v>
      </c>
      <c r="M48" t="n">
        <v>81498</v>
      </c>
      <c r="N48" t="n">
        <v>86713</v>
      </c>
      <c r="O48" t="n">
        <v>89364</v>
      </c>
      <c r="P48" t="n">
        <v>88783</v>
      </c>
      <c r="Q48" t="n">
        <v>59901</v>
      </c>
      <c r="R48" t="n">
        <v>46909</v>
      </c>
      <c r="S48" t="n">
        <v>48220</v>
      </c>
      <c r="T48" t="n">
        <v>51115</v>
      </c>
      <c r="U48" t="n">
        <v>47362</v>
      </c>
      <c r="V48" t="n">
        <v>44316</v>
      </c>
      <c r="W48" t="n">
        <v>39327</v>
      </c>
    </row>
    <row r="49">
      <c r="A49" s="5" t="inlineStr">
        <is>
          <t>Personalaufwand in Mio. CHF</t>
        </is>
      </c>
      <c r="B49" s="5" t="inlineStr"/>
      <c r="C49" t="n">
        <v>4451</v>
      </c>
      <c r="D49" t="n">
        <v>4810</v>
      </c>
      <c r="E49" t="n">
        <v>4932</v>
      </c>
      <c r="F49" t="n">
        <v>5100</v>
      </c>
      <c r="G49" t="n">
        <v>4421</v>
      </c>
      <c r="H49" t="n">
        <v>3488</v>
      </c>
      <c r="I49" t="n">
        <v>3653</v>
      </c>
      <c r="J49" t="n">
        <v>3993</v>
      </c>
      <c r="K49" t="n">
        <v>3859</v>
      </c>
      <c r="L49" t="n">
        <v>4035</v>
      </c>
      <c r="M49" t="n">
        <v>3939</v>
      </c>
      <c r="N49" t="n">
        <v>4497</v>
      </c>
      <c r="O49" t="n">
        <v>4558</v>
      </c>
      <c r="P49" t="n">
        <v>4243</v>
      </c>
      <c r="Q49" t="n">
        <v>3569</v>
      </c>
      <c r="R49" t="n">
        <v>2481</v>
      </c>
      <c r="S49" t="n">
        <v>2405</v>
      </c>
      <c r="T49" t="n">
        <v>2535</v>
      </c>
      <c r="U49" t="n">
        <v>2419</v>
      </c>
      <c r="V49" t="n">
        <v>2264</v>
      </c>
      <c r="W49" t="inlineStr">
        <is>
          <t>-</t>
        </is>
      </c>
    </row>
    <row r="50">
      <c r="A50" s="5" t="inlineStr">
        <is>
          <t>Aufwand je Mitarbeiter in CHF</t>
        </is>
      </c>
      <c r="B50" s="5" t="inlineStr"/>
      <c r="C50" t="n">
        <v>61434</v>
      </c>
      <c r="D50" t="n">
        <v>62423</v>
      </c>
      <c r="E50" t="n">
        <v>60176</v>
      </c>
      <c r="F50" t="n">
        <v>56104</v>
      </c>
      <c r="G50" t="n">
        <v>43791</v>
      </c>
      <c r="H50" t="n">
        <v>51953</v>
      </c>
      <c r="I50" t="n">
        <v>51555</v>
      </c>
      <c r="J50" t="n">
        <v>52292</v>
      </c>
      <c r="K50" t="n">
        <v>47661</v>
      </c>
      <c r="L50" t="n">
        <v>50243</v>
      </c>
      <c r="M50" t="n">
        <v>48332</v>
      </c>
      <c r="N50" t="n">
        <v>51861</v>
      </c>
      <c r="O50" t="n">
        <v>51005</v>
      </c>
      <c r="P50" t="n">
        <v>47791</v>
      </c>
      <c r="Q50" t="n">
        <v>59582</v>
      </c>
      <c r="R50" t="n">
        <v>52890</v>
      </c>
      <c r="S50" t="n">
        <v>49876</v>
      </c>
      <c r="T50" t="n">
        <v>49594</v>
      </c>
      <c r="U50" t="n">
        <v>51075</v>
      </c>
      <c r="V50" t="n">
        <v>51088</v>
      </c>
      <c r="W50" t="inlineStr">
        <is>
          <t>-</t>
        </is>
      </c>
    </row>
    <row r="51">
      <c r="A51" s="5" t="inlineStr">
        <is>
          <t>Umsatz je Mitarbeiter in CHF</t>
        </is>
      </c>
      <c r="B51" s="5" t="inlineStr"/>
      <c r="C51" t="n">
        <v>368823</v>
      </c>
      <c r="D51" t="n">
        <v>356447</v>
      </c>
      <c r="E51" t="n">
        <v>318802</v>
      </c>
      <c r="F51" t="n">
        <v>295964</v>
      </c>
      <c r="G51" t="n">
        <v>233607</v>
      </c>
      <c r="H51" t="n">
        <v>282759</v>
      </c>
      <c r="I51" t="n">
        <v>278293</v>
      </c>
      <c r="J51" t="n">
        <v>275841</v>
      </c>
      <c r="K51" t="n">
        <v>256203</v>
      </c>
      <c r="L51" t="n">
        <v>269618</v>
      </c>
      <c r="M51" t="n">
        <v>259294</v>
      </c>
      <c r="N51" t="n">
        <v>290117</v>
      </c>
      <c r="O51" t="n">
        <v>302716</v>
      </c>
      <c r="P51" t="n">
        <v>269972</v>
      </c>
      <c r="Q51" t="n">
        <v>308308</v>
      </c>
      <c r="R51" t="n">
        <v>281715</v>
      </c>
      <c r="S51" t="n">
        <v>261302</v>
      </c>
      <c r="T51" t="n">
        <v>254525</v>
      </c>
      <c r="U51" t="n">
        <v>288079</v>
      </c>
      <c r="V51" t="n">
        <v>316183</v>
      </c>
      <c r="W51" t="n">
        <v>297708</v>
      </c>
    </row>
    <row r="52">
      <c r="A52" s="5" t="inlineStr">
        <is>
          <t>Bruttoergebnis je Mitarbeiter in CHF</t>
        </is>
      </c>
      <c r="B52" s="5" t="inlineStr"/>
      <c r="C52" t="n">
        <v>155703</v>
      </c>
      <c r="D52" t="n">
        <v>149867</v>
      </c>
      <c r="E52" t="n">
        <v>94937</v>
      </c>
      <c r="F52" t="n">
        <v>124000</v>
      </c>
      <c r="G52" t="n">
        <v>70258</v>
      </c>
      <c r="H52" t="n">
        <v>127530</v>
      </c>
      <c r="I52" t="n">
        <v>121823</v>
      </c>
      <c r="J52" t="n">
        <v>115153</v>
      </c>
      <c r="K52" t="n">
        <v>105327</v>
      </c>
      <c r="L52" t="n">
        <v>115478</v>
      </c>
      <c r="M52" t="n">
        <v>111168</v>
      </c>
      <c r="N52" t="n">
        <v>127328</v>
      </c>
      <c r="O52" t="n">
        <v>145237</v>
      </c>
      <c r="P52" t="n">
        <v>127874</v>
      </c>
      <c r="Q52" t="n">
        <v>146392</v>
      </c>
      <c r="R52" t="n">
        <v>140655</v>
      </c>
      <c r="S52" t="n">
        <v>125176</v>
      </c>
      <c r="T52" t="n">
        <v>122136</v>
      </c>
      <c r="U52" t="n">
        <v>137030</v>
      </c>
      <c r="V52" t="n">
        <v>126839</v>
      </c>
      <c r="W52" t="n">
        <v>124469</v>
      </c>
    </row>
    <row r="53">
      <c r="A53" s="5" t="inlineStr">
        <is>
          <t>Gewinn je Mitarbeiter in CHF</t>
        </is>
      </c>
      <c r="B53" s="5" t="inlineStr"/>
      <c r="C53" t="n">
        <v>31000</v>
      </c>
      <c r="D53" t="n">
        <v>19493</v>
      </c>
      <c r="E53" t="n">
        <v>-20437</v>
      </c>
      <c r="F53" t="n">
        <v>19702</v>
      </c>
      <c r="G53" t="n">
        <v>-14551</v>
      </c>
      <c r="H53" t="n">
        <v>19170</v>
      </c>
      <c r="I53" t="n">
        <v>17952</v>
      </c>
      <c r="J53" t="n">
        <v>8146</v>
      </c>
      <c r="K53" t="n">
        <v>3396</v>
      </c>
      <c r="L53" t="n">
        <v>14718</v>
      </c>
      <c r="M53" t="n">
        <v>18050</v>
      </c>
      <c r="N53" t="n">
        <v>20551</v>
      </c>
      <c r="O53" t="n">
        <v>43250</v>
      </c>
      <c r="P53" t="n">
        <v>23698</v>
      </c>
      <c r="Q53" t="n">
        <v>25709</v>
      </c>
      <c r="R53" t="n">
        <v>19485</v>
      </c>
      <c r="S53" t="n">
        <v>14226</v>
      </c>
      <c r="T53" t="n">
        <v>9899</v>
      </c>
      <c r="U53" t="n">
        <v>17145</v>
      </c>
      <c r="V53" t="n">
        <v>19993</v>
      </c>
      <c r="W53" t="n">
        <v>20215</v>
      </c>
    </row>
    <row r="54">
      <c r="A54" s="5" t="inlineStr">
        <is>
          <t>KGV (Kurs/Gewinn)</t>
        </is>
      </c>
      <c r="B54" s="5" t="inlineStr">
        <is>
          <t>PE (price/earnings)</t>
        </is>
      </c>
      <c r="C54" t="n">
        <v>14.6</v>
      </c>
      <c r="D54" t="n">
        <v>20.8</v>
      </c>
      <c r="E54" t="inlineStr">
        <is>
          <t>-</t>
        </is>
      </c>
      <c r="F54" t="n">
        <v>18.1</v>
      </c>
      <c r="G54" t="inlineStr">
        <is>
          <t>-</t>
        </is>
      </c>
      <c r="H54" t="n">
        <v>18</v>
      </c>
      <c r="I54" t="n">
        <v>17.1</v>
      </c>
      <c r="J54" t="n">
        <v>34.8</v>
      </c>
      <c r="K54" t="n">
        <v>58.4</v>
      </c>
      <c r="L54" t="n">
        <v>19.1</v>
      </c>
      <c r="M54" t="n">
        <v>16.3</v>
      </c>
      <c r="N54" t="n">
        <v>8.800000000000001</v>
      </c>
      <c r="O54" t="n">
        <v>8.199999999999999</v>
      </c>
      <c r="P54" t="n">
        <v>12.9</v>
      </c>
      <c r="Q54" t="n">
        <v>13.3</v>
      </c>
      <c r="R54" t="n">
        <v>15.9</v>
      </c>
      <c r="S54" t="n">
        <v>19.5</v>
      </c>
      <c r="T54" t="inlineStr">
        <is>
          <t>-</t>
        </is>
      </c>
      <c r="U54" t="inlineStr">
        <is>
          <t>-</t>
        </is>
      </c>
      <c r="V54" t="inlineStr">
        <is>
          <t>-</t>
        </is>
      </c>
      <c r="W54" t="inlineStr">
        <is>
          <t>-</t>
        </is>
      </c>
    </row>
    <row r="55">
      <c r="A55" s="5" t="inlineStr">
        <is>
          <t>KUV (Kurs/Umsatz)</t>
        </is>
      </c>
      <c r="B55" s="5" t="inlineStr">
        <is>
          <t>PS (price/sales)</t>
        </is>
      </c>
      <c r="C55" t="n">
        <v>1.23</v>
      </c>
      <c r="D55" t="n">
        <v>1.14</v>
      </c>
      <c r="E55" t="n">
        <v>1.26</v>
      </c>
      <c r="F55" t="n">
        <v>1.21</v>
      </c>
      <c r="G55" t="n">
        <v>1.29</v>
      </c>
      <c r="H55" t="n">
        <v>1.22</v>
      </c>
      <c r="I55" t="n">
        <v>1.11</v>
      </c>
      <c r="J55" t="n">
        <v>1.02</v>
      </c>
      <c r="K55" t="n">
        <v>0.79</v>
      </c>
      <c r="L55" t="n">
        <v>1.07</v>
      </c>
      <c r="M55" t="n">
        <v>1.25</v>
      </c>
      <c r="N55" t="n">
        <v>0.63</v>
      </c>
      <c r="O55" t="n">
        <v>1.18</v>
      </c>
      <c r="P55" t="n">
        <v>1.19</v>
      </c>
      <c r="Q55" t="n">
        <v>1.11</v>
      </c>
      <c r="R55" t="n">
        <v>1.19</v>
      </c>
      <c r="S55" t="n">
        <v>1.09</v>
      </c>
      <c r="T55" t="inlineStr">
        <is>
          <t>-</t>
        </is>
      </c>
      <c r="U55" t="inlineStr">
        <is>
          <t>-</t>
        </is>
      </c>
      <c r="V55" t="inlineStr">
        <is>
          <t>-</t>
        </is>
      </c>
      <c r="W55" t="inlineStr">
        <is>
          <t>-</t>
        </is>
      </c>
    </row>
    <row r="56">
      <c r="A56" s="5" t="inlineStr">
        <is>
          <t>KBV (Kurs/Buchwert)</t>
        </is>
      </c>
      <c r="B56" s="5" t="inlineStr">
        <is>
          <t>PB (price/book value)</t>
        </is>
      </c>
      <c r="C56" t="n">
        <v>1.15</v>
      </c>
      <c r="D56" t="n">
        <v>1.16</v>
      </c>
      <c r="E56" t="n">
        <v>1.18</v>
      </c>
      <c r="F56" t="n">
        <v>1.05</v>
      </c>
      <c r="G56" t="n">
        <v>0.97</v>
      </c>
      <c r="H56" t="n">
        <v>1.34</v>
      </c>
      <c r="I56" t="n">
        <v>1.35</v>
      </c>
      <c r="J56" t="n">
        <v>1.29</v>
      </c>
      <c r="K56" t="n">
        <v>0.98</v>
      </c>
      <c r="L56" t="n">
        <v>1.28</v>
      </c>
      <c r="M56" t="n">
        <v>1.38</v>
      </c>
      <c r="N56" t="n">
        <v>1.03</v>
      </c>
      <c r="O56" t="n">
        <v>1.7</v>
      </c>
      <c r="P56" t="n">
        <v>1.88</v>
      </c>
      <c r="Q56" t="n">
        <v>1.79</v>
      </c>
      <c r="R56" t="n">
        <v>1.85</v>
      </c>
      <c r="S56" t="n">
        <v>2.02</v>
      </c>
      <c r="T56" t="inlineStr">
        <is>
          <t>-</t>
        </is>
      </c>
      <c r="U56" t="inlineStr">
        <is>
          <t>-</t>
        </is>
      </c>
      <c r="V56" t="inlineStr">
        <is>
          <t>-</t>
        </is>
      </c>
      <c r="W56" t="inlineStr">
        <is>
          <t>-</t>
        </is>
      </c>
    </row>
    <row r="57">
      <c r="A57" s="5" t="inlineStr">
        <is>
          <t>KCV (Kurs/Cashflow)</t>
        </is>
      </c>
      <c r="B57" s="5" t="inlineStr">
        <is>
          <t>PC (price/cashflow)</t>
        </is>
      </c>
      <c r="C57" t="n">
        <v>6.83</v>
      </c>
      <c r="D57" t="n">
        <v>10.47</v>
      </c>
      <c r="E57" t="n">
        <v>10.79</v>
      </c>
      <c r="F57" t="n">
        <v>9.859999999999999</v>
      </c>
      <c r="G57" t="n">
        <v>12.34</v>
      </c>
      <c r="H57" t="n">
        <v>9.33</v>
      </c>
      <c r="I57" t="n">
        <v>7.85</v>
      </c>
      <c r="J57" t="n">
        <v>8.16</v>
      </c>
      <c r="K57" t="n">
        <v>5.97</v>
      </c>
      <c r="L57" t="n">
        <v>6.32</v>
      </c>
      <c r="M57" t="n">
        <v>6.77</v>
      </c>
      <c r="N57" t="n">
        <v>4.29</v>
      </c>
      <c r="O57" t="n">
        <v>6.01</v>
      </c>
      <c r="P57" t="n">
        <v>6.45</v>
      </c>
      <c r="Q57" t="n">
        <v>6.04</v>
      </c>
      <c r="R57" t="n">
        <v>6.01</v>
      </c>
      <c r="S57" t="n">
        <v>5.26</v>
      </c>
      <c r="T57" t="inlineStr">
        <is>
          <t>-</t>
        </is>
      </c>
      <c r="U57" t="inlineStr">
        <is>
          <t>-</t>
        </is>
      </c>
      <c r="V57" t="inlineStr">
        <is>
          <t>-</t>
        </is>
      </c>
      <c r="W57" t="inlineStr">
        <is>
          <t>-</t>
        </is>
      </c>
    </row>
    <row r="58">
      <c r="A58" s="5" t="inlineStr">
        <is>
          <t>Dividendenrendite in %</t>
        </is>
      </c>
      <c r="B58" s="5" t="inlineStr">
        <is>
          <t>Dividend Yield in %</t>
        </is>
      </c>
      <c r="C58" t="n">
        <v>3.72</v>
      </c>
      <c r="D58" t="n">
        <v>3.81</v>
      </c>
      <c r="E58" t="n">
        <v>3.64</v>
      </c>
      <c r="F58" t="n">
        <v>3.73</v>
      </c>
      <c r="G58" t="n">
        <v>2.99</v>
      </c>
      <c r="H58" t="n">
        <v>1.82</v>
      </c>
      <c r="I58" t="n">
        <v>1.94</v>
      </c>
      <c r="J58" t="n">
        <v>1.72</v>
      </c>
      <c r="K58" t="n">
        <v>1.99</v>
      </c>
      <c r="L58" t="n">
        <v>2.12</v>
      </c>
      <c r="M58" t="n">
        <v>1.86</v>
      </c>
      <c r="N58" t="n">
        <v>3.73</v>
      </c>
      <c r="O58" t="n">
        <v>2.72</v>
      </c>
      <c r="P58" t="n">
        <v>1.79</v>
      </c>
      <c r="Q58" t="n">
        <v>1.84</v>
      </c>
      <c r="R58" t="n">
        <v>1.82</v>
      </c>
      <c r="S58" t="n">
        <v>1.68</v>
      </c>
      <c r="T58" t="inlineStr">
        <is>
          <t>-</t>
        </is>
      </c>
      <c r="U58" t="inlineStr">
        <is>
          <t>-</t>
        </is>
      </c>
      <c r="V58" t="inlineStr">
        <is>
          <t>-</t>
        </is>
      </c>
      <c r="W58" t="inlineStr">
        <is>
          <t>-</t>
        </is>
      </c>
    </row>
    <row r="59">
      <c r="A59" s="5" t="inlineStr">
        <is>
          <t>Gewinnrendite in %</t>
        </is>
      </c>
      <c r="B59" s="5" t="inlineStr">
        <is>
          <t>Return on profit in %</t>
        </is>
      </c>
      <c r="C59" t="n">
        <v>6.9</v>
      </c>
      <c r="D59" t="n">
        <v>4.8</v>
      </c>
      <c r="E59" t="n">
        <v>-5.1</v>
      </c>
      <c r="F59" t="n">
        <v>5.5</v>
      </c>
      <c r="G59" t="n">
        <v>-6.2</v>
      </c>
      <c r="H59" t="n">
        <v>5.5</v>
      </c>
      <c r="I59" t="n">
        <v>5.8</v>
      </c>
      <c r="J59" t="n">
        <v>2.9</v>
      </c>
      <c r="K59" t="n">
        <v>1.7</v>
      </c>
      <c r="L59" t="n">
        <v>5.2</v>
      </c>
      <c r="M59" t="n">
        <v>6.1</v>
      </c>
      <c r="N59" t="n">
        <v>11.3</v>
      </c>
      <c r="O59" t="n">
        <v>12.3</v>
      </c>
      <c r="P59" t="n">
        <v>7.7</v>
      </c>
      <c r="Q59" t="n">
        <v>7.5</v>
      </c>
      <c r="R59" t="n">
        <v>6.3</v>
      </c>
      <c r="S59" t="n">
        <v>5.1</v>
      </c>
      <c r="T59" t="inlineStr">
        <is>
          <t>-</t>
        </is>
      </c>
      <c r="U59" t="inlineStr">
        <is>
          <t>-</t>
        </is>
      </c>
      <c r="V59" t="inlineStr">
        <is>
          <t>-</t>
        </is>
      </c>
      <c r="W59" t="inlineStr">
        <is>
          <t>-</t>
        </is>
      </c>
    </row>
    <row r="60">
      <c r="A60" s="5" t="inlineStr">
        <is>
          <t>Eigenkapitalrendite in %</t>
        </is>
      </c>
      <c r="B60" s="5" t="inlineStr">
        <is>
          <t>Return on Equity in %</t>
        </is>
      </c>
      <c r="C60" t="n">
        <v>7.86</v>
      </c>
      <c r="D60" t="n">
        <v>5.58</v>
      </c>
      <c r="E60" t="n">
        <v>-6.03</v>
      </c>
      <c r="F60" t="n">
        <v>5.81</v>
      </c>
      <c r="G60" t="n">
        <v>-4.68</v>
      </c>
      <c r="H60" t="n">
        <v>7.38</v>
      </c>
      <c r="I60" t="n">
        <v>7.85</v>
      </c>
      <c r="J60" t="n">
        <v>3.67</v>
      </c>
      <c r="K60" t="n">
        <v>1.63</v>
      </c>
      <c r="L60" t="n">
        <v>6.53</v>
      </c>
      <c r="M60" t="n">
        <v>7.73</v>
      </c>
      <c r="N60" t="n">
        <v>11.6</v>
      </c>
      <c r="O60" t="n">
        <v>20.58</v>
      </c>
      <c r="P60" t="n">
        <v>13.86</v>
      </c>
      <c r="Q60" t="n">
        <v>13.43</v>
      </c>
      <c r="R60" t="n">
        <v>10.72</v>
      </c>
      <c r="S60" t="n">
        <v>10.04</v>
      </c>
      <c r="T60" t="n">
        <v>7.7</v>
      </c>
      <c r="U60" t="n">
        <v>10.63</v>
      </c>
      <c r="V60" t="n">
        <v>12.48</v>
      </c>
      <c r="W60" t="n">
        <v>12.36</v>
      </c>
    </row>
    <row r="61">
      <c r="A61" s="5" t="inlineStr">
        <is>
          <t>Umsatzrendite in %</t>
        </is>
      </c>
      <c r="B61" s="5" t="inlineStr">
        <is>
          <t>Return on sales in %</t>
        </is>
      </c>
      <c r="C61" t="n">
        <v>8.41</v>
      </c>
      <c r="D61" t="n">
        <v>5.47</v>
      </c>
      <c r="E61" t="n">
        <v>-6.41</v>
      </c>
      <c r="F61" t="n">
        <v>6.66</v>
      </c>
      <c r="G61" t="n">
        <v>-6.23</v>
      </c>
      <c r="H61" t="n">
        <v>6.73</v>
      </c>
      <c r="I61" t="n">
        <v>6.45</v>
      </c>
      <c r="J61" t="n">
        <v>2.89</v>
      </c>
      <c r="K61" t="n">
        <v>1.33</v>
      </c>
      <c r="L61" t="n">
        <v>5.46</v>
      </c>
      <c r="M61" t="n">
        <v>6.96</v>
      </c>
      <c r="N61" t="n">
        <v>7.08</v>
      </c>
      <c r="O61" t="n">
        <v>14.29</v>
      </c>
      <c r="P61" t="n">
        <v>8.779999999999999</v>
      </c>
      <c r="Q61" t="n">
        <v>8.34</v>
      </c>
      <c r="R61" t="n">
        <v>6.92</v>
      </c>
      <c r="S61" t="n">
        <v>5.44</v>
      </c>
      <c r="T61" t="n">
        <v>3.89</v>
      </c>
      <c r="U61" t="n">
        <v>5.95</v>
      </c>
      <c r="V61" t="n">
        <v>6.32</v>
      </c>
      <c r="W61" t="n">
        <v>6.52</v>
      </c>
    </row>
    <row r="62">
      <c r="A62" s="5" t="inlineStr">
        <is>
          <t>Gesamtkapitalrendite in %</t>
        </is>
      </c>
      <c r="B62" s="5" t="inlineStr">
        <is>
          <t>Total Return on Investment in %</t>
        </is>
      </c>
      <c r="C62" t="n">
        <v>5.34</v>
      </c>
      <c r="D62" t="n">
        <v>4.23</v>
      </c>
      <c r="E62" t="n">
        <v>-0.89</v>
      </c>
      <c r="F62" t="n">
        <v>4.16</v>
      </c>
      <c r="G62" t="n">
        <v>-0.5600000000000001</v>
      </c>
      <c r="H62" t="n">
        <v>4.78</v>
      </c>
      <c r="I62" t="n">
        <v>5.4</v>
      </c>
      <c r="J62" t="n">
        <v>3.4</v>
      </c>
      <c r="K62" t="n">
        <v>3.49</v>
      </c>
      <c r="L62" t="n">
        <v>2.67</v>
      </c>
      <c r="M62" t="n">
        <v>2.99</v>
      </c>
      <c r="N62" t="n">
        <v>3.94</v>
      </c>
      <c r="O62" t="n">
        <v>8.02</v>
      </c>
      <c r="P62" t="n">
        <v>4.71</v>
      </c>
      <c r="Q62" t="n">
        <v>4.04</v>
      </c>
      <c r="R62" t="n">
        <v>3.53</v>
      </c>
      <c r="S62" t="n">
        <v>2.76</v>
      </c>
      <c r="T62" t="n">
        <v>1.99</v>
      </c>
      <c r="U62" t="n">
        <v>3</v>
      </c>
      <c r="V62" t="n">
        <v>3.55</v>
      </c>
      <c r="W62" t="n">
        <v>3.66</v>
      </c>
    </row>
    <row r="63">
      <c r="A63" s="5" t="inlineStr">
        <is>
          <t>Return on Investment in %</t>
        </is>
      </c>
      <c r="B63" s="5" t="inlineStr">
        <is>
          <t>Return on Investment in %</t>
        </is>
      </c>
      <c r="C63" t="n">
        <v>3.85</v>
      </c>
      <c r="D63" t="n">
        <v>2.52</v>
      </c>
      <c r="E63" t="n">
        <v>-2.63</v>
      </c>
      <c r="F63" t="n">
        <v>2.57</v>
      </c>
      <c r="G63" t="n">
        <v>-2</v>
      </c>
      <c r="H63" t="n">
        <v>3.24</v>
      </c>
      <c r="I63" t="n">
        <v>3.35</v>
      </c>
      <c r="J63" t="n">
        <v>1.5</v>
      </c>
      <c r="K63" t="n">
        <v>0.65</v>
      </c>
      <c r="L63" t="n">
        <v>2.67</v>
      </c>
      <c r="M63" t="n">
        <v>2.99</v>
      </c>
      <c r="N63" t="n">
        <v>3.94</v>
      </c>
      <c r="O63" t="n">
        <v>8.02</v>
      </c>
      <c r="P63" t="n">
        <v>4.71</v>
      </c>
      <c r="Q63" t="n">
        <v>4.04</v>
      </c>
      <c r="R63" t="n">
        <v>3.53</v>
      </c>
      <c r="S63" t="n">
        <v>2.76</v>
      </c>
      <c r="T63" t="n">
        <v>1.99</v>
      </c>
      <c r="U63" t="n">
        <v>3</v>
      </c>
      <c r="V63" t="n">
        <v>3.55</v>
      </c>
      <c r="W63" t="n">
        <v>3.66</v>
      </c>
    </row>
    <row r="64">
      <c r="A64" s="5" t="inlineStr">
        <is>
          <t>Arbeitsintensität in %</t>
        </is>
      </c>
      <c r="B64" s="5" t="inlineStr">
        <is>
          <t>Work Intensity in %</t>
        </is>
      </c>
      <c r="C64" t="n">
        <v>20.94</v>
      </c>
      <c r="D64" t="n">
        <v>19.53</v>
      </c>
      <c r="E64" t="n">
        <v>19.82</v>
      </c>
      <c r="F64" t="n">
        <v>20.73</v>
      </c>
      <c r="G64" t="n">
        <v>18.19</v>
      </c>
      <c r="H64" t="n">
        <v>18.41</v>
      </c>
      <c r="I64" t="n">
        <v>20</v>
      </c>
      <c r="J64" t="n">
        <v>20.19</v>
      </c>
      <c r="K64" t="n">
        <v>19.16</v>
      </c>
      <c r="L64" t="n">
        <v>19.23</v>
      </c>
      <c r="M64" t="n">
        <v>21.94</v>
      </c>
      <c r="N64" t="n">
        <v>22.11</v>
      </c>
      <c r="O64" t="n">
        <v>21.51</v>
      </c>
      <c r="P64" t="n">
        <v>21.8</v>
      </c>
      <c r="Q64" t="n">
        <v>23.22</v>
      </c>
      <c r="R64" t="n">
        <v>28.6</v>
      </c>
      <c r="S64" t="n">
        <v>24.28</v>
      </c>
      <c r="T64" t="n">
        <v>25.37</v>
      </c>
      <c r="U64" t="n">
        <v>23.54</v>
      </c>
      <c r="V64" t="n">
        <v>25.62</v>
      </c>
      <c r="W64" t="n">
        <v>25.35</v>
      </c>
    </row>
    <row r="65">
      <c r="A65" s="5" t="inlineStr">
        <is>
          <t>Eigenkapitalquote in %</t>
        </is>
      </c>
      <c r="B65" s="5" t="inlineStr">
        <is>
          <t>Equity Ratio in %</t>
        </is>
      </c>
      <c r="C65" t="n">
        <v>48.99</v>
      </c>
      <c r="D65" t="n">
        <v>45.1</v>
      </c>
      <c r="E65" t="n">
        <v>43.64</v>
      </c>
      <c r="F65" t="n">
        <v>44.27</v>
      </c>
      <c r="G65" t="n">
        <v>42.79</v>
      </c>
      <c r="H65" t="n">
        <v>43.92</v>
      </c>
      <c r="I65" t="n">
        <v>42.71</v>
      </c>
      <c r="J65" t="n">
        <v>40.91</v>
      </c>
      <c r="K65" t="n">
        <v>39.55</v>
      </c>
      <c r="L65" t="n">
        <v>40.9</v>
      </c>
      <c r="M65" t="n">
        <v>38.68</v>
      </c>
      <c r="N65" t="n">
        <v>33.98</v>
      </c>
      <c r="O65" t="n">
        <v>38.96</v>
      </c>
      <c r="P65" t="n">
        <v>33.95</v>
      </c>
      <c r="Q65" t="n">
        <v>30.09</v>
      </c>
      <c r="R65" t="n">
        <v>32.98</v>
      </c>
      <c r="S65" t="n">
        <v>27.52</v>
      </c>
      <c r="T65" t="n">
        <v>25.8</v>
      </c>
      <c r="U65" t="n">
        <v>28.26</v>
      </c>
      <c r="V65" t="n">
        <v>28.41</v>
      </c>
      <c r="W65" t="n">
        <v>29.63</v>
      </c>
    </row>
    <row r="66">
      <c r="A66" s="5" t="inlineStr">
        <is>
          <t>Fremdkapitalquote in %</t>
        </is>
      </c>
      <c r="B66" s="5" t="inlineStr">
        <is>
          <t>Debt Ratio in %</t>
        </is>
      </c>
      <c r="C66" t="n">
        <v>51.01</v>
      </c>
      <c r="D66" t="n">
        <v>54.9</v>
      </c>
      <c r="E66" t="n">
        <v>56.36</v>
      </c>
      <c r="F66" t="n">
        <v>55.73</v>
      </c>
      <c r="G66" t="n">
        <v>57.21</v>
      </c>
      <c r="H66" t="n">
        <v>56.08</v>
      </c>
      <c r="I66" t="n">
        <v>57.29</v>
      </c>
      <c r="J66" t="n">
        <v>59.09</v>
      </c>
      <c r="K66" t="n">
        <v>60.45</v>
      </c>
      <c r="L66" t="n">
        <v>59.1</v>
      </c>
      <c r="M66" t="n">
        <v>61.32</v>
      </c>
      <c r="N66" t="n">
        <v>66.02</v>
      </c>
      <c r="O66" t="n">
        <v>61.04</v>
      </c>
      <c r="P66" t="n">
        <v>66.05</v>
      </c>
      <c r="Q66" t="n">
        <v>69.91</v>
      </c>
      <c r="R66" t="n">
        <v>67.02</v>
      </c>
      <c r="S66" t="n">
        <v>72.48</v>
      </c>
      <c r="T66" t="n">
        <v>74.2</v>
      </c>
      <c r="U66" t="n">
        <v>71.73999999999999</v>
      </c>
      <c r="V66" t="n">
        <v>71.59</v>
      </c>
      <c r="W66" t="n">
        <v>70.37</v>
      </c>
    </row>
    <row r="67">
      <c r="A67" s="5" t="inlineStr">
        <is>
          <t>Verschuldungsgrad in %</t>
        </is>
      </c>
      <c r="B67" s="5" t="inlineStr">
        <is>
          <t>Finance Gearing in %</t>
        </is>
      </c>
      <c r="C67" t="n">
        <v>104.12</v>
      </c>
      <c r="D67" t="n">
        <v>121.71</v>
      </c>
      <c r="E67" t="n">
        <v>129.17</v>
      </c>
      <c r="F67" t="n">
        <v>125.87</v>
      </c>
      <c r="G67" t="n">
        <v>133.69</v>
      </c>
      <c r="H67" t="n">
        <v>127.68</v>
      </c>
      <c r="I67" t="n">
        <v>134.15</v>
      </c>
      <c r="J67" t="n">
        <v>144.45</v>
      </c>
      <c r="K67" t="n">
        <v>152.85</v>
      </c>
      <c r="L67" t="n">
        <v>144.51</v>
      </c>
      <c r="M67" t="n">
        <v>158.53</v>
      </c>
      <c r="N67" t="n">
        <v>194.26</v>
      </c>
      <c r="O67" t="n">
        <v>156.69</v>
      </c>
      <c r="P67" t="n">
        <v>194.54</v>
      </c>
      <c r="Q67" t="n">
        <v>232.35</v>
      </c>
      <c r="R67" t="n">
        <v>203.18</v>
      </c>
      <c r="S67" t="n">
        <v>263.31</v>
      </c>
      <c r="T67" t="n">
        <v>287.64</v>
      </c>
      <c r="U67" t="n">
        <v>253.89</v>
      </c>
      <c r="V67" t="n">
        <v>251.96</v>
      </c>
      <c r="W67" t="n">
        <v>237.51</v>
      </c>
    </row>
    <row r="68">
      <c r="A68" s="5" t="inlineStr">
        <is>
          <t>Bruttoergebnis Marge in %</t>
        </is>
      </c>
      <c r="B68" s="5" t="inlineStr">
        <is>
          <t>Gross Profit Marge in %</t>
        </is>
      </c>
      <c r="C68" t="n">
        <v>42.22</v>
      </c>
      <c r="D68" t="n">
        <v>42.04</v>
      </c>
      <c r="E68" t="n">
        <v>29.78</v>
      </c>
      <c r="F68" t="n">
        <v>41.9</v>
      </c>
      <c r="G68" t="n">
        <v>30.08</v>
      </c>
      <c r="H68" t="n">
        <v>44.8</v>
      </c>
      <c r="I68" t="n">
        <v>43.78</v>
      </c>
      <c r="J68" t="n">
        <v>40.81</v>
      </c>
      <c r="K68" t="n">
        <v>41.11</v>
      </c>
      <c r="L68" t="n">
        <v>42.83</v>
      </c>
      <c r="M68" t="n">
        <v>42.87</v>
      </c>
      <c r="N68" t="n">
        <v>43.89</v>
      </c>
      <c r="O68" t="n">
        <v>47.98</v>
      </c>
      <c r="P68" t="n">
        <v>47.37</v>
      </c>
      <c r="Q68" t="n">
        <v>47.48</v>
      </c>
      <c r="R68" t="n">
        <v>49.93</v>
      </c>
      <c r="S68" t="n">
        <v>47.9</v>
      </c>
      <c r="T68" t="n">
        <v>47.99</v>
      </c>
      <c r="U68" t="n">
        <v>47.57</v>
      </c>
      <c r="V68" t="n">
        <v>40.12</v>
      </c>
    </row>
    <row r="69">
      <c r="A69" s="5" t="inlineStr">
        <is>
          <t>Kurzfristige Vermögensquote in %</t>
        </is>
      </c>
      <c r="B69" s="5" t="inlineStr">
        <is>
          <t>Current Assets Ratio in %</t>
        </is>
      </c>
      <c r="C69" t="n">
        <v>20.94</v>
      </c>
      <c r="D69" t="n">
        <v>19.53</v>
      </c>
      <c r="E69" t="n">
        <v>19.82</v>
      </c>
      <c r="F69" t="n">
        <v>20.73</v>
      </c>
      <c r="G69" t="n">
        <v>18.19</v>
      </c>
      <c r="H69" t="n">
        <v>18.41</v>
      </c>
      <c r="I69" t="n">
        <v>20</v>
      </c>
      <c r="J69" t="n">
        <v>20.19</v>
      </c>
      <c r="K69" t="n">
        <v>19.16</v>
      </c>
      <c r="L69" t="n">
        <v>19.23</v>
      </c>
      <c r="M69" t="n">
        <v>21.94</v>
      </c>
      <c r="N69" t="n">
        <v>22.11</v>
      </c>
      <c r="O69" t="n">
        <v>21.51</v>
      </c>
      <c r="P69" t="n">
        <v>21.8</v>
      </c>
      <c r="Q69" t="n">
        <v>23.22</v>
      </c>
      <c r="R69" t="n">
        <v>28.6</v>
      </c>
      <c r="S69" t="n">
        <v>24.28</v>
      </c>
      <c r="T69" t="n">
        <v>25.37</v>
      </c>
      <c r="U69" t="n">
        <v>23.54</v>
      </c>
      <c r="V69" t="n">
        <v>25.62</v>
      </c>
    </row>
    <row r="70">
      <c r="A70" s="5" t="inlineStr">
        <is>
          <t>Nettogewinn Marge in %</t>
        </is>
      </c>
      <c r="B70" s="5" t="inlineStr">
        <is>
          <t>Net Profit Marge in %</t>
        </is>
      </c>
      <c r="C70" t="n">
        <v>8.41</v>
      </c>
      <c r="D70" t="n">
        <v>5.47</v>
      </c>
      <c r="E70" t="n">
        <v>-6.41</v>
      </c>
      <c r="F70" t="n">
        <v>6.66</v>
      </c>
      <c r="G70" t="n">
        <v>-6.23</v>
      </c>
      <c r="H70" t="n">
        <v>6.73</v>
      </c>
      <c r="I70" t="n">
        <v>6.45</v>
      </c>
      <c r="J70" t="n">
        <v>2.89</v>
      </c>
      <c r="K70" t="n">
        <v>1.33</v>
      </c>
      <c r="L70" t="n">
        <v>5.46</v>
      </c>
      <c r="M70" t="n">
        <v>6.96</v>
      </c>
      <c r="N70" t="n">
        <v>7.08</v>
      </c>
      <c r="O70" t="n">
        <v>14.29</v>
      </c>
      <c r="P70" t="n">
        <v>8.779999999999999</v>
      </c>
      <c r="Q70" t="n">
        <v>8.34</v>
      </c>
      <c r="R70" t="n">
        <v>6.92</v>
      </c>
      <c r="S70" t="n">
        <v>5.44</v>
      </c>
      <c r="T70" t="n">
        <v>3.89</v>
      </c>
      <c r="U70" t="n">
        <v>5.95</v>
      </c>
      <c r="V70" t="n">
        <v>6.32</v>
      </c>
    </row>
    <row r="71">
      <c r="A71" s="5" t="inlineStr">
        <is>
          <t>Operative Ergebnis Marge in %</t>
        </is>
      </c>
      <c r="B71" s="5" t="inlineStr">
        <is>
          <t>EBIT Marge in %</t>
        </is>
      </c>
      <c r="C71" t="n">
        <v>14.34</v>
      </c>
      <c r="D71" t="n">
        <v>12.06</v>
      </c>
      <c r="E71" t="n">
        <v>-2.92</v>
      </c>
      <c r="F71" t="n">
        <v>10.54</v>
      </c>
      <c r="G71" t="n">
        <v>-3.13</v>
      </c>
      <c r="H71" t="n">
        <v>12.12</v>
      </c>
      <c r="I71" t="n">
        <v>11.95</v>
      </c>
      <c r="J71" t="n">
        <v>8.43</v>
      </c>
      <c r="K71" t="n">
        <v>10.36</v>
      </c>
      <c r="L71" t="n">
        <v>13.26</v>
      </c>
      <c r="M71" t="n">
        <v>15.56</v>
      </c>
      <c r="N71" t="n">
        <v>14.34</v>
      </c>
      <c r="O71" t="n">
        <v>24.12</v>
      </c>
      <c r="P71" t="n">
        <v>19.07</v>
      </c>
      <c r="Q71" t="n">
        <v>18.51</v>
      </c>
      <c r="R71" t="n">
        <v>16.46</v>
      </c>
      <c r="S71" t="n">
        <v>15.37</v>
      </c>
      <c r="T71" t="n">
        <v>14.25</v>
      </c>
      <c r="U71" t="n">
        <v>15.81</v>
      </c>
      <c r="V71" t="n">
        <v>15.46</v>
      </c>
    </row>
    <row r="72">
      <c r="A72" s="5" t="inlineStr">
        <is>
          <t>Vermögensumsschlag in %</t>
        </is>
      </c>
      <c r="B72" s="5" t="inlineStr">
        <is>
          <t>Asset Turnover in %</t>
        </is>
      </c>
      <c r="C72" t="n">
        <v>45.83</v>
      </c>
      <c r="D72" t="n">
        <v>46.01</v>
      </c>
      <c r="E72" t="n">
        <v>41.03</v>
      </c>
      <c r="F72" t="n">
        <v>38.65</v>
      </c>
      <c r="G72" t="n">
        <v>32.18</v>
      </c>
      <c r="H72" t="n">
        <v>48.16</v>
      </c>
      <c r="I72" t="n">
        <v>51.97</v>
      </c>
      <c r="J72" t="n">
        <v>52</v>
      </c>
      <c r="K72" t="n">
        <v>48.75</v>
      </c>
      <c r="L72" t="n">
        <v>48.92</v>
      </c>
      <c r="M72" t="n">
        <v>42.95</v>
      </c>
      <c r="N72" t="n">
        <v>55.67</v>
      </c>
      <c r="O72" t="n">
        <v>56.11</v>
      </c>
      <c r="P72" t="n">
        <v>53.62</v>
      </c>
      <c r="Q72" t="n">
        <v>48.46</v>
      </c>
      <c r="R72" t="n">
        <v>51.1</v>
      </c>
      <c r="S72" t="n">
        <v>50.76</v>
      </c>
      <c r="T72" t="n">
        <v>51.1</v>
      </c>
      <c r="U72" t="n">
        <v>50.45</v>
      </c>
      <c r="V72" t="n">
        <v>56.07</v>
      </c>
    </row>
    <row r="73">
      <c r="A73" s="5" t="inlineStr">
        <is>
          <t>Langfristige Vermögensquote in %</t>
        </is>
      </c>
      <c r="B73" s="5" t="inlineStr">
        <is>
          <t>Non-Current Assets Ratio in %</t>
        </is>
      </c>
      <c r="C73" t="n">
        <v>79.06</v>
      </c>
      <c r="D73" t="n">
        <v>80.47</v>
      </c>
      <c r="E73" t="n">
        <v>80.18000000000001</v>
      </c>
      <c r="F73" t="n">
        <v>79.27</v>
      </c>
      <c r="G73" t="n">
        <v>81.81</v>
      </c>
      <c r="H73" t="n">
        <v>81.59</v>
      </c>
      <c r="I73" t="n">
        <v>80</v>
      </c>
      <c r="J73" t="n">
        <v>79.81</v>
      </c>
      <c r="K73" t="n">
        <v>80.84</v>
      </c>
      <c r="L73" t="n">
        <v>80.77</v>
      </c>
      <c r="M73" t="n">
        <v>78.06</v>
      </c>
      <c r="N73" t="n">
        <v>77.89</v>
      </c>
      <c r="O73" t="n">
        <v>78.48999999999999</v>
      </c>
      <c r="P73" t="n">
        <v>78.2</v>
      </c>
      <c r="Q73" t="n">
        <v>76.78</v>
      </c>
      <c r="R73" t="n">
        <v>71.40000000000001</v>
      </c>
      <c r="S73" t="n">
        <v>75.72</v>
      </c>
      <c r="T73" t="n">
        <v>74.63</v>
      </c>
      <c r="U73" t="n">
        <v>76.45999999999999</v>
      </c>
      <c r="V73" t="n">
        <v>74.38</v>
      </c>
    </row>
    <row r="74">
      <c r="A74" s="5" t="inlineStr">
        <is>
          <t>Gesamtkapitalrentabilität</t>
        </is>
      </c>
      <c r="B74" s="5" t="inlineStr">
        <is>
          <t>ROA Return on Assets in %</t>
        </is>
      </c>
      <c r="C74" t="n">
        <v>3.85</v>
      </c>
      <c r="D74" t="n">
        <v>2.52</v>
      </c>
      <c r="E74" t="n">
        <v>-2.63</v>
      </c>
      <c r="F74" t="n">
        <v>2.57</v>
      </c>
      <c r="G74" t="n">
        <v>-2</v>
      </c>
      <c r="H74" t="n">
        <v>3.24</v>
      </c>
      <c r="I74" t="n">
        <v>3.35</v>
      </c>
      <c r="J74" t="n">
        <v>1.5</v>
      </c>
      <c r="K74" t="n">
        <v>0.65</v>
      </c>
      <c r="L74" t="n">
        <v>2.67</v>
      </c>
      <c r="M74" t="n">
        <v>2.99</v>
      </c>
      <c r="N74" t="n">
        <v>3.94</v>
      </c>
      <c r="O74" t="n">
        <v>8.02</v>
      </c>
      <c r="P74" t="n">
        <v>4.71</v>
      </c>
      <c r="Q74" t="n">
        <v>4.04</v>
      </c>
      <c r="R74" t="n">
        <v>3.53</v>
      </c>
      <c r="S74" t="n">
        <v>2.76</v>
      </c>
      <c r="T74" t="n">
        <v>1.99</v>
      </c>
      <c r="U74" t="n">
        <v>3</v>
      </c>
      <c r="V74" t="n">
        <v>3.55</v>
      </c>
    </row>
    <row r="75">
      <c r="A75" s="5" t="inlineStr">
        <is>
          <t>Ertrag des eingesetzten Kapitals</t>
        </is>
      </c>
      <c r="B75" s="5" t="inlineStr">
        <is>
          <t>ROCE Return on Cap. Empl. in %</t>
        </is>
      </c>
      <c r="C75" t="n">
        <v>7.8</v>
      </c>
      <c r="D75" t="n">
        <v>6.76</v>
      </c>
      <c r="E75" t="n">
        <v>-1.46</v>
      </c>
      <c r="F75" t="n">
        <v>4.97</v>
      </c>
      <c r="G75" t="n">
        <v>-1.26</v>
      </c>
      <c r="H75" t="n">
        <v>7.07</v>
      </c>
      <c r="I75" t="n">
        <v>7.73</v>
      </c>
      <c r="J75" t="n">
        <v>5.5</v>
      </c>
      <c r="K75" t="n">
        <v>6.17</v>
      </c>
      <c r="L75" t="n">
        <v>7.75</v>
      </c>
      <c r="M75" t="n">
        <v>8.24</v>
      </c>
      <c r="N75" t="n">
        <v>10.48</v>
      </c>
      <c r="O75" t="n">
        <v>16.65</v>
      </c>
      <c r="P75" t="n">
        <v>12.67</v>
      </c>
      <c r="Q75" t="n">
        <v>10.91</v>
      </c>
      <c r="R75" t="n">
        <v>10.6</v>
      </c>
      <c r="S75" t="n">
        <v>9.880000000000001</v>
      </c>
      <c r="T75" t="n">
        <v>9.140000000000001</v>
      </c>
      <c r="U75" t="n">
        <v>9.9</v>
      </c>
      <c r="V75" t="n">
        <v>11.28</v>
      </c>
    </row>
    <row r="76">
      <c r="A76" s="5" t="inlineStr">
        <is>
          <t>Eigenkapital zu Anlagevermögen</t>
        </is>
      </c>
      <c r="B76" s="5" t="inlineStr">
        <is>
          <t>Equity to Fixed Assets in %</t>
        </is>
      </c>
      <c r="C76" t="n">
        <v>61.97</v>
      </c>
      <c r="D76" t="n">
        <v>56.05</v>
      </c>
      <c r="E76" t="n">
        <v>54.42</v>
      </c>
      <c r="F76" t="n">
        <v>55.86</v>
      </c>
      <c r="G76" t="n">
        <v>52.3</v>
      </c>
      <c r="H76" t="n">
        <v>53.83</v>
      </c>
      <c r="I76" t="n">
        <v>53.39</v>
      </c>
      <c r="J76" t="n">
        <v>51.25</v>
      </c>
      <c r="K76" t="n">
        <v>48.92</v>
      </c>
      <c r="L76" t="n">
        <v>50.64</v>
      </c>
      <c r="M76" t="n">
        <v>49.55</v>
      </c>
      <c r="N76" t="n">
        <v>43.63</v>
      </c>
      <c r="O76" t="n">
        <v>49.64</v>
      </c>
      <c r="P76" t="n">
        <v>43.42</v>
      </c>
      <c r="Q76" t="n">
        <v>39.19</v>
      </c>
      <c r="R76" t="n">
        <v>46.2</v>
      </c>
      <c r="S76" t="n">
        <v>36.35</v>
      </c>
      <c r="T76" t="n">
        <v>34.57</v>
      </c>
      <c r="U76" t="n">
        <v>36.96</v>
      </c>
      <c r="V76" t="n">
        <v>38.2</v>
      </c>
    </row>
    <row r="77">
      <c r="A77" s="5" t="inlineStr">
        <is>
          <t>Liquidität Dritten Grades</t>
        </is>
      </c>
      <c r="B77" s="5" t="inlineStr">
        <is>
          <t>Current Ratio in %</t>
        </is>
      </c>
      <c r="C77" t="n">
        <v>133.53</v>
      </c>
      <c r="D77" t="n">
        <v>108.68</v>
      </c>
      <c r="E77" t="n">
        <v>109.54</v>
      </c>
      <c r="F77" t="n">
        <v>115.4</v>
      </c>
      <c r="G77" t="n">
        <v>89.88</v>
      </c>
      <c r="H77" t="n">
        <v>105.55</v>
      </c>
      <c r="I77" t="n">
        <v>101.73</v>
      </c>
      <c r="J77" t="n">
        <v>99.56999999999999</v>
      </c>
      <c r="K77" t="n">
        <v>105.96</v>
      </c>
      <c r="L77" t="n">
        <v>117.99</v>
      </c>
      <c r="M77" t="n">
        <v>116.35</v>
      </c>
      <c r="N77" t="n">
        <v>92.84</v>
      </c>
      <c r="O77" t="n">
        <v>114.93</v>
      </c>
      <c r="P77" t="n">
        <v>113.06</v>
      </c>
      <c r="Q77" t="n">
        <v>130.48</v>
      </c>
      <c r="R77" t="n">
        <v>138.24</v>
      </c>
      <c r="S77" t="n">
        <v>115.39</v>
      </c>
      <c r="T77" t="n">
        <v>125</v>
      </c>
      <c r="U77" t="n">
        <v>121.09</v>
      </c>
      <c r="V77" t="n">
        <v>110.55</v>
      </c>
    </row>
    <row r="78">
      <c r="A78" s="5" t="inlineStr">
        <is>
          <t>Operativer Cashflow</t>
        </is>
      </c>
      <c r="B78" s="5" t="inlineStr">
        <is>
          <t>Operating Cashflow in M</t>
        </is>
      </c>
      <c r="C78" t="n">
        <v>4191.5027</v>
      </c>
      <c r="D78" t="n">
        <v>6241.8999</v>
      </c>
      <c r="E78" t="n">
        <v>6443.8959</v>
      </c>
      <c r="F78" t="n">
        <v>5972.7936</v>
      </c>
      <c r="G78" t="n">
        <v>7472.733800000001</v>
      </c>
      <c r="H78" t="n">
        <v>3204.2952</v>
      </c>
      <c r="I78" t="n">
        <v>2696.004</v>
      </c>
      <c r="J78" t="n">
        <v>2802.4704</v>
      </c>
      <c r="K78" t="n">
        <v>2050.3368</v>
      </c>
      <c r="L78" t="n">
        <v>2170.6672</v>
      </c>
      <c r="M78" t="n">
        <v>2325.2242</v>
      </c>
      <c r="N78" t="n">
        <v>1187.3862</v>
      </c>
      <c r="O78" t="n">
        <v>1663.4478</v>
      </c>
      <c r="P78" t="n">
        <v>1729.6965</v>
      </c>
      <c r="Q78" t="n">
        <v>1458.056</v>
      </c>
      <c r="R78" t="n">
        <v>1450.814</v>
      </c>
      <c r="S78" t="n">
        <v>1111.2276</v>
      </c>
      <c r="T78" t="inlineStr">
        <is>
          <t>-</t>
        </is>
      </c>
      <c r="U78" t="inlineStr">
        <is>
          <t>-</t>
        </is>
      </c>
      <c r="V78" t="inlineStr">
        <is>
          <t>-</t>
        </is>
      </c>
    </row>
    <row r="79">
      <c r="A79" s="5" t="inlineStr">
        <is>
          <t>Aktienrückkauf</t>
        </is>
      </c>
      <c r="B79" s="5" t="inlineStr">
        <is>
          <t>Share Buyback in M</t>
        </is>
      </c>
      <c r="C79" t="n">
        <v>-17.5200000000001</v>
      </c>
      <c r="D79" t="n">
        <v>1.040000000000077</v>
      </c>
      <c r="E79" t="n">
        <v>8.549999999999955</v>
      </c>
      <c r="F79" t="n">
        <v>-0.1899999999999409</v>
      </c>
      <c r="G79" t="n">
        <v>-262.1300000000001</v>
      </c>
      <c r="H79" t="n">
        <v>0</v>
      </c>
      <c r="I79" t="n">
        <v>0</v>
      </c>
      <c r="J79" t="n">
        <v>0</v>
      </c>
      <c r="K79" t="n">
        <v>0.01999999999998181</v>
      </c>
      <c r="L79" t="n">
        <v>0</v>
      </c>
      <c r="M79" t="n">
        <v>-66.68000000000001</v>
      </c>
      <c r="N79" t="n">
        <v>0</v>
      </c>
      <c r="O79" t="n">
        <v>-8.609999999999957</v>
      </c>
      <c r="P79" t="n">
        <v>-26.77000000000001</v>
      </c>
      <c r="Q79" t="n">
        <v>0</v>
      </c>
      <c r="R79" t="n">
        <v>-30.14000000000001</v>
      </c>
      <c r="S79" t="n">
        <v>0</v>
      </c>
      <c r="T79" t="n">
        <v>0</v>
      </c>
      <c r="U79" t="n">
        <v>-13.22999999999999</v>
      </c>
      <c r="V79" t="n">
        <v>0</v>
      </c>
    </row>
    <row r="80">
      <c r="A80" s="5" t="inlineStr">
        <is>
          <t>Umsatzwachstum 1J in %</t>
        </is>
      </c>
      <c r="B80" s="5" t="inlineStr">
        <is>
          <t>Revenue Growth 1Y in %</t>
        </is>
      </c>
      <c r="C80" t="n">
        <v>-2.71</v>
      </c>
      <c r="D80" t="n">
        <v>5.12</v>
      </c>
      <c r="E80" t="n">
        <v>-2.88</v>
      </c>
      <c r="F80" t="n">
        <v>14.08</v>
      </c>
      <c r="G80" t="n">
        <v>23.41</v>
      </c>
      <c r="H80" t="n">
        <v>-3.09</v>
      </c>
      <c r="I80" t="n">
        <v>-8.470000000000001</v>
      </c>
      <c r="J80" t="n">
        <v>3.86</v>
      </c>
      <c r="K80" t="n">
        <v>-4.2</v>
      </c>
      <c r="L80" t="n">
        <v>2.47</v>
      </c>
      <c r="M80" t="n">
        <v>-16</v>
      </c>
      <c r="N80" t="n">
        <v>-7.01</v>
      </c>
      <c r="O80" t="n">
        <v>12.86</v>
      </c>
      <c r="P80" t="n">
        <v>29.79</v>
      </c>
      <c r="Q80" t="n">
        <v>39.75</v>
      </c>
      <c r="R80" t="n">
        <v>4.88</v>
      </c>
      <c r="S80" t="n">
        <v>-3.15</v>
      </c>
      <c r="T80" t="n">
        <v>-4.65</v>
      </c>
      <c r="U80" t="n">
        <v>-2.63</v>
      </c>
      <c r="V80" t="n">
        <v>14.91</v>
      </c>
    </row>
    <row r="81">
      <c r="A81" s="5" t="inlineStr">
        <is>
          <t>Umsatzwachstum 3J in %</t>
        </is>
      </c>
      <c r="B81" s="5" t="inlineStr">
        <is>
          <t>Revenue Growth 3Y in %</t>
        </is>
      </c>
      <c r="C81" t="n">
        <v>-0.16</v>
      </c>
      <c r="D81" t="n">
        <v>5.44</v>
      </c>
      <c r="E81" t="n">
        <v>11.54</v>
      </c>
      <c r="F81" t="n">
        <v>11.47</v>
      </c>
      <c r="G81" t="n">
        <v>3.95</v>
      </c>
      <c r="H81" t="n">
        <v>-2.57</v>
      </c>
      <c r="I81" t="n">
        <v>-2.94</v>
      </c>
      <c r="J81" t="n">
        <v>0.71</v>
      </c>
      <c r="K81" t="n">
        <v>-5.91</v>
      </c>
      <c r="L81" t="n">
        <v>-6.85</v>
      </c>
      <c r="M81" t="n">
        <v>-3.38</v>
      </c>
      <c r="N81" t="n">
        <v>11.88</v>
      </c>
      <c r="O81" t="n">
        <v>27.47</v>
      </c>
      <c r="P81" t="n">
        <v>24.81</v>
      </c>
      <c r="Q81" t="n">
        <v>13.83</v>
      </c>
      <c r="R81" t="n">
        <v>-0.97</v>
      </c>
      <c r="S81" t="n">
        <v>-3.48</v>
      </c>
      <c r="T81" t="n">
        <v>2.54</v>
      </c>
      <c r="U81" t="inlineStr">
        <is>
          <t>-</t>
        </is>
      </c>
      <c r="V81" t="inlineStr">
        <is>
          <t>-</t>
        </is>
      </c>
    </row>
    <row r="82">
      <c r="A82" s="5" t="inlineStr">
        <is>
          <t>Umsatzwachstum 5J in %</t>
        </is>
      </c>
      <c r="B82" s="5" t="inlineStr">
        <is>
          <t>Revenue Growth 5Y in %</t>
        </is>
      </c>
      <c r="C82" t="n">
        <v>7.4</v>
      </c>
      <c r="D82" t="n">
        <v>7.33</v>
      </c>
      <c r="E82" t="n">
        <v>4.61</v>
      </c>
      <c r="F82" t="n">
        <v>5.96</v>
      </c>
      <c r="G82" t="n">
        <v>2.3</v>
      </c>
      <c r="H82" t="n">
        <v>-1.89</v>
      </c>
      <c r="I82" t="n">
        <v>-4.47</v>
      </c>
      <c r="J82" t="n">
        <v>-4.18</v>
      </c>
      <c r="K82" t="n">
        <v>-2.38</v>
      </c>
      <c r="L82" t="n">
        <v>4.42</v>
      </c>
      <c r="M82" t="n">
        <v>11.88</v>
      </c>
      <c r="N82" t="n">
        <v>16.05</v>
      </c>
      <c r="O82" t="n">
        <v>16.83</v>
      </c>
      <c r="P82" t="n">
        <v>13.32</v>
      </c>
      <c r="Q82" t="n">
        <v>6.84</v>
      </c>
      <c r="R82" t="n">
        <v>1.87</v>
      </c>
      <c r="S82" t="inlineStr">
        <is>
          <t>-</t>
        </is>
      </c>
      <c r="T82" t="inlineStr">
        <is>
          <t>-</t>
        </is>
      </c>
      <c r="U82" t="inlineStr">
        <is>
          <t>-</t>
        </is>
      </c>
      <c r="V82" t="inlineStr">
        <is>
          <t>-</t>
        </is>
      </c>
    </row>
    <row r="83">
      <c r="A83" s="5" t="inlineStr">
        <is>
          <t>Umsatzwachstum 10J in %</t>
        </is>
      </c>
      <c r="B83" s="5" t="inlineStr">
        <is>
          <t>Revenue Growth 10Y in %</t>
        </is>
      </c>
      <c r="C83" t="n">
        <v>2.76</v>
      </c>
      <c r="D83" t="n">
        <v>1.43</v>
      </c>
      <c r="E83" t="n">
        <v>0.22</v>
      </c>
      <c r="F83" t="n">
        <v>1.79</v>
      </c>
      <c r="G83" t="n">
        <v>3.36</v>
      </c>
      <c r="H83" t="n">
        <v>5</v>
      </c>
      <c r="I83" t="n">
        <v>5.79</v>
      </c>
      <c r="J83" t="n">
        <v>6.32</v>
      </c>
      <c r="K83" t="n">
        <v>5.47</v>
      </c>
      <c r="L83" t="n">
        <v>5.63</v>
      </c>
      <c r="M83" t="n">
        <v>6.88</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49.53</v>
      </c>
      <c r="D84" t="n">
        <v>-189.67</v>
      </c>
      <c r="E84" t="n">
        <v>-193.52</v>
      </c>
      <c r="F84" t="n">
        <v>-221.92</v>
      </c>
      <c r="G84" t="n">
        <v>-214.14</v>
      </c>
      <c r="H84" t="n">
        <v>1.18</v>
      </c>
      <c r="I84" t="n">
        <v>104.5</v>
      </c>
      <c r="J84" t="n">
        <v>126.18</v>
      </c>
      <c r="K84" t="n">
        <v>-76.73</v>
      </c>
      <c r="L84" t="n">
        <v>-19.65</v>
      </c>
      <c r="M84" t="n">
        <v>-17.45</v>
      </c>
      <c r="N84" t="n">
        <v>-53.89</v>
      </c>
      <c r="O84" t="n">
        <v>83.7</v>
      </c>
      <c r="P84" t="n">
        <v>36.62</v>
      </c>
      <c r="Q84" t="n">
        <v>68.48999999999999</v>
      </c>
      <c r="R84" t="n">
        <v>33.24</v>
      </c>
      <c r="S84" t="n">
        <v>35.57</v>
      </c>
      <c r="T84" t="n">
        <v>-37.68</v>
      </c>
      <c r="U84" t="n">
        <v>-8.35</v>
      </c>
      <c r="V84" t="n">
        <v>11.45</v>
      </c>
    </row>
    <row r="85">
      <c r="A85" s="5" t="inlineStr">
        <is>
          <t>Gewinnwachstum 3J in %</t>
        </is>
      </c>
      <c r="B85" s="5" t="inlineStr">
        <is>
          <t>Earnings Growth 3Y in %</t>
        </is>
      </c>
      <c r="C85" t="n">
        <v>-111.22</v>
      </c>
      <c r="D85" t="n">
        <v>-201.7</v>
      </c>
      <c r="E85" t="n">
        <v>-209.86</v>
      </c>
      <c r="F85" t="n">
        <v>-144.96</v>
      </c>
      <c r="G85" t="n">
        <v>-36.15</v>
      </c>
      <c r="H85" t="n">
        <v>77.29000000000001</v>
      </c>
      <c r="I85" t="n">
        <v>51.32</v>
      </c>
      <c r="J85" t="n">
        <v>9.93</v>
      </c>
      <c r="K85" t="n">
        <v>-37.94</v>
      </c>
      <c r="L85" t="n">
        <v>-30.33</v>
      </c>
      <c r="M85" t="n">
        <v>4.12</v>
      </c>
      <c r="N85" t="n">
        <v>22.14</v>
      </c>
      <c r="O85" t="n">
        <v>62.94</v>
      </c>
      <c r="P85" t="n">
        <v>46.12</v>
      </c>
      <c r="Q85" t="n">
        <v>45.77</v>
      </c>
      <c r="R85" t="n">
        <v>10.38</v>
      </c>
      <c r="S85" t="n">
        <v>-3.49</v>
      </c>
      <c r="T85" t="n">
        <v>-11.53</v>
      </c>
      <c r="U85" t="inlineStr">
        <is>
          <t>-</t>
        </is>
      </c>
      <c r="V85" t="inlineStr">
        <is>
          <t>-</t>
        </is>
      </c>
    </row>
    <row r="86">
      <c r="A86" s="5" t="inlineStr">
        <is>
          <t>Gewinnwachstum 5J in %</t>
        </is>
      </c>
      <c r="B86" s="5" t="inlineStr">
        <is>
          <t>Earnings Growth 5Y in %</t>
        </is>
      </c>
      <c r="C86" t="n">
        <v>-153.94</v>
      </c>
      <c r="D86" t="n">
        <v>-163.61</v>
      </c>
      <c r="E86" t="n">
        <v>-104.78</v>
      </c>
      <c r="F86" t="n">
        <v>-40.84</v>
      </c>
      <c r="G86" t="n">
        <v>-11.8</v>
      </c>
      <c r="H86" t="n">
        <v>27.1</v>
      </c>
      <c r="I86" t="n">
        <v>23.37</v>
      </c>
      <c r="J86" t="n">
        <v>-8.31</v>
      </c>
      <c r="K86" t="n">
        <v>-16.8</v>
      </c>
      <c r="L86" t="n">
        <v>5.87</v>
      </c>
      <c r="M86" t="n">
        <v>23.49</v>
      </c>
      <c r="N86" t="n">
        <v>33.63</v>
      </c>
      <c r="O86" t="n">
        <v>51.52</v>
      </c>
      <c r="P86" t="n">
        <v>27.25</v>
      </c>
      <c r="Q86" t="n">
        <v>18.25</v>
      </c>
      <c r="R86" t="n">
        <v>6.85</v>
      </c>
      <c r="S86" t="inlineStr">
        <is>
          <t>-</t>
        </is>
      </c>
      <c r="T86" t="inlineStr">
        <is>
          <t>-</t>
        </is>
      </c>
      <c r="U86" t="inlineStr">
        <is>
          <t>-</t>
        </is>
      </c>
      <c r="V86" t="inlineStr">
        <is>
          <t>-</t>
        </is>
      </c>
    </row>
    <row r="87">
      <c r="A87" s="5" t="inlineStr">
        <is>
          <t>Gewinnwachstum 10J in %</t>
        </is>
      </c>
      <c r="B87" s="5" t="inlineStr">
        <is>
          <t>Earnings Growth 10Y in %</t>
        </is>
      </c>
      <c r="C87" t="n">
        <v>-63.42</v>
      </c>
      <c r="D87" t="n">
        <v>-70.12</v>
      </c>
      <c r="E87" t="n">
        <v>-56.54</v>
      </c>
      <c r="F87" t="n">
        <v>-28.82</v>
      </c>
      <c r="G87" t="n">
        <v>-2.97</v>
      </c>
      <c r="H87" t="n">
        <v>25.29</v>
      </c>
      <c r="I87" t="n">
        <v>28.5</v>
      </c>
      <c r="J87" t="n">
        <v>21.61</v>
      </c>
      <c r="K87" t="n">
        <v>5.22</v>
      </c>
      <c r="L87" t="n">
        <v>12.06</v>
      </c>
      <c r="M87" t="n">
        <v>15.17</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-0.09</v>
      </c>
      <c r="D88" t="n">
        <v>-0.13</v>
      </c>
      <c r="E88" t="inlineStr">
        <is>
          <t>-</t>
        </is>
      </c>
      <c r="F88" t="n">
        <v>-0.44</v>
      </c>
      <c r="G88" t="inlineStr">
        <is>
          <t>-</t>
        </is>
      </c>
      <c r="H88" t="n">
        <v>0.66</v>
      </c>
      <c r="I88" t="n">
        <v>0.73</v>
      </c>
      <c r="J88" t="n">
        <v>-4.19</v>
      </c>
      <c r="K88" t="n">
        <v>-3.48</v>
      </c>
      <c r="L88" t="n">
        <v>3.25</v>
      </c>
      <c r="M88" t="n">
        <v>0.6899999999999999</v>
      </c>
      <c r="N88" t="n">
        <v>0.26</v>
      </c>
      <c r="O88" t="n">
        <v>0.16</v>
      </c>
      <c r="P88" t="n">
        <v>0.47</v>
      </c>
      <c r="Q88" t="n">
        <v>0.73</v>
      </c>
      <c r="R88" t="n">
        <v>2.32</v>
      </c>
      <c r="S88" t="inlineStr">
        <is>
          <t>-</t>
        </is>
      </c>
      <c r="T88" t="inlineStr">
        <is>
          <t>-</t>
        </is>
      </c>
      <c r="U88" t="inlineStr">
        <is>
          <t>-</t>
        </is>
      </c>
      <c r="V88" t="inlineStr">
        <is>
          <t>-</t>
        </is>
      </c>
    </row>
    <row r="89">
      <c r="A89" s="5" t="inlineStr">
        <is>
          <t>EBIT-Wachstum 1J in %</t>
        </is>
      </c>
      <c r="B89" s="5" t="inlineStr">
        <is>
          <t>EBIT Growth 1Y in %</t>
        </is>
      </c>
      <c r="C89" t="n">
        <v>15.73</v>
      </c>
      <c r="D89" t="n">
        <v>-533.51</v>
      </c>
      <c r="E89" t="n">
        <v>-126.93</v>
      </c>
      <c r="F89" t="n">
        <v>-483.9</v>
      </c>
      <c r="G89" t="n">
        <v>-131.89</v>
      </c>
      <c r="H89" t="n">
        <v>-1.7</v>
      </c>
      <c r="I89" t="n">
        <v>29.79</v>
      </c>
      <c r="J89" t="n">
        <v>-15.53</v>
      </c>
      <c r="K89" t="n">
        <v>-25.11</v>
      </c>
      <c r="L89" t="n">
        <v>-12.71</v>
      </c>
      <c r="M89" t="n">
        <v>-8.84</v>
      </c>
      <c r="N89" t="n">
        <v>-44.7</v>
      </c>
      <c r="O89" t="n">
        <v>42.75</v>
      </c>
      <c r="P89" t="n">
        <v>33.73</v>
      </c>
      <c r="Q89" t="n">
        <v>57.15</v>
      </c>
      <c r="R89" t="n">
        <v>12.29</v>
      </c>
      <c r="S89" t="n">
        <v>4.48</v>
      </c>
      <c r="T89" t="n">
        <v>-14.05</v>
      </c>
      <c r="U89" t="n">
        <v>-0.42</v>
      </c>
      <c r="V89" t="n">
        <v>13.23</v>
      </c>
    </row>
    <row r="90">
      <c r="A90" s="5" t="inlineStr">
        <is>
          <t>EBIT-Wachstum 3J in %</t>
        </is>
      </c>
      <c r="B90" s="5" t="inlineStr">
        <is>
          <t>EBIT Growth 3Y in %</t>
        </is>
      </c>
      <c r="C90" t="n">
        <v>-214.9</v>
      </c>
      <c r="D90" t="n">
        <v>-381.45</v>
      </c>
      <c r="E90" t="n">
        <v>-247.57</v>
      </c>
      <c r="F90" t="n">
        <v>-205.83</v>
      </c>
      <c r="G90" t="n">
        <v>-34.6</v>
      </c>
      <c r="H90" t="n">
        <v>4.19</v>
      </c>
      <c r="I90" t="n">
        <v>-3.62</v>
      </c>
      <c r="J90" t="n">
        <v>-17.78</v>
      </c>
      <c r="K90" t="n">
        <v>-15.55</v>
      </c>
      <c r="L90" t="n">
        <v>-22.08</v>
      </c>
      <c r="M90" t="n">
        <v>-3.6</v>
      </c>
      <c r="N90" t="n">
        <v>10.59</v>
      </c>
      <c r="O90" t="n">
        <v>44.54</v>
      </c>
      <c r="P90" t="n">
        <v>34.39</v>
      </c>
      <c r="Q90" t="n">
        <v>24.64</v>
      </c>
      <c r="R90" t="n">
        <v>0.91</v>
      </c>
      <c r="S90" t="n">
        <v>-3.33</v>
      </c>
      <c r="T90" t="n">
        <v>-0.41</v>
      </c>
      <c r="U90" t="inlineStr">
        <is>
          <t>-</t>
        </is>
      </c>
      <c r="V90" t="inlineStr">
        <is>
          <t>-</t>
        </is>
      </c>
    </row>
    <row r="91">
      <c r="A91" s="5" t="inlineStr">
        <is>
          <t>EBIT-Wachstum 5J in %</t>
        </is>
      </c>
      <c r="B91" s="5" t="inlineStr">
        <is>
          <t>EBIT Growth 5Y in %</t>
        </is>
      </c>
      <c r="C91" t="n">
        <v>-252.1</v>
      </c>
      <c r="D91" t="n">
        <v>-255.59</v>
      </c>
      <c r="E91" t="n">
        <v>-142.93</v>
      </c>
      <c r="F91" t="n">
        <v>-120.65</v>
      </c>
      <c r="G91" t="n">
        <v>-28.89</v>
      </c>
      <c r="H91" t="n">
        <v>-5.05</v>
      </c>
      <c r="I91" t="n">
        <v>-6.48</v>
      </c>
      <c r="J91" t="n">
        <v>-21.38</v>
      </c>
      <c r="K91" t="n">
        <v>-9.720000000000001</v>
      </c>
      <c r="L91" t="n">
        <v>2.05</v>
      </c>
      <c r="M91" t="n">
        <v>16.02</v>
      </c>
      <c r="N91" t="n">
        <v>20.24</v>
      </c>
      <c r="O91" t="n">
        <v>30.08</v>
      </c>
      <c r="P91" t="n">
        <v>18.72</v>
      </c>
      <c r="Q91" t="n">
        <v>11.89</v>
      </c>
      <c r="R91" t="n">
        <v>3.11</v>
      </c>
      <c r="S91" t="inlineStr">
        <is>
          <t>-</t>
        </is>
      </c>
      <c r="T91" t="inlineStr">
        <is>
          <t>-</t>
        </is>
      </c>
      <c r="U91" t="inlineStr">
        <is>
          <t>-</t>
        </is>
      </c>
      <c r="V91" t="inlineStr">
        <is>
          <t>-</t>
        </is>
      </c>
    </row>
    <row r="92">
      <c r="A92" s="5" t="inlineStr">
        <is>
          <t>EBIT-Wachstum 10J in %</t>
        </is>
      </c>
      <c r="B92" s="5" t="inlineStr">
        <is>
          <t>EBIT Growth 10Y in %</t>
        </is>
      </c>
      <c r="C92" t="n">
        <v>-128.58</v>
      </c>
      <c r="D92" t="n">
        <v>-131.03</v>
      </c>
      <c r="E92" t="n">
        <v>-82.15000000000001</v>
      </c>
      <c r="F92" t="n">
        <v>-65.18000000000001</v>
      </c>
      <c r="G92" t="n">
        <v>-13.42</v>
      </c>
      <c r="H92" t="n">
        <v>5.48</v>
      </c>
      <c r="I92" t="n">
        <v>6.88</v>
      </c>
      <c r="J92" t="n">
        <v>4.35</v>
      </c>
      <c r="K92" t="n">
        <v>4.5</v>
      </c>
      <c r="L92" t="n">
        <v>6.97</v>
      </c>
      <c r="M92" t="n">
        <v>9.56</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-34.77</v>
      </c>
      <c r="D93" t="n">
        <v>-2.97</v>
      </c>
      <c r="E93" t="n">
        <v>9.43</v>
      </c>
      <c r="F93" t="n">
        <v>-20.1</v>
      </c>
      <c r="G93" t="n">
        <v>32.26</v>
      </c>
      <c r="H93" t="n">
        <v>18.85</v>
      </c>
      <c r="I93" t="n">
        <v>-3.8</v>
      </c>
      <c r="J93" t="n">
        <v>36.68</v>
      </c>
      <c r="K93" t="n">
        <v>-5.54</v>
      </c>
      <c r="L93" t="n">
        <v>-6.65</v>
      </c>
      <c r="M93" t="n">
        <v>57.81</v>
      </c>
      <c r="N93" t="n">
        <v>-28.62</v>
      </c>
      <c r="O93" t="n">
        <v>-6.82</v>
      </c>
      <c r="P93" t="n">
        <v>6.79</v>
      </c>
      <c r="Q93" t="n">
        <v>0.5</v>
      </c>
      <c r="R93" t="n">
        <v>14.26</v>
      </c>
      <c r="S93" t="inlineStr">
        <is>
          <t>-</t>
        </is>
      </c>
      <c r="T93" t="inlineStr">
        <is>
          <t>-</t>
        </is>
      </c>
      <c r="U93" t="inlineStr">
        <is>
          <t>-</t>
        </is>
      </c>
      <c r="V93" t="inlineStr">
        <is>
          <t>-</t>
        </is>
      </c>
    </row>
    <row r="94">
      <c r="A94" s="5" t="inlineStr">
        <is>
          <t>Op.Cashflow Wachstum 3J in %</t>
        </is>
      </c>
      <c r="B94" s="5" t="inlineStr">
        <is>
          <t>Op.Cashflow Wachstum 3Y in %</t>
        </is>
      </c>
      <c r="C94" t="n">
        <v>-9.44</v>
      </c>
      <c r="D94" t="n">
        <v>-4.55</v>
      </c>
      <c r="E94" t="n">
        <v>7.2</v>
      </c>
      <c r="F94" t="n">
        <v>10.34</v>
      </c>
      <c r="G94" t="n">
        <v>15.77</v>
      </c>
      <c r="H94" t="n">
        <v>17.24</v>
      </c>
      <c r="I94" t="n">
        <v>9.109999999999999</v>
      </c>
      <c r="J94" t="n">
        <v>8.16</v>
      </c>
      <c r="K94" t="n">
        <v>15.21</v>
      </c>
      <c r="L94" t="n">
        <v>7.51</v>
      </c>
      <c r="M94" t="n">
        <v>7.46</v>
      </c>
      <c r="N94" t="n">
        <v>-9.550000000000001</v>
      </c>
      <c r="O94" t="n">
        <v>0.16</v>
      </c>
      <c r="P94" t="n">
        <v>7.18</v>
      </c>
      <c r="Q94" t="inlineStr">
        <is>
          <t>-</t>
        </is>
      </c>
      <c r="R94" t="inlineStr">
        <is>
          <t>-</t>
        </is>
      </c>
      <c r="S94" t="inlineStr">
        <is>
          <t>-</t>
        </is>
      </c>
      <c r="T94" t="inlineStr">
        <is>
          <t>-</t>
        </is>
      </c>
      <c r="U94" t="inlineStr">
        <is>
          <t>-</t>
        </is>
      </c>
      <c r="V94" t="inlineStr">
        <is>
          <t>-</t>
        </is>
      </c>
    </row>
    <row r="95">
      <c r="A95" s="5" t="inlineStr">
        <is>
          <t>Op.Cashflow Wachstum 5J in %</t>
        </is>
      </c>
      <c r="B95" s="5" t="inlineStr">
        <is>
          <t>Op.Cashflow Wachstum 5Y in %</t>
        </is>
      </c>
      <c r="C95" t="n">
        <v>-3.23</v>
      </c>
      <c r="D95" t="n">
        <v>7.49</v>
      </c>
      <c r="E95" t="n">
        <v>7.33</v>
      </c>
      <c r="F95" t="n">
        <v>12.78</v>
      </c>
      <c r="G95" t="n">
        <v>15.69</v>
      </c>
      <c r="H95" t="n">
        <v>7.91</v>
      </c>
      <c r="I95" t="n">
        <v>15.7</v>
      </c>
      <c r="J95" t="n">
        <v>10.74</v>
      </c>
      <c r="K95" t="n">
        <v>2.04</v>
      </c>
      <c r="L95" t="n">
        <v>4.5</v>
      </c>
      <c r="M95" t="n">
        <v>5.93</v>
      </c>
      <c r="N95" t="n">
        <v>-2.78</v>
      </c>
      <c r="O95" t="inlineStr">
        <is>
          <t>-</t>
        </is>
      </c>
      <c r="P95" t="inlineStr">
        <is>
          <t>-</t>
        </is>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2.34</v>
      </c>
      <c r="D96" t="n">
        <v>11.6</v>
      </c>
      <c r="E96" t="n">
        <v>9.029999999999999</v>
      </c>
      <c r="F96" t="n">
        <v>7.41</v>
      </c>
      <c r="G96" t="n">
        <v>10.1</v>
      </c>
      <c r="H96" t="n">
        <v>6.92</v>
      </c>
      <c r="I96" t="n">
        <v>6.46</v>
      </c>
      <c r="J96" t="inlineStr">
        <is>
          <t>-</t>
        </is>
      </c>
      <c r="K96" t="inlineStr">
        <is>
          <t>-</t>
        </is>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3066</v>
      </c>
      <c r="D97" t="n">
        <v>931</v>
      </c>
      <c r="E97" t="n">
        <v>1099</v>
      </c>
      <c r="F97" t="n">
        <v>1926</v>
      </c>
      <c r="G97" t="n">
        <v>-1501</v>
      </c>
      <c r="H97" t="n">
        <v>384</v>
      </c>
      <c r="I97" t="n">
        <v>129</v>
      </c>
      <c r="J97" t="n">
        <v>-36</v>
      </c>
      <c r="K97" t="n">
        <v>459</v>
      </c>
      <c r="L97" t="n">
        <v>1298</v>
      </c>
      <c r="M97" t="n">
        <v>1517</v>
      </c>
      <c r="N97" t="n">
        <v>-771</v>
      </c>
      <c r="O97" t="n">
        <v>1347</v>
      </c>
      <c r="P97" t="n">
        <v>1126</v>
      </c>
      <c r="Q97" t="n">
        <v>2067</v>
      </c>
      <c r="R97" t="n">
        <v>2046</v>
      </c>
      <c r="S97" t="n">
        <v>804</v>
      </c>
      <c r="T97" t="n">
        <v>1292</v>
      </c>
      <c r="U97" t="n">
        <v>1109</v>
      </c>
      <c r="V97" t="n">
        <v>611</v>
      </c>
      <c r="W97" t="n">
        <v>1334</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2020-06-02T09:43:40Z</dcterms:created>
  <dcterms:modified xsi:type="dcterms:W3CDTF">2020-06-02T09:43:40Z</dcterms:modified>
</cp:coreProperties>
</file>