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upa\Documents\IA\"/>
    </mc:Choice>
  </mc:AlternateContent>
  <xr:revisionPtr revIDLastSave="0" documentId="8_{C9F6ABBE-3D85-41B2-99F7-2EB2176A621F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Original" sheetId="3" r:id="rId1"/>
    <sheet name="Tratados" sheetId="1" r:id="rId2"/>
    <sheet name="Normalizados" sheetId="2" r:id="rId3"/>
    <sheet name="Correlação" sheetId="4" r:id="rId4"/>
    <sheet name="Correlação Filtrados" sheetId="7" r:id="rId5"/>
    <sheet name="Normalizados Filtrados" sheetId="8" r:id="rId6"/>
    <sheet name="Gaussianas" sheetId="6" r:id="rId7"/>
    <sheet name="Dados finais" sheetId="9" r:id="rId8"/>
  </sheets>
  <definedNames>
    <definedName name="_xlchart.v1.0" hidden="1">Original!$B$2:$B$163</definedName>
    <definedName name="_xlchart.v1.1" hidden="1">Original!$C$2:$C$163</definedName>
    <definedName name="_xlchart.v1.10" hidden="1">Original!$H$2:$H$163</definedName>
    <definedName name="_xlchart.v1.11" hidden="1">Original!$G$2:$G$163</definedName>
    <definedName name="_xlchart.v1.12" hidden="1">Original!$F$2:$F$163</definedName>
    <definedName name="_xlchart.v1.13" hidden="1">Original!$E$2:$E$163</definedName>
    <definedName name="_xlchart.v1.14" hidden="1">Tratados!$B$2:$B$163</definedName>
    <definedName name="_xlchart.v1.15" hidden="1">Tratados!$C$2:$C$163</definedName>
    <definedName name="_xlchart.v1.16" hidden="1">Tratados!$D$2:$D$163</definedName>
    <definedName name="_xlchart.v1.17" hidden="1">Tratados!$E$2:$E$163</definedName>
    <definedName name="_xlchart.v1.18" hidden="1">Tratados!$F$2:$F$163</definedName>
    <definedName name="_xlchart.v1.19" hidden="1">Tratados!$G$2:$G$163</definedName>
    <definedName name="_xlchart.v1.2" hidden="1">Original!$D$2:$D$163</definedName>
    <definedName name="_xlchart.v1.20" hidden="1">Tratados!$H$2:$H$163</definedName>
    <definedName name="_xlchart.v1.21" hidden="1">Tratados!$I$2:$I$163</definedName>
    <definedName name="_xlchart.v1.22" hidden="1">Tratados!$J$2:$J$163</definedName>
    <definedName name="_xlchart.v1.23" hidden="1">Tratados!$K$2:$K$163</definedName>
    <definedName name="_xlchart.v1.24" hidden="1">Tratados!$L$2:$L$163</definedName>
    <definedName name="_xlchart.v1.25" hidden="1">Tratados!$M$2:$M$163</definedName>
    <definedName name="_xlchart.v1.26" hidden="1">Tratados!$N$2:$N$163</definedName>
    <definedName name="_xlchart.v1.27" hidden="1">Tratados!$O$2:$O$163</definedName>
    <definedName name="_xlchart.v1.3" hidden="1">Original!$O$2:$O$163</definedName>
    <definedName name="_xlchart.v1.4" hidden="1">Original!$N$2:$N$163</definedName>
    <definedName name="_xlchart.v1.5" hidden="1">Original!$M$2:$M$163</definedName>
    <definedName name="_xlchart.v1.6" hidden="1">Original!$L$2:$L$163</definedName>
    <definedName name="_xlchart.v1.7" hidden="1">Original!$K$2:$K$163</definedName>
    <definedName name="_xlchart.v1.8" hidden="1">Original!$J$2:$J$163</definedName>
    <definedName name="_xlchart.v1.9" hidden="1">Original!$I$2:$I$163</definedName>
    <definedName name="maxV1">#REF!</definedName>
    <definedName name="maxV2">#REF!</definedName>
    <definedName name="maxV3">#REF!</definedName>
    <definedName name="maxV4">#REF!</definedName>
    <definedName name="minV1">#REF!</definedName>
    <definedName name="minV2">#REF!</definedName>
    <definedName name="minV3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3" i="9" l="1"/>
  <c r="B163" i="9"/>
  <c r="A163" i="9"/>
  <c r="C162" i="9"/>
  <c r="B162" i="9"/>
  <c r="A162" i="9"/>
  <c r="C161" i="9"/>
  <c r="B161" i="9"/>
  <c r="A161" i="9"/>
  <c r="C160" i="9"/>
  <c r="B160" i="9"/>
  <c r="A160" i="9"/>
  <c r="C159" i="9"/>
  <c r="B159" i="9"/>
  <c r="A159" i="9"/>
  <c r="C158" i="9"/>
  <c r="B158" i="9"/>
  <c r="A158" i="9"/>
  <c r="C157" i="9"/>
  <c r="B157" i="9"/>
  <c r="A157" i="9"/>
  <c r="C156" i="9"/>
  <c r="B156" i="9"/>
  <c r="A156" i="9"/>
  <c r="C155" i="9"/>
  <c r="B155" i="9"/>
  <c r="A155" i="9"/>
  <c r="C154" i="9"/>
  <c r="B154" i="9"/>
  <c r="A154" i="9"/>
  <c r="C153" i="9"/>
  <c r="B153" i="9"/>
  <c r="A153" i="9"/>
  <c r="C152" i="9"/>
  <c r="B152" i="9"/>
  <c r="A152" i="9"/>
  <c r="C151" i="9"/>
  <c r="B151" i="9"/>
  <c r="A151" i="9"/>
  <c r="C150" i="9"/>
  <c r="B150" i="9"/>
  <c r="A150" i="9"/>
  <c r="C149" i="9"/>
  <c r="B149" i="9"/>
  <c r="A149" i="9"/>
  <c r="C148" i="9"/>
  <c r="B148" i="9"/>
  <c r="A148" i="9"/>
  <c r="C147" i="9"/>
  <c r="B147" i="9"/>
  <c r="A147" i="9"/>
  <c r="C146" i="9"/>
  <c r="B146" i="9"/>
  <c r="A146" i="9"/>
  <c r="C145" i="9"/>
  <c r="B145" i="9"/>
  <c r="A145" i="9"/>
  <c r="C144" i="9"/>
  <c r="B144" i="9"/>
  <c r="A144" i="9"/>
  <c r="C143" i="9"/>
  <c r="B143" i="9"/>
  <c r="A143" i="9"/>
  <c r="C142" i="9"/>
  <c r="B142" i="9"/>
  <c r="A142" i="9"/>
  <c r="C141" i="9"/>
  <c r="B141" i="9"/>
  <c r="A141" i="9"/>
  <c r="C140" i="9"/>
  <c r="B140" i="9"/>
  <c r="A140" i="9"/>
  <c r="C139" i="9"/>
  <c r="B139" i="9"/>
  <c r="A139" i="9"/>
  <c r="C138" i="9"/>
  <c r="B138" i="9"/>
  <c r="A138" i="9"/>
  <c r="C137" i="9"/>
  <c r="B137" i="9"/>
  <c r="A137" i="9"/>
  <c r="C136" i="9"/>
  <c r="B136" i="9"/>
  <c r="A136" i="9"/>
  <c r="C135" i="9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C1" i="9"/>
  <c r="B1" i="9"/>
  <c r="A1" i="9"/>
  <c r="G2" i="4"/>
  <c r="F163" i="8"/>
  <c r="E163" i="8"/>
  <c r="D163" i="8"/>
  <c r="C163" i="8"/>
  <c r="B163" i="8"/>
  <c r="A163" i="8"/>
  <c r="F162" i="8"/>
  <c r="E162" i="8"/>
  <c r="D162" i="8"/>
  <c r="C162" i="8"/>
  <c r="B162" i="8"/>
  <c r="A162" i="8"/>
  <c r="F161" i="8"/>
  <c r="E161" i="8"/>
  <c r="D161" i="8"/>
  <c r="C161" i="8"/>
  <c r="B161" i="8"/>
  <c r="A161" i="8"/>
  <c r="F160" i="8"/>
  <c r="E160" i="8"/>
  <c r="D160" i="8"/>
  <c r="C160" i="8"/>
  <c r="B160" i="8"/>
  <c r="A160" i="8"/>
  <c r="F159" i="8"/>
  <c r="E159" i="8"/>
  <c r="D159" i="8"/>
  <c r="C159" i="8"/>
  <c r="B159" i="8"/>
  <c r="A159" i="8"/>
  <c r="F158" i="8"/>
  <c r="E158" i="8"/>
  <c r="D158" i="8"/>
  <c r="C158" i="8"/>
  <c r="B158" i="8"/>
  <c r="A158" i="8"/>
  <c r="F157" i="8"/>
  <c r="E157" i="8"/>
  <c r="D157" i="8"/>
  <c r="C157" i="8"/>
  <c r="B157" i="8"/>
  <c r="A157" i="8"/>
  <c r="F156" i="8"/>
  <c r="E156" i="8"/>
  <c r="D156" i="8"/>
  <c r="C156" i="8"/>
  <c r="B156" i="8"/>
  <c r="A156" i="8"/>
  <c r="F155" i="8"/>
  <c r="E155" i="8"/>
  <c r="D155" i="8"/>
  <c r="C155" i="8"/>
  <c r="B155" i="8"/>
  <c r="A155" i="8"/>
  <c r="F154" i="8"/>
  <c r="E154" i="8"/>
  <c r="D154" i="8"/>
  <c r="C154" i="8"/>
  <c r="B154" i="8"/>
  <c r="A154" i="8"/>
  <c r="F153" i="8"/>
  <c r="E153" i="8"/>
  <c r="D153" i="8"/>
  <c r="C153" i="8"/>
  <c r="B153" i="8"/>
  <c r="A153" i="8"/>
  <c r="F152" i="8"/>
  <c r="E152" i="8"/>
  <c r="D152" i="8"/>
  <c r="C152" i="8"/>
  <c r="B152" i="8"/>
  <c r="A152" i="8"/>
  <c r="F151" i="8"/>
  <c r="E151" i="8"/>
  <c r="D151" i="8"/>
  <c r="C151" i="8"/>
  <c r="B151" i="8"/>
  <c r="A151" i="8"/>
  <c r="F150" i="8"/>
  <c r="E150" i="8"/>
  <c r="D150" i="8"/>
  <c r="C150" i="8"/>
  <c r="B150" i="8"/>
  <c r="A150" i="8"/>
  <c r="F149" i="8"/>
  <c r="E149" i="8"/>
  <c r="D149" i="8"/>
  <c r="C149" i="8"/>
  <c r="B149" i="8"/>
  <c r="A149" i="8"/>
  <c r="F148" i="8"/>
  <c r="E148" i="8"/>
  <c r="D148" i="8"/>
  <c r="C148" i="8"/>
  <c r="B148" i="8"/>
  <c r="A148" i="8"/>
  <c r="F147" i="8"/>
  <c r="E147" i="8"/>
  <c r="D147" i="8"/>
  <c r="C147" i="8"/>
  <c r="B147" i="8"/>
  <c r="A147" i="8"/>
  <c r="F146" i="8"/>
  <c r="E146" i="8"/>
  <c r="D146" i="8"/>
  <c r="C146" i="8"/>
  <c r="B146" i="8"/>
  <c r="A146" i="8"/>
  <c r="F145" i="8"/>
  <c r="E145" i="8"/>
  <c r="D145" i="8"/>
  <c r="C145" i="8"/>
  <c r="B145" i="8"/>
  <c r="A145" i="8"/>
  <c r="F144" i="8"/>
  <c r="E144" i="8"/>
  <c r="D144" i="8"/>
  <c r="C144" i="8"/>
  <c r="B144" i="8"/>
  <c r="A144" i="8"/>
  <c r="F143" i="8"/>
  <c r="E143" i="8"/>
  <c r="D143" i="8"/>
  <c r="C143" i="8"/>
  <c r="B143" i="8"/>
  <c r="A143" i="8"/>
  <c r="F142" i="8"/>
  <c r="E142" i="8"/>
  <c r="D142" i="8"/>
  <c r="C142" i="8"/>
  <c r="B142" i="8"/>
  <c r="A142" i="8"/>
  <c r="F141" i="8"/>
  <c r="E141" i="8"/>
  <c r="D141" i="8"/>
  <c r="C141" i="8"/>
  <c r="B141" i="8"/>
  <c r="A141" i="8"/>
  <c r="F140" i="8"/>
  <c r="E140" i="8"/>
  <c r="D140" i="8"/>
  <c r="C140" i="8"/>
  <c r="B140" i="8"/>
  <c r="A140" i="8"/>
  <c r="F139" i="8"/>
  <c r="E139" i="8"/>
  <c r="D139" i="8"/>
  <c r="C139" i="8"/>
  <c r="B139" i="8"/>
  <c r="A139" i="8"/>
  <c r="F138" i="8"/>
  <c r="E138" i="8"/>
  <c r="D138" i="8"/>
  <c r="C138" i="8"/>
  <c r="B138" i="8"/>
  <c r="A138" i="8"/>
  <c r="F137" i="8"/>
  <c r="E137" i="8"/>
  <c r="D137" i="8"/>
  <c r="C137" i="8"/>
  <c r="B137" i="8"/>
  <c r="A137" i="8"/>
  <c r="F136" i="8"/>
  <c r="E136" i="8"/>
  <c r="D136" i="8"/>
  <c r="C136" i="8"/>
  <c r="B136" i="8"/>
  <c r="A136" i="8"/>
  <c r="F135" i="8"/>
  <c r="E135" i="8"/>
  <c r="D135" i="8"/>
  <c r="C135" i="8"/>
  <c r="B135" i="8"/>
  <c r="A135" i="8"/>
  <c r="F134" i="8"/>
  <c r="E134" i="8"/>
  <c r="D134" i="8"/>
  <c r="C134" i="8"/>
  <c r="B134" i="8"/>
  <c r="A134" i="8"/>
  <c r="F133" i="8"/>
  <c r="E133" i="8"/>
  <c r="D133" i="8"/>
  <c r="C133" i="8"/>
  <c r="B133" i="8"/>
  <c r="A133" i="8"/>
  <c r="F132" i="8"/>
  <c r="E132" i="8"/>
  <c r="D132" i="8"/>
  <c r="C132" i="8"/>
  <c r="B132" i="8"/>
  <c r="A132" i="8"/>
  <c r="F131" i="8"/>
  <c r="E131" i="8"/>
  <c r="D131" i="8"/>
  <c r="C131" i="8"/>
  <c r="B131" i="8"/>
  <c r="A131" i="8"/>
  <c r="F130" i="8"/>
  <c r="E130" i="8"/>
  <c r="D130" i="8"/>
  <c r="C130" i="8"/>
  <c r="B130" i="8"/>
  <c r="A130" i="8"/>
  <c r="F129" i="8"/>
  <c r="E129" i="8"/>
  <c r="D129" i="8"/>
  <c r="C129" i="8"/>
  <c r="B129" i="8"/>
  <c r="A129" i="8"/>
  <c r="F128" i="8"/>
  <c r="E128" i="8"/>
  <c r="D128" i="8"/>
  <c r="C128" i="8"/>
  <c r="B128" i="8"/>
  <c r="A128" i="8"/>
  <c r="F127" i="8"/>
  <c r="E127" i="8"/>
  <c r="D127" i="8"/>
  <c r="C127" i="8"/>
  <c r="B127" i="8"/>
  <c r="A127" i="8"/>
  <c r="F126" i="8"/>
  <c r="E126" i="8"/>
  <c r="D126" i="8"/>
  <c r="C126" i="8"/>
  <c r="B126" i="8"/>
  <c r="A126" i="8"/>
  <c r="F125" i="8"/>
  <c r="E125" i="8"/>
  <c r="D125" i="8"/>
  <c r="C125" i="8"/>
  <c r="B125" i="8"/>
  <c r="A125" i="8"/>
  <c r="F124" i="8"/>
  <c r="E124" i="8"/>
  <c r="D124" i="8"/>
  <c r="C124" i="8"/>
  <c r="B124" i="8"/>
  <c r="A124" i="8"/>
  <c r="F123" i="8"/>
  <c r="E123" i="8"/>
  <c r="D123" i="8"/>
  <c r="C123" i="8"/>
  <c r="B123" i="8"/>
  <c r="A123" i="8"/>
  <c r="F122" i="8"/>
  <c r="E122" i="8"/>
  <c r="D122" i="8"/>
  <c r="C122" i="8"/>
  <c r="B122" i="8"/>
  <c r="A122" i="8"/>
  <c r="F121" i="8"/>
  <c r="E121" i="8"/>
  <c r="D121" i="8"/>
  <c r="C121" i="8"/>
  <c r="B121" i="8"/>
  <c r="A121" i="8"/>
  <c r="F120" i="8"/>
  <c r="E120" i="8"/>
  <c r="D120" i="8"/>
  <c r="C120" i="8"/>
  <c r="B120" i="8"/>
  <c r="A120" i="8"/>
  <c r="F119" i="8"/>
  <c r="E119" i="8"/>
  <c r="D119" i="8"/>
  <c r="C119" i="8"/>
  <c r="B119" i="8"/>
  <c r="A119" i="8"/>
  <c r="F118" i="8"/>
  <c r="E118" i="8"/>
  <c r="D118" i="8"/>
  <c r="C118" i="8"/>
  <c r="B118" i="8"/>
  <c r="A118" i="8"/>
  <c r="F117" i="8"/>
  <c r="E117" i="8"/>
  <c r="D117" i="8"/>
  <c r="C117" i="8"/>
  <c r="B117" i="8"/>
  <c r="A117" i="8"/>
  <c r="F116" i="8"/>
  <c r="E116" i="8"/>
  <c r="D116" i="8"/>
  <c r="C116" i="8"/>
  <c r="B116" i="8"/>
  <c r="A116" i="8"/>
  <c r="F115" i="8"/>
  <c r="E115" i="8"/>
  <c r="D115" i="8"/>
  <c r="C115" i="8"/>
  <c r="B115" i="8"/>
  <c r="A115" i="8"/>
  <c r="F114" i="8"/>
  <c r="E114" i="8"/>
  <c r="D114" i="8"/>
  <c r="C114" i="8"/>
  <c r="B114" i="8"/>
  <c r="A114" i="8"/>
  <c r="F113" i="8"/>
  <c r="E113" i="8"/>
  <c r="D113" i="8"/>
  <c r="C113" i="8"/>
  <c r="B113" i="8"/>
  <c r="A113" i="8"/>
  <c r="F112" i="8"/>
  <c r="E112" i="8"/>
  <c r="D112" i="8"/>
  <c r="C112" i="8"/>
  <c r="B112" i="8"/>
  <c r="A112" i="8"/>
  <c r="F111" i="8"/>
  <c r="E111" i="8"/>
  <c r="D111" i="8"/>
  <c r="C111" i="8"/>
  <c r="B111" i="8"/>
  <c r="A111" i="8"/>
  <c r="F110" i="8"/>
  <c r="E110" i="8"/>
  <c r="D110" i="8"/>
  <c r="C110" i="8"/>
  <c r="B110" i="8"/>
  <c r="A110" i="8"/>
  <c r="F109" i="8"/>
  <c r="E109" i="8"/>
  <c r="D109" i="8"/>
  <c r="C109" i="8"/>
  <c r="B109" i="8"/>
  <c r="A109" i="8"/>
  <c r="F108" i="8"/>
  <c r="E108" i="8"/>
  <c r="D108" i="8"/>
  <c r="C108" i="8"/>
  <c r="B108" i="8"/>
  <c r="A108" i="8"/>
  <c r="F107" i="8"/>
  <c r="E107" i="8"/>
  <c r="D107" i="8"/>
  <c r="C107" i="8"/>
  <c r="B107" i="8"/>
  <c r="A107" i="8"/>
  <c r="F106" i="8"/>
  <c r="E106" i="8"/>
  <c r="D106" i="8"/>
  <c r="C106" i="8"/>
  <c r="B106" i="8"/>
  <c r="A106" i="8"/>
  <c r="F105" i="8"/>
  <c r="E105" i="8"/>
  <c r="D105" i="8"/>
  <c r="C105" i="8"/>
  <c r="B105" i="8"/>
  <c r="A105" i="8"/>
  <c r="F104" i="8"/>
  <c r="E104" i="8"/>
  <c r="D104" i="8"/>
  <c r="C104" i="8"/>
  <c r="B104" i="8"/>
  <c r="A104" i="8"/>
  <c r="F103" i="8"/>
  <c r="E103" i="8"/>
  <c r="D103" i="8"/>
  <c r="C103" i="8"/>
  <c r="B103" i="8"/>
  <c r="A103" i="8"/>
  <c r="F102" i="8"/>
  <c r="E102" i="8"/>
  <c r="D102" i="8"/>
  <c r="C102" i="8"/>
  <c r="B102" i="8"/>
  <c r="A102" i="8"/>
  <c r="F101" i="8"/>
  <c r="E101" i="8"/>
  <c r="D101" i="8"/>
  <c r="C101" i="8"/>
  <c r="B101" i="8"/>
  <c r="A101" i="8"/>
  <c r="F100" i="8"/>
  <c r="E100" i="8"/>
  <c r="D100" i="8"/>
  <c r="C100" i="8"/>
  <c r="B100" i="8"/>
  <c r="A100" i="8"/>
  <c r="F99" i="8"/>
  <c r="E99" i="8"/>
  <c r="D99" i="8"/>
  <c r="C99" i="8"/>
  <c r="B99" i="8"/>
  <c r="A99" i="8"/>
  <c r="F98" i="8"/>
  <c r="E98" i="8"/>
  <c r="D98" i="8"/>
  <c r="C98" i="8"/>
  <c r="B98" i="8"/>
  <c r="A98" i="8"/>
  <c r="F97" i="8"/>
  <c r="E97" i="8"/>
  <c r="D97" i="8"/>
  <c r="C97" i="8"/>
  <c r="B97" i="8"/>
  <c r="A97" i="8"/>
  <c r="F96" i="8"/>
  <c r="E96" i="8"/>
  <c r="D96" i="8"/>
  <c r="C96" i="8"/>
  <c r="B96" i="8"/>
  <c r="A96" i="8"/>
  <c r="F95" i="8"/>
  <c r="E95" i="8"/>
  <c r="D95" i="8"/>
  <c r="C95" i="8"/>
  <c r="B95" i="8"/>
  <c r="A95" i="8"/>
  <c r="F94" i="8"/>
  <c r="E94" i="8"/>
  <c r="D94" i="8"/>
  <c r="C94" i="8"/>
  <c r="B94" i="8"/>
  <c r="A94" i="8"/>
  <c r="F93" i="8"/>
  <c r="E93" i="8"/>
  <c r="D93" i="8"/>
  <c r="C93" i="8"/>
  <c r="B93" i="8"/>
  <c r="A93" i="8"/>
  <c r="F92" i="8"/>
  <c r="E92" i="8"/>
  <c r="D92" i="8"/>
  <c r="C92" i="8"/>
  <c r="B92" i="8"/>
  <c r="A92" i="8"/>
  <c r="F91" i="8"/>
  <c r="E91" i="8"/>
  <c r="D91" i="8"/>
  <c r="C91" i="8"/>
  <c r="B91" i="8"/>
  <c r="A91" i="8"/>
  <c r="F90" i="8"/>
  <c r="E90" i="8"/>
  <c r="D90" i="8"/>
  <c r="C90" i="8"/>
  <c r="B90" i="8"/>
  <c r="A90" i="8"/>
  <c r="F89" i="8"/>
  <c r="E89" i="8"/>
  <c r="D89" i="8"/>
  <c r="C89" i="8"/>
  <c r="B89" i="8"/>
  <c r="A89" i="8"/>
  <c r="F88" i="8"/>
  <c r="E88" i="8"/>
  <c r="D88" i="8"/>
  <c r="C88" i="8"/>
  <c r="B88" i="8"/>
  <c r="A88" i="8"/>
  <c r="F87" i="8"/>
  <c r="E87" i="8"/>
  <c r="D87" i="8"/>
  <c r="C87" i="8"/>
  <c r="B87" i="8"/>
  <c r="A87" i="8"/>
  <c r="F86" i="8"/>
  <c r="E86" i="8"/>
  <c r="D86" i="8"/>
  <c r="C86" i="8"/>
  <c r="B86" i="8"/>
  <c r="A86" i="8"/>
  <c r="F85" i="8"/>
  <c r="E85" i="8"/>
  <c r="D85" i="8"/>
  <c r="C85" i="8"/>
  <c r="B85" i="8"/>
  <c r="A85" i="8"/>
  <c r="F84" i="8"/>
  <c r="E84" i="8"/>
  <c r="D84" i="8"/>
  <c r="C84" i="8"/>
  <c r="B84" i="8"/>
  <c r="A84" i="8"/>
  <c r="F83" i="8"/>
  <c r="E83" i="8"/>
  <c r="D83" i="8"/>
  <c r="C83" i="8"/>
  <c r="B83" i="8"/>
  <c r="A83" i="8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72" i="8"/>
  <c r="E72" i="8"/>
  <c r="D72" i="8"/>
  <c r="C72" i="8"/>
  <c r="B72" i="8"/>
  <c r="A72" i="8"/>
  <c r="F71" i="8"/>
  <c r="E71" i="8"/>
  <c r="D71" i="8"/>
  <c r="C71" i="8"/>
  <c r="B71" i="8"/>
  <c r="A71" i="8"/>
  <c r="F70" i="8"/>
  <c r="E70" i="8"/>
  <c r="D70" i="8"/>
  <c r="C70" i="8"/>
  <c r="B70" i="8"/>
  <c r="A70" i="8"/>
  <c r="F69" i="8"/>
  <c r="E69" i="8"/>
  <c r="D69" i="8"/>
  <c r="C69" i="8"/>
  <c r="B69" i="8"/>
  <c r="A69" i="8"/>
  <c r="F68" i="8"/>
  <c r="E68" i="8"/>
  <c r="D68" i="8"/>
  <c r="C68" i="8"/>
  <c r="B68" i="8"/>
  <c r="A68" i="8"/>
  <c r="F67" i="8"/>
  <c r="E67" i="8"/>
  <c r="D67" i="8"/>
  <c r="C67" i="8"/>
  <c r="B67" i="8"/>
  <c r="A67" i="8"/>
  <c r="F66" i="8"/>
  <c r="E66" i="8"/>
  <c r="D66" i="8"/>
  <c r="C66" i="8"/>
  <c r="B66" i="8"/>
  <c r="A66" i="8"/>
  <c r="F65" i="8"/>
  <c r="E65" i="8"/>
  <c r="D65" i="8"/>
  <c r="C65" i="8"/>
  <c r="B65" i="8"/>
  <c r="A65" i="8"/>
  <c r="F64" i="8"/>
  <c r="E64" i="8"/>
  <c r="D64" i="8"/>
  <c r="C64" i="8"/>
  <c r="B64" i="8"/>
  <c r="A64" i="8"/>
  <c r="F63" i="8"/>
  <c r="E63" i="8"/>
  <c r="D63" i="8"/>
  <c r="C63" i="8"/>
  <c r="B63" i="8"/>
  <c r="A63" i="8"/>
  <c r="F62" i="8"/>
  <c r="E62" i="8"/>
  <c r="D62" i="8"/>
  <c r="C62" i="8"/>
  <c r="B62" i="8"/>
  <c r="A62" i="8"/>
  <c r="F61" i="8"/>
  <c r="E61" i="8"/>
  <c r="D61" i="8"/>
  <c r="C61" i="8"/>
  <c r="B61" i="8"/>
  <c r="A61" i="8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F49" i="8"/>
  <c r="E49" i="8"/>
  <c r="D49" i="8"/>
  <c r="C49" i="8"/>
  <c r="B49" i="8"/>
  <c r="A49" i="8"/>
  <c r="F48" i="8"/>
  <c r="E48" i="8"/>
  <c r="D48" i="8"/>
  <c r="C48" i="8"/>
  <c r="B48" i="8"/>
  <c r="A48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F42" i="8"/>
  <c r="E42" i="8"/>
  <c r="D42" i="8"/>
  <c r="C42" i="8"/>
  <c r="B42" i="8"/>
  <c r="A42" i="8"/>
  <c r="F41" i="8"/>
  <c r="E41" i="8"/>
  <c r="D41" i="8"/>
  <c r="C41" i="8"/>
  <c r="B41" i="8"/>
  <c r="A41" i="8"/>
  <c r="F40" i="8"/>
  <c r="E40" i="8"/>
  <c r="D40" i="8"/>
  <c r="C40" i="8"/>
  <c r="B40" i="8"/>
  <c r="A40" i="8"/>
  <c r="F39" i="8"/>
  <c r="E39" i="8"/>
  <c r="D39" i="8"/>
  <c r="C39" i="8"/>
  <c r="B39" i="8"/>
  <c r="A39" i="8"/>
  <c r="F38" i="8"/>
  <c r="E38" i="8"/>
  <c r="D38" i="8"/>
  <c r="C38" i="8"/>
  <c r="B38" i="8"/>
  <c r="A38" i="8"/>
  <c r="F37" i="8"/>
  <c r="E37" i="8"/>
  <c r="D37" i="8"/>
  <c r="C37" i="8"/>
  <c r="B37" i="8"/>
  <c r="A37" i="8"/>
  <c r="F36" i="8"/>
  <c r="E36" i="8"/>
  <c r="D36" i="8"/>
  <c r="C36" i="8"/>
  <c r="B36" i="8"/>
  <c r="A36" i="8"/>
  <c r="F35" i="8"/>
  <c r="E35" i="8"/>
  <c r="D35" i="8"/>
  <c r="C35" i="8"/>
  <c r="B35" i="8"/>
  <c r="A35" i="8"/>
  <c r="F34" i="8"/>
  <c r="E34" i="8"/>
  <c r="D34" i="8"/>
  <c r="C34" i="8"/>
  <c r="B34" i="8"/>
  <c r="A34" i="8"/>
  <c r="F33" i="8"/>
  <c r="E33" i="8"/>
  <c r="D33" i="8"/>
  <c r="C33" i="8"/>
  <c r="B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B30" i="8"/>
  <c r="A30" i="8"/>
  <c r="F29" i="8"/>
  <c r="E29" i="8"/>
  <c r="D29" i="8"/>
  <c r="C29" i="8"/>
  <c r="B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B26" i="8"/>
  <c r="A26" i="8"/>
  <c r="F25" i="8"/>
  <c r="E25" i="8"/>
  <c r="D25" i="8"/>
  <c r="C25" i="8"/>
  <c r="B25" i="8"/>
  <c r="A25" i="8"/>
  <c r="F24" i="8"/>
  <c r="E24" i="8"/>
  <c r="D24" i="8"/>
  <c r="C24" i="8"/>
  <c r="B24" i="8"/>
  <c r="A24" i="8"/>
  <c r="F23" i="8"/>
  <c r="E23" i="8"/>
  <c r="D23" i="8"/>
  <c r="C23" i="8"/>
  <c r="B23" i="8"/>
  <c r="A23" i="8"/>
  <c r="F22" i="8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1" i="8"/>
  <c r="E1" i="8"/>
  <c r="D1" i="8"/>
  <c r="C1" i="8"/>
  <c r="B1" i="8"/>
  <c r="A1" i="8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B2" i="2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5" i="3"/>
  <c r="B6" i="2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B169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47" i="2"/>
  <c r="D166" i="1"/>
  <c r="O166" i="1"/>
  <c r="C166" i="1"/>
  <c r="E166" i="1"/>
  <c r="F166" i="1"/>
  <c r="G166" i="1"/>
  <c r="H166" i="1"/>
  <c r="I166" i="1"/>
  <c r="J166" i="1"/>
  <c r="K166" i="1"/>
  <c r="L166" i="1"/>
  <c r="M166" i="1"/>
  <c r="N166" i="1"/>
  <c r="B9" i="2"/>
  <c r="O1" i="2"/>
  <c r="N1" i="2"/>
  <c r="M1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B1" i="2"/>
  <c r="L1" i="2"/>
  <c r="K1" i="2"/>
  <c r="J1" i="2"/>
  <c r="I1" i="2"/>
  <c r="B166" i="1"/>
  <c r="H1" i="2"/>
  <c r="G1" i="2"/>
  <c r="F1" i="2"/>
  <c r="E1" i="2"/>
  <c r="D1" i="2"/>
  <c r="C1" i="2"/>
  <c r="B3" i="2"/>
  <c r="B4" i="2"/>
  <c r="B5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70" i="2" l="1"/>
  <c r="B171" i="2"/>
  <c r="B2" i="4"/>
  <c r="O170" i="2"/>
  <c r="O171" i="2"/>
  <c r="N170" i="2"/>
  <c r="N171" i="2"/>
  <c r="M170" i="2"/>
  <c r="M171" i="2"/>
  <c r="L170" i="2"/>
  <c r="L171" i="2"/>
  <c r="K170" i="2"/>
  <c r="K171" i="2"/>
  <c r="J170" i="2"/>
  <c r="J171" i="2"/>
  <c r="I170" i="2"/>
  <c r="I171" i="2"/>
  <c r="H170" i="2"/>
  <c r="H171" i="2"/>
  <c r="G170" i="2"/>
  <c r="G171" i="2"/>
  <c r="F170" i="2"/>
  <c r="F171" i="2"/>
  <c r="E170" i="2"/>
  <c r="E171" i="2"/>
  <c r="D170" i="2"/>
  <c r="D171" i="2"/>
  <c r="C170" i="2"/>
  <c r="C171" i="2"/>
  <c r="O165" i="2"/>
  <c r="O166" i="2"/>
  <c r="O168" i="2"/>
  <c r="O169" i="2"/>
  <c r="N165" i="2"/>
  <c r="N166" i="2"/>
  <c r="N168" i="2"/>
  <c r="N169" i="2"/>
  <c r="M165" i="2"/>
  <c r="M166" i="2"/>
  <c r="M168" i="2"/>
  <c r="M169" i="2"/>
  <c r="L165" i="2"/>
  <c r="L166" i="2"/>
  <c r="L168" i="2"/>
  <c r="L169" i="2"/>
  <c r="K165" i="2"/>
  <c r="K166" i="2"/>
  <c r="K168" i="2"/>
  <c r="K169" i="2"/>
  <c r="J165" i="2"/>
  <c r="J166" i="2"/>
  <c r="J168" i="2"/>
  <c r="J169" i="2"/>
  <c r="I165" i="2"/>
  <c r="I166" i="2"/>
  <c r="I168" i="2"/>
  <c r="I169" i="2"/>
  <c r="H165" i="2"/>
  <c r="H166" i="2"/>
  <c r="H168" i="2"/>
  <c r="H169" i="2"/>
  <c r="G165" i="2"/>
  <c r="G166" i="2"/>
  <c r="G168" i="2"/>
  <c r="G169" i="2"/>
  <c r="F165" i="2"/>
  <c r="F166" i="2"/>
  <c r="F168" i="2"/>
  <c r="F169" i="2"/>
  <c r="E165" i="2"/>
  <c r="E166" i="2"/>
  <c r="E168" i="2"/>
  <c r="E169" i="2"/>
  <c r="D165" i="2"/>
  <c r="D166" i="2"/>
  <c r="D168" i="2"/>
  <c r="D169" i="2"/>
  <c r="C165" i="2"/>
  <c r="C166" i="2"/>
  <c r="C168" i="2"/>
  <c r="C169" i="2"/>
  <c r="B165" i="2"/>
  <c r="B166" i="2"/>
  <c r="B168" i="2"/>
  <c r="B169" i="2"/>
  <c r="D167" i="1"/>
  <c r="D169" i="1"/>
  <c r="L8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C8" i="4"/>
  <c r="D8" i="4"/>
  <c r="E8" i="4"/>
  <c r="F8" i="4"/>
  <c r="G8" i="4"/>
  <c r="H8" i="4"/>
  <c r="I8" i="4"/>
  <c r="J8" i="4"/>
  <c r="K8" i="4"/>
  <c r="M8" i="4"/>
  <c r="N8" i="4"/>
  <c r="O8" i="4"/>
  <c r="C7" i="4"/>
  <c r="D7" i="4"/>
  <c r="E7" i="4"/>
  <c r="F7" i="4"/>
  <c r="G7" i="4"/>
  <c r="H7" i="4"/>
  <c r="I7" i="4"/>
  <c r="J7" i="4"/>
  <c r="K7" i="4"/>
  <c r="L7" i="4"/>
  <c r="M7" i="4"/>
  <c r="N7" i="4"/>
  <c r="O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B8" i="4"/>
  <c r="B9" i="4"/>
  <c r="B10" i="4"/>
  <c r="B11" i="4"/>
  <c r="B12" i="4"/>
  <c r="B13" i="4"/>
  <c r="B14" i="4"/>
  <c r="B1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B3" i="4"/>
  <c r="F2" i="4"/>
  <c r="C2" i="4"/>
  <c r="O2" i="4"/>
  <c r="N2" i="4"/>
  <c r="M2" i="4"/>
  <c r="L2" i="4"/>
  <c r="K2" i="4"/>
  <c r="J2" i="4"/>
  <c r="I2" i="4"/>
  <c r="H2" i="4"/>
  <c r="E2" i="4"/>
  <c r="D2" i="4"/>
  <c r="Q2" i="4" l="1"/>
  <c r="Q3" i="4"/>
  <c r="T3" i="4"/>
  <c r="Q4" i="4"/>
  <c r="T4" i="4"/>
  <c r="Q5" i="4"/>
  <c r="T5" i="4"/>
  <c r="Q15" i="4"/>
  <c r="T15" i="4"/>
  <c r="Q14" i="4"/>
  <c r="T14" i="4"/>
  <c r="Q13" i="4"/>
  <c r="T13" i="4"/>
  <c r="Q12" i="4"/>
  <c r="T12" i="4"/>
  <c r="Q11" i="4"/>
  <c r="T11" i="4"/>
  <c r="Q10" i="4"/>
  <c r="T10" i="4"/>
  <c r="Q9" i="4"/>
  <c r="T9" i="4"/>
  <c r="Q8" i="4"/>
  <c r="T8" i="4"/>
  <c r="Q7" i="4"/>
  <c r="T7" i="4"/>
  <c r="Q6" i="4"/>
  <c r="T6" i="4"/>
  <c r="T2" i="4"/>
</calcChain>
</file>

<file path=xl/sharedStrings.xml><?xml version="1.0" encoding="utf-8"?>
<sst xmlns="http://schemas.openxmlformats.org/spreadsheetml/2006/main" count="101" uniqueCount="34">
  <si>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</si>
  <si>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</si>
  <si>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</si>
  <si>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</si>
  <si>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</si>
  <si>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</si>
  <si>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</si>
  <si>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</si>
  <si>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</si>
  <si>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</si>
  <si>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</si>
  <si>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</si>
  <si>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</si>
  <si>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</si>
  <si>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</si>
  <si>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Desvio padrão</t>
  </si>
  <si>
    <t>Média</t>
  </si>
  <si>
    <t>VAZIO</t>
  </si>
  <si>
    <t>[0, 500)</t>
  </si>
  <si>
    <t>[500, 1K)</t>
  </si>
  <si>
    <t>[1K, 100K)</t>
  </si>
  <si>
    <t>[0, 100K)</t>
  </si>
  <si>
    <t>[100K, 200K)</t>
  </si>
  <si>
    <t>[200K, 300K)</t>
  </si>
  <si>
    <t>[300K, 400K)</t>
  </si>
  <si>
    <t>[400K, 500K)</t>
  </si>
  <si>
    <t>[500K, INF)</t>
  </si>
  <si>
    <t>Desvio padrão 1</t>
  </si>
  <si>
    <t>Média 1</t>
  </si>
  <si>
    <t>Desvio padrão 0</t>
  </si>
  <si>
    <t>Média 0</t>
  </si>
  <si>
    <t>Acumulador</t>
  </si>
  <si>
    <t>Acumulador 2</t>
  </si>
  <si>
    <t>LEGENDA: AZUL = 1, LARANJA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</si>
</sst>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sz val="2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0" borderId="0" xfId="0" applyFont="1" applyAlignment="1">
      <alignment readingOrder="1"/>
    </xf>
    <xf numFmtId="0" fontId="16" fillId="0" borderId="0" xfId="0" applyFont="1"/>
    <xf numFmtId="0" fontId="20" fillId="0" borderId="0" xfId="0" applyFont="1"/>
    <xf numFmtId="0" fontId="0" fillId="0" borderId="10" xfId="0" applyBorder="1"/>
    <xf numFmtId="0" fontId="0" fillId="34" borderId="0" xfId="0" applyFill="1"/>
    <xf numFmtId="0" fontId="21" fillId="0" borderId="0" xfId="0" applyFont="1"/>
    <xf numFmtId="0" fontId="22" fillId="0" borderId="0" xfId="0" applyFont="1" applyAlignment="1">
      <alignment readingOrder="1"/>
    </xf>
    <xf numFmtId="3" fontId="21" fillId="0" borderId="0" xfId="0" applyNumberFormat="1" applyFont="1"/>
    <xf numFmtId="3" fontId="22" fillId="0" borderId="0" xfId="0" applyNumberFormat="1" applyFont="1" applyAlignment="1">
      <alignment readingOrder="1"/>
    </xf>
    <xf numFmtId="0" fontId="0" fillId="35" borderId="0" xfId="0" applyFill="1"/>
    <xf numFmtId="0" fontId="23" fillId="0" borderId="0" xfId="0" applyFont="1"/>
    <xf numFmtId="0" fontId="23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3"/>
        </patternFill>
      </fill>
    </dxf>
    <dxf>
      <font>
        <color rgb="FF9C0006"/>
      </font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V1</cx:v>
        </cx:txData>
      </cx:tx>
    </cx:title>
    <cx:plotArea>
      <cx:plotAreaRegion>
        <cx:series layoutId="boxWhisker" uniqueId="{52504D49-281F-4E66-AE3F-F20D124E143E}">
          <cx:spPr>
            <a:solidFill>
              <a:srgbClr val="000000"/>
            </a:solidFill>
          </cx:spPr>
          <cx:dataLabels/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90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V8</cx:v>
        </cx:txData>
      </cx:tx>
    </cx:title>
    <cx:plotArea>
      <cx:plotAreaRegion>
        <cx:series layoutId="boxWhisker" uniqueId="{4CE934FE-3FAE-4DC2-9F6F-857A641759C1}">
          <cx:spPr>
            <a:solidFill>
              <a:srgbClr val="5B9BD5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5000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V7</cx:v>
        </cx:txData>
      </cx:tx>
    </cx:title>
    <cx:plotArea>
      <cx:plotAreaRegion>
        <cx:series layoutId="boxWhisker" uniqueId="{DBA9441E-F955-42B6-8F51-A36C3731A01E}">
          <cx:spPr>
            <a:solidFill>
              <a:srgbClr val="FFC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V6</cx:v>
        </cx:txData>
      </cx:tx>
    </cx:title>
    <cx:plotArea>
      <cx:plotAreaRegion>
        <cx:series layoutId="boxWhisker" uniqueId="{E685CF1C-DAC1-4CC1-AD85-FF39947724E6}">
          <cx:spPr>
            <a:solidFill>
              <a:srgbClr val="A5A5A5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V5</cx:v>
        </cx:txData>
      </cx:tx>
    </cx:title>
    <cx:plotArea>
      <cx:plotAreaRegion>
        <cx:series layoutId="boxWhisker" uniqueId="{043C619C-7CAF-414F-85DE-EDA1F3B6FF1D}">
          <cx:spPr>
            <a:solidFill>
              <a:srgbClr val="ED7D31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00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V4</cx:v>
        </cx:txData>
      </cx:tx>
    </cx:title>
    <cx:plotArea>
      <cx:plotAreaRegion>
        <cx:series layoutId="boxWhisker" uniqueId="{065C8E38-9EC2-4C9E-807D-2922592C3713}">
          <cx:spPr>
            <a:solidFill>
              <a:srgbClr val="4472C4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0000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V1</cx:v>
        </cx:txData>
      </cx:tx>
    </cx:title>
    <cx:plotArea>
      <cx:plotAreaRegion>
        <cx:series layoutId="boxWhisker" uniqueId="{6D7EA648-4C4D-4EB3-8A0A-4CE0625FC46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V2</cx:v>
        </cx:txData>
      </cx:tx>
    </cx:title>
    <cx:plotArea>
      <cx:plotAreaRegion>
        <cx:series layoutId="boxWhisker" uniqueId="{92058A32-0807-45DD-BD97-FEDBE5DA171F}">
          <cx:spPr>
            <a:solidFill>
              <a:srgbClr val="FFD96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 min="0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V3</cx:v>
        </cx:txData>
      </cx:tx>
    </cx:title>
    <cx:plotArea>
      <cx:plotAreaRegion>
        <cx:series layoutId="boxWhisker" uniqueId="{168EB514-DFAB-4CE9-AD4B-EE4EE965325C}">
          <cx:spPr>
            <a:solidFill>
              <a:srgbClr val="A9D08E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5000" min="0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V4</cx:v>
        </cx:txData>
      </cx:tx>
    </cx:title>
    <cx:plotArea>
      <cx:plotAreaRegion>
        <cx:series layoutId="boxWhisker" uniqueId="{A73D1C6D-457B-4B07-919A-3CA2F5B49AE4}">
          <cx:spPr>
            <a:solidFill>
              <a:srgbClr val="7030A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0000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V5</cx:v>
        </cx:txData>
      </cx:tx>
    </cx:title>
    <cx:plotArea>
      <cx:plotAreaRegion>
        <cx:series layoutId="boxWhisker" uniqueId="{98F91672-0CE1-4D0C-B6C5-0571EFDCF257}">
          <cx:spPr>
            <a:solidFill>
              <a:srgbClr val="F8CBAD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60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V2</cx:v>
        </cx:txData>
      </cx:tx>
    </cx:title>
    <cx:plotArea>
      <cx:plotAreaRegion>
        <cx:series layoutId="boxWhisker" uniqueId="{BEADE614-C837-4CC7-A2FE-A007990B65C9}">
          <cx:spPr>
            <a:solidFill>
              <a:srgbClr val="E7E6E6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 min="0"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V6</cx:v>
        </cx:txData>
      </cx:tx>
    </cx:title>
    <cx:plotArea>
      <cx:plotAreaRegion>
        <cx:series layoutId="boxWhisker" uniqueId="{0CEC41FA-98E7-4846-832F-12A69F83187B}">
          <cx:spPr>
            <a:solidFill>
              <a:srgbClr val="DBDBDB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V7</cx:v>
        </cx:txData>
      </cx:tx>
    </cx:title>
    <cx:plotArea>
      <cx:plotAreaRegion>
        <cx:series layoutId="boxWhisker" uniqueId="{6E32ED34-3BCD-4744-83BA-4376E65ECAA9}"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0"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V8</cx:v>
        </cx:txData>
      </cx:tx>
    </cx:title>
    <cx:plotArea>
      <cx:plotAreaRegion>
        <cx:series layoutId="boxWhisker" uniqueId="{0EEB2563-0665-4C2E-ADC9-990222EA824A}">
          <cx:spPr>
            <a:solidFill>
              <a:srgbClr val="C0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5000"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V9</cx:v>
        </cx:txData>
      </cx:tx>
    </cx:title>
    <cx:plotArea>
      <cx:plotAreaRegion>
        <cx:series layoutId="boxWhisker" uniqueId="{B906486C-3866-4B90-877B-3C25B90C99E7}">
          <cx:spPr>
            <a:solidFill>
              <a:srgbClr val="0D0D0D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80000" min="70000"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V10</cx:v>
        </cx:txData>
      </cx:tx>
    </cx:title>
    <cx:plotArea>
      <cx:plotAreaRegion>
        <cx:series layoutId="boxWhisker" uniqueId="{125A240B-2BB1-4E4B-945B-19BC001EB44C}">
          <cx:spPr>
            <a:solidFill>
              <a:srgbClr val="FFC00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0000"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V11</cx:v>
        </cx:txData>
      </cx:tx>
    </cx:title>
    <cx:plotArea>
      <cx:plotAreaRegion>
        <cx:series layoutId="boxWhisker" uniqueId="{A4D98112-4C24-4BF7-BE10-1769186B5322}">
          <cx:spPr>
            <a:solidFill>
              <a:srgbClr val="548235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54"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V12</cx:v>
        </cx:txData>
      </cx:tx>
    </cx:title>
    <cx:plotArea>
      <cx:plotAreaRegion>
        <cx:series layoutId="boxWhisker" uniqueId="{A2D5F20C-FFEA-4F29-A4DE-ECD52798FAC4}">
          <cx:spPr>
            <a:solidFill>
              <a:srgbClr val="FFFF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2"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V13</cx:v>
        </cx:txData>
      </cx:tx>
    </cx:title>
    <cx:plotArea>
      <cx:plotAreaRegion>
        <cx:series layoutId="boxWhisker" uniqueId="{21B64EF3-52AF-4290-B283-2C94BD92FEFA}">
          <cx:spPr>
            <a:solidFill>
              <a:srgbClr val="7030A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5"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V14</cx:v>
        </cx:txData>
      </cx:tx>
    </cx:title>
    <cx:plotArea>
      <cx:plotAreaRegion>
        <cx:series layoutId="boxWhisker" uniqueId="{6517D3C2-FA33-4372-941D-A61D976627E4}"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V3</cx:v>
        </cx:txData>
      </cx:tx>
    </cx:title>
    <cx:plotArea>
      <cx:plotAreaRegion>
        <cx:series layoutId="boxWhisker" uniqueId="{B778A1C3-8972-4B9E-A7EE-AF7076EF6ED2}">
          <cx:spPr>
            <a:solidFill>
              <a:srgbClr val="44546A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5000" min="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V14</cx:v>
        </cx:txData>
      </cx:tx>
    </cx:title>
    <cx:plotArea>
      <cx:plotAreaRegion>
        <cx:series layoutId="boxWhisker" uniqueId="{603F9FC7-77EA-4DBB-9350-33A16FB9F324}">
          <cx:spPr>
            <a:solidFill>
              <a:srgbClr val="92D05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V13</cx:v>
        </cx:txData>
      </cx:tx>
    </cx:title>
    <cx:plotArea>
      <cx:plotAreaRegion>
        <cx:series layoutId="boxWhisker" uniqueId="{F0897D36-043E-47CC-8D42-8DC68A7DC982}">
          <cx:spPr>
            <a:solidFill>
              <a:srgbClr val="FFFF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V12</cx:v>
        </cx:txData>
      </cx:tx>
    </cx:title>
    <cx:plotArea>
      <cx:plotAreaRegion>
        <cx:series layoutId="boxWhisker" uniqueId="{993C488F-32BF-40C8-8DF8-FADBA0B4B9B1}">
          <cx:spPr>
            <a:solidFill>
              <a:srgbClr val="FFC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" min="22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V11</cx:v>
        </cx:txData>
      </cx:tx>
    </cx:title>
    <cx:plotArea>
      <cx:plotAreaRegion>
        <cx:series layoutId="boxWhisker" uniqueId="{CD7A6BE5-2DCF-449A-9196-46353143D3C1}">
          <cx:spPr>
            <a:solidFill>
              <a:srgbClr val="FF0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54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V10</cx:v>
        </cx:txData>
      </cx:tx>
    </cx:title>
    <cx:plotArea>
      <cx:plotAreaRegion>
        <cx:series layoutId="boxWhisker" uniqueId="{D4364F71-AD25-46DD-B322-E4F8388C3295}">
          <cx:spPr>
            <a:solidFill>
              <a:srgbClr val="C00000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000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V9</cx:v>
        </cx:txData>
      </cx:tx>
    </cx:title>
    <cx:plotArea>
      <cx:plotAreaRegion>
        <cx:series layoutId="boxWhisker" uniqueId="{1AFD78C7-1E86-454D-A992-040DE3FEFFD8}">
          <cx:spPr>
            <a:solidFill>
              <a:srgbClr val="70AD47"/>
            </a:soli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80000" min="7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2.xml"/><Relationship Id="rId13" Type="http://schemas.microsoft.com/office/2014/relationships/chartEx" Target="../charts/chartEx27.xml"/><Relationship Id="rId3" Type="http://schemas.microsoft.com/office/2014/relationships/chartEx" Target="../charts/chartEx17.xml"/><Relationship Id="rId7" Type="http://schemas.microsoft.com/office/2014/relationships/chartEx" Target="../charts/chartEx21.xml"/><Relationship Id="rId12" Type="http://schemas.microsoft.com/office/2014/relationships/chartEx" Target="../charts/chartEx26.xml"/><Relationship Id="rId2" Type="http://schemas.microsoft.com/office/2014/relationships/chartEx" Target="../charts/chartEx16.xml"/><Relationship Id="rId1" Type="http://schemas.microsoft.com/office/2014/relationships/chartEx" Target="../charts/chartEx15.xml"/><Relationship Id="rId6" Type="http://schemas.microsoft.com/office/2014/relationships/chartEx" Target="../charts/chartEx20.xml"/><Relationship Id="rId11" Type="http://schemas.microsoft.com/office/2014/relationships/chartEx" Target="../charts/chartEx25.xml"/><Relationship Id="rId5" Type="http://schemas.microsoft.com/office/2014/relationships/chartEx" Target="../charts/chartEx19.xml"/><Relationship Id="rId10" Type="http://schemas.microsoft.com/office/2014/relationships/chartEx" Target="../charts/chartEx24.xml"/><Relationship Id="rId4" Type="http://schemas.microsoft.com/office/2014/relationships/chartEx" Target="../charts/chartEx18.xml"/><Relationship Id="rId9" Type="http://schemas.microsoft.com/office/2014/relationships/chartEx" Target="../charts/chartEx23.xml"/><Relationship Id="rId14" Type="http://schemas.microsoft.com/office/2014/relationships/chartEx" Target="../charts/chartEx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ustomXml" Target="../ink/ink1.xml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161925</xdr:rowOff>
    </xdr:from>
    <xdr:to>
      <xdr:col>24</xdr:col>
      <xdr:colOff>190500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6">
              <a:extLst>
                <a:ext uri="{FF2B5EF4-FFF2-40B4-BE49-F238E27FC236}">
                  <a16:creationId xmlns:a16="http://schemas.microsoft.com/office/drawing/2014/main" id="{ACDE94F2-0F61-4C38-9D2C-4C17A14D8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0</xdr:rowOff>
    </xdr:from>
    <xdr:to>
      <xdr:col>24</xdr:col>
      <xdr:colOff>238125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7">
              <a:extLst>
                <a:ext uri="{FF2B5EF4-FFF2-40B4-BE49-F238E27FC236}">
                  <a16:creationId xmlns:a16="http://schemas.microsoft.com/office/drawing/2014/main" id="{D9705D32-352C-4568-A17C-EBCEE2C51A1E}"/>
                </a:ext>
                <a:ext uri="{147F2762-F138-4A5C-976F-8EAC2B608ADB}">
                  <a16:predDERef xmlns:a16="http://schemas.microsoft.com/office/drawing/2014/main" pred="{ACDE94F2-0F61-4C38-9D2C-4C17A14D8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31</xdr:row>
      <xdr:rowOff>171450</xdr:rowOff>
    </xdr:from>
    <xdr:to>
      <xdr:col>24</xdr:col>
      <xdr:colOff>304800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8">
              <a:extLst>
                <a:ext uri="{FF2B5EF4-FFF2-40B4-BE49-F238E27FC236}">
                  <a16:creationId xmlns:a16="http://schemas.microsoft.com/office/drawing/2014/main" id="{C21895E3-F8F1-4336-AD06-107ABA870457}"/>
                </a:ext>
                <a:ext uri="{147F2762-F138-4A5C-976F-8EAC2B608ADB}">
                  <a16:predDERef xmlns:a16="http://schemas.microsoft.com/office/drawing/2014/main" pred="{D9705D32-352C-4568-A17C-EBCEE2C51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9525</xdr:colOff>
      <xdr:row>16</xdr:row>
      <xdr:rowOff>0</xdr:rowOff>
    </xdr:from>
    <xdr:to>
      <xdr:col>48</xdr:col>
      <xdr:colOff>314325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20">
              <a:extLst>
                <a:ext uri="{FF2B5EF4-FFF2-40B4-BE49-F238E27FC236}">
                  <a16:creationId xmlns:a16="http://schemas.microsoft.com/office/drawing/2014/main" id="{B9CF020F-FC1B-4EF6-BD9A-F3E22B0FCAE8}"/>
                </a:ext>
                <a:ext uri="{147F2762-F138-4A5C-976F-8EAC2B608ADB}">
                  <a16:predDERef xmlns:a16="http://schemas.microsoft.com/office/drawing/2014/main" pred="{C21895E3-F8F1-4336-AD06-107ABA870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40</xdr:col>
      <xdr:colOff>581025</xdr:colOff>
      <xdr:row>0</xdr:row>
      <xdr:rowOff>180975</xdr:rowOff>
    </xdr:from>
    <xdr:to>
      <xdr:col>48</xdr:col>
      <xdr:colOff>276225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19">
              <a:extLst>
                <a:ext uri="{FF2B5EF4-FFF2-40B4-BE49-F238E27FC236}">
                  <a16:creationId xmlns:a16="http://schemas.microsoft.com/office/drawing/2014/main" id="{0ABDC1B2-5875-4F6F-8FA0-1431BE9442D5}"/>
                </a:ext>
                <a:ext uri="{147F2762-F138-4A5C-976F-8EAC2B608ADB}">
                  <a16:predDERef xmlns:a16="http://schemas.microsoft.com/office/drawing/2014/main" pred="{B9CF020F-FC1B-4EF6-BD9A-F3E22B0FC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19050</xdr:colOff>
      <xdr:row>48</xdr:row>
      <xdr:rowOff>47625</xdr:rowOff>
    </xdr:from>
    <xdr:to>
      <xdr:col>40</xdr:col>
      <xdr:colOff>323850</xdr:colOff>
      <xdr:row>62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8">
              <a:extLst>
                <a:ext uri="{FF2B5EF4-FFF2-40B4-BE49-F238E27FC236}">
                  <a16:creationId xmlns:a16="http://schemas.microsoft.com/office/drawing/2014/main" id="{13DE6083-9C82-43EC-9965-F86F7A4D6137}"/>
                </a:ext>
                <a:ext uri="{147F2762-F138-4A5C-976F-8EAC2B608ADB}">
                  <a16:predDERef xmlns:a16="http://schemas.microsoft.com/office/drawing/2014/main" pred="{0ABDC1B2-5875-4F6F-8FA0-1431BE944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66675</xdr:colOff>
      <xdr:row>33</xdr:row>
      <xdr:rowOff>9525</xdr:rowOff>
    </xdr:from>
    <xdr:to>
      <xdr:col>40</xdr:col>
      <xdr:colOff>371475</xdr:colOff>
      <xdr:row>47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7">
              <a:extLst>
                <a:ext uri="{FF2B5EF4-FFF2-40B4-BE49-F238E27FC236}">
                  <a16:creationId xmlns:a16="http://schemas.microsoft.com/office/drawing/2014/main" id="{BFA7ACC1-F584-4106-905B-630B16B8BE11}"/>
                </a:ext>
                <a:ext uri="{147F2762-F138-4A5C-976F-8EAC2B608ADB}">
                  <a16:predDERef xmlns:a16="http://schemas.microsoft.com/office/drawing/2014/main" pred="{13DE6083-9C82-43EC-9965-F86F7A4D6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590550</xdr:colOff>
      <xdr:row>16</xdr:row>
      <xdr:rowOff>9525</xdr:rowOff>
    </xdr:from>
    <xdr:to>
      <xdr:col>40</xdr:col>
      <xdr:colOff>285750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6">
              <a:extLst>
                <a:ext uri="{FF2B5EF4-FFF2-40B4-BE49-F238E27FC236}">
                  <a16:creationId xmlns:a16="http://schemas.microsoft.com/office/drawing/2014/main" id="{78FBADA7-7208-49BD-B383-EA6CE84E57AC}"/>
                </a:ext>
                <a:ext uri="{147F2762-F138-4A5C-976F-8EAC2B608ADB}">
                  <a16:predDERef xmlns:a16="http://schemas.microsoft.com/office/drawing/2014/main" pred="{BFA7ACC1-F584-4106-905B-630B16B8B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33</xdr:col>
      <xdr:colOff>9525</xdr:colOff>
      <xdr:row>1</xdr:row>
      <xdr:rowOff>0</xdr:rowOff>
    </xdr:from>
    <xdr:to>
      <xdr:col>40</xdr:col>
      <xdr:colOff>314325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5">
              <a:extLst>
                <a:ext uri="{FF2B5EF4-FFF2-40B4-BE49-F238E27FC236}">
                  <a16:creationId xmlns:a16="http://schemas.microsoft.com/office/drawing/2014/main" id="{29AF1CA6-3BC1-46F0-ABD6-F75D2DD75ED4}"/>
                </a:ext>
                <a:ext uri="{147F2762-F138-4A5C-976F-8EAC2B608ADB}">
                  <a16:predDERef xmlns:a16="http://schemas.microsoft.com/office/drawing/2014/main" pred="{78FBADA7-7208-49BD-B383-EA6CE84E5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19050</xdr:colOff>
      <xdr:row>48</xdr:row>
      <xdr:rowOff>38100</xdr:rowOff>
    </xdr:from>
    <xdr:to>
      <xdr:col>32</xdr:col>
      <xdr:colOff>323850</xdr:colOff>
      <xdr:row>62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4">
              <a:extLst>
                <a:ext uri="{FF2B5EF4-FFF2-40B4-BE49-F238E27FC236}">
                  <a16:creationId xmlns:a16="http://schemas.microsoft.com/office/drawing/2014/main" id="{91117606-9F9D-414C-999F-5FEED65E203F}"/>
                </a:ext>
                <a:ext uri="{147F2762-F138-4A5C-976F-8EAC2B608ADB}">
                  <a16:predDERef xmlns:a16="http://schemas.microsoft.com/office/drawing/2014/main" pred="{29AF1CA6-3BC1-46F0-ABD6-F75D2DD75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32</xdr:row>
      <xdr:rowOff>9525</xdr:rowOff>
    </xdr:from>
    <xdr:to>
      <xdr:col>32</xdr:col>
      <xdr:colOff>314325</xdr:colOff>
      <xdr:row>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3">
              <a:extLst>
                <a:ext uri="{FF2B5EF4-FFF2-40B4-BE49-F238E27FC236}">
                  <a16:creationId xmlns:a16="http://schemas.microsoft.com/office/drawing/2014/main" id="{6577757A-76B4-4CF6-BC57-8D3DB9F9A266}"/>
                </a:ext>
                <a:ext uri="{147F2762-F138-4A5C-976F-8EAC2B608ADB}">
                  <a16:predDERef xmlns:a16="http://schemas.microsoft.com/office/drawing/2014/main" pred="{91117606-9F9D-414C-999F-5FEED65E2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16</xdr:row>
      <xdr:rowOff>0</xdr:rowOff>
    </xdr:from>
    <xdr:to>
      <xdr:col>32</xdr:col>
      <xdr:colOff>314325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2">
              <a:extLst>
                <a:ext uri="{FF2B5EF4-FFF2-40B4-BE49-F238E27FC236}">
                  <a16:creationId xmlns:a16="http://schemas.microsoft.com/office/drawing/2014/main" id="{A4106CDB-2DAD-46F2-81EE-EAA22D3A48DA}"/>
                </a:ext>
                <a:ext uri="{147F2762-F138-4A5C-976F-8EAC2B608ADB}">
                  <a16:predDERef xmlns:a16="http://schemas.microsoft.com/office/drawing/2014/main" pred="{6577757A-76B4-4CF6-BC57-8D3DB9F9A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0</xdr:row>
      <xdr:rowOff>180975</xdr:rowOff>
    </xdr:from>
    <xdr:to>
      <xdr:col>32</xdr:col>
      <xdr:colOff>304800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1">
              <a:extLst>
                <a:ext uri="{FF2B5EF4-FFF2-40B4-BE49-F238E27FC236}">
                  <a16:creationId xmlns:a16="http://schemas.microsoft.com/office/drawing/2014/main" id="{669BA072-8403-4CEF-8B37-2527BCB6BB5D}"/>
                </a:ext>
                <a:ext uri="{147F2762-F138-4A5C-976F-8EAC2B608ADB}">
                  <a16:predDERef xmlns:a16="http://schemas.microsoft.com/office/drawing/2014/main" pred="{A4106CDB-2DAD-46F2-81EE-EAA22D3A4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561975</xdr:colOff>
      <xdr:row>47</xdr:row>
      <xdr:rowOff>171450</xdr:rowOff>
    </xdr:from>
    <xdr:to>
      <xdr:col>24</xdr:col>
      <xdr:colOff>257175</xdr:colOff>
      <xdr:row>62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C6E0037D-06FF-859D-7C26-20A34169A7A1}"/>
                </a:ext>
                <a:ext uri="{147F2762-F138-4A5C-976F-8EAC2B608ADB}">
                  <a16:predDERef xmlns:a16="http://schemas.microsoft.com/office/drawing/2014/main" pred="{669BA072-8403-4CEF-8B37-2527BCB6B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180975</xdr:rowOff>
    </xdr:from>
    <xdr:to>
      <xdr:col>24</xdr:col>
      <xdr:colOff>295275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6">
              <a:extLst>
                <a:ext uri="{FF2B5EF4-FFF2-40B4-BE49-F238E27FC236}">
                  <a16:creationId xmlns:a16="http://schemas.microsoft.com/office/drawing/2014/main" id="{572785A0-26A9-0AF6-B65B-C6AC99FB9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16</xdr:row>
      <xdr:rowOff>180975</xdr:rowOff>
    </xdr:from>
    <xdr:to>
      <xdr:col>24</xdr:col>
      <xdr:colOff>285750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7">
              <a:extLst>
                <a:ext uri="{FF2B5EF4-FFF2-40B4-BE49-F238E27FC236}">
                  <a16:creationId xmlns:a16="http://schemas.microsoft.com/office/drawing/2014/main" id="{D8CB9628-F089-74E1-C99E-F8D68591004B}"/>
                </a:ext>
                <a:ext uri="{147F2762-F138-4A5C-976F-8EAC2B608ADB}">
                  <a16:predDERef xmlns:a16="http://schemas.microsoft.com/office/drawing/2014/main" pred="{572785A0-26A9-0AF6-B65B-C6AC99FB9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33</xdr:row>
      <xdr:rowOff>180975</xdr:rowOff>
    </xdr:from>
    <xdr:to>
      <xdr:col>24</xdr:col>
      <xdr:colOff>295275</xdr:colOff>
      <xdr:row>48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8">
              <a:extLst>
                <a:ext uri="{FF2B5EF4-FFF2-40B4-BE49-F238E27FC236}">
                  <a16:creationId xmlns:a16="http://schemas.microsoft.com/office/drawing/2014/main" id="{FE844301-8D9E-955E-8ADE-565A16E99675}"/>
                </a:ext>
                <a:ext uri="{147F2762-F138-4A5C-976F-8EAC2B608ADB}">
                  <a16:predDERef xmlns:a16="http://schemas.microsoft.com/office/drawing/2014/main" pred="{D8CB9628-F089-74E1-C99E-F8D685910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19050</xdr:colOff>
      <xdr:row>57</xdr:row>
      <xdr:rowOff>0</xdr:rowOff>
    </xdr:from>
    <xdr:to>
      <xdr:col>25</xdr:col>
      <xdr:colOff>323850</xdr:colOff>
      <xdr:row>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9">
              <a:extLst>
                <a:ext uri="{FF2B5EF4-FFF2-40B4-BE49-F238E27FC236}">
                  <a16:creationId xmlns:a16="http://schemas.microsoft.com/office/drawing/2014/main" id="{75C01689-243D-73F6-4BBF-5A48010FAEA1}"/>
                </a:ext>
                <a:ext uri="{147F2762-F138-4A5C-976F-8EAC2B608ADB}">
                  <a16:predDERef xmlns:a16="http://schemas.microsoft.com/office/drawing/2014/main" pred="{FE844301-8D9E-955E-8ADE-565A16E99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590550</xdr:colOff>
      <xdr:row>0</xdr:row>
      <xdr:rowOff>171450</xdr:rowOff>
    </xdr:from>
    <xdr:to>
      <xdr:col>32</xdr:col>
      <xdr:colOff>285750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11">
              <a:extLst>
                <a:ext uri="{FF2B5EF4-FFF2-40B4-BE49-F238E27FC236}">
                  <a16:creationId xmlns:a16="http://schemas.microsoft.com/office/drawing/2014/main" id="{3E485AC0-E08A-3D2E-B2B7-2ACFBD6778AC}"/>
                </a:ext>
                <a:ext uri="{147F2762-F138-4A5C-976F-8EAC2B608ADB}">
                  <a16:predDERef xmlns:a16="http://schemas.microsoft.com/office/drawing/2014/main" pred="{75C01689-243D-73F6-4BBF-5A48010FA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581025</xdr:colOff>
      <xdr:row>17</xdr:row>
      <xdr:rowOff>38100</xdr:rowOff>
    </xdr:from>
    <xdr:to>
      <xdr:col>32</xdr:col>
      <xdr:colOff>276225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12">
              <a:extLst>
                <a:ext uri="{FF2B5EF4-FFF2-40B4-BE49-F238E27FC236}">
                  <a16:creationId xmlns:a16="http://schemas.microsoft.com/office/drawing/2014/main" id="{E2FA6BC7-FAE1-5C17-E82F-E1159474F870}"/>
                </a:ext>
                <a:ext uri="{147F2762-F138-4A5C-976F-8EAC2B608ADB}">
                  <a16:predDERef xmlns:a16="http://schemas.microsoft.com/office/drawing/2014/main" pred="{3E485AC0-E08A-3D2E-B2B7-2ACFBD677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34</xdr:row>
      <xdr:rowOff>0</xdr:rowOff>
    </xdr:from>
    <xdr:to>
      <xdr:col>32</xdr:col>
      <xdr:colOff>314325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13">
              <a:extLst>
                <a:ext uri="{FF2B5EF4-FFF2-40B4-BE49-F238E27FC236}">
                  <a16:creationId xmlns:a16="http://schemas.microsoft.com/office/drawing/2014/main" id="{1CEE1465-8649-2908-1220-FCAE7AD34C24}"/>
                </a:ext>
                <a:ext uri="{147F2762-F138-4A5C-976F-8EAC2B608ADB}">
                  <a16:predDERef xmlns:a16="http://schemas.microsoft.com/office/drawing/2014/main" pred="{E2FA6BC7-FAE1-5C17-E82F-E1159474F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600075</xdr:colOff>
      <xdr:row>50</xdr:row>
      <xdr:rowOff>0</xdr:rowOff>
    </xdr:from>
    <xdr:to>
      <xdr:col>32</xdr:col>
      <xdr:colOff>295275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14">
              <a:extLst>
                <a:ext uri="{FF2B5EF4-FFF2-40B4-BE49-F238E27FC236}">
                  <a16:creationId xmlns:a16="http://schemas.microsoft.com/office/drawing/2014/main" id="{E1DE18F2-2E97-ADF7-2E74-310DB01CDDA8}"/>
                </a:ext>
                <a:ext uri="{147F2762-F138-4A5C-976F-8EAC2B608ADB}">
                  <a16:predDERef xmlns:a16="http://schemas.microsoft.com/office/drawing/2014/main" pred="{1CEE1465-8649-2908-1220-FCAE7AD34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600075</xdr:colOff>
      <xdr:row>0</xdr:row>
      <xdr:rowOff>171450</xdr:rowOff>
    </xdr:from>
    <xdr:to>
      <xdr:col>40</xdr:col>
      <xdr:colOff>295275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15">
              <a:extLst>
                <a:ext uri="{FF2B5EF4-FFF2-40B4-BE49-F238E27FC236}">
                  <a16:creationId xmlns:a16="http://schemas.microsoft.com/office/drawing/2014/main" id="{38E729F3-5441-9D90-AF6E-A4DC5E0B25AD}"/>
                </a:ext>
                <a:ext uri="{147F2762-F138-4A5C-976F-8EAC2B608ADB}">
                  <a16:predDERef xmlns:a16="http://schemas.microsoft.com/office/drawing/2014/main" pred="{E1DE18F2-2E97-ADF7-2E74-310DB01CD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590550</xdr:colOff>
      <xdr:row>17</xdr:row>
      <xdr:rowOff>9525</xdr:rowOff>
    </xdr:from>
    <xdr:to>
      <xdr:col>40</xdr:col>
      <xdr:colOff>285750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6">
              <a:extLst>
                <a:ext uri="{FF2B5EF4-FFF2-40B4-BE49-F238E27FC236}">
                  <a16:creationId xmlns:a16="http://schemas.microsoft.com/office/drawing/2014/main" id="{942E62DE-2485-F118-84D1-54B24E15E7DF}"/>
                </a:ext>
                <a:ext uri="{147F2762-F138-4A5C-976F-8EAC2B608ADB}">
                  <a16:predDERef xmlns:a16="http://schemas.microsoft.com/office/drawing/2014/main" pred="{38E729F3-5441-9D90-AF6E-A4DC5E0B2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32</xdr:col>
      <xdr:colOff>600075</xdr:colOff>
      <xdr:row>33</xdr:row>
      <xdr:rowOff>171450</xdr:rowOff>
    </xdr:from>
    <xdr:to>
      <xdr:col>40</xdr:col>
      <xdr:colOff>295275</xdr:colOff>
      <xdr:row>48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7">
              <a:extLst>
                <a:ext uri="{FF2B5EF4-FFF2-40B4-BE49-F238E27FC236}">
                  <a16:creationId xmlns:a16="http://schemas.microsoft.com/office/drawing/2014/main" id="{9C265A6A-AD80-E031-83D6-D2DA9F8CC9CB}"/>
                </a:ext>
                <a:ext uri="{147F2762-F138-4A5C-976F-8EAC2B608ADB}">
                  <a16:predDERef xmlns:a16="http://schemas.microsoft.com/office/drawing/2014/main" pred="{942E62DE-2485-F118-84D1-54B24E15E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28575</xdr:colOff>
      <xdr:row>68</xdr:row>
      <xdr:rowOff>57150</xdr:rowOff>
    </xdr:from>
    <xdr:to>
      <xdr:col>56</xdr:col>
      <xdr:colOff>333375</xdr:colOff>
      <xdr:row>82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18">
              <a:extLst>
                <a:ext uri="{FF2B5EF4-FFF2-40B4-BE49-F238E27FC236}">
                  <a16:creationId xmlns:a16="http://schemas.microsoft.com/office/drawing/2014/main" id="{4880601F-A91E-AAD1-4043-A84C7F59FBA7}"/>
                </a:ext>
                <a:ext uri="{147F2762-F138-4A5C-976F-8EAC2B608ADB}">
                  <a16:predDERef xmlns:a16="http://schemas.microsoft.com/office/drawing/2014/main" pred="{9C265A6A-AD80-E031-83D6-D2DA9F8CC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9525</xdr:colOff>
      <xdr:row>0</xdr:row>
      <xdr:rowOff>180975</xdr:rowOff>
    </xdr:from>
    <xdr:to>
      <xdr:col>48</xdr:col>
      <xdr:colOff>314325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19">
              <a:extLst>
                <a:ext uri="{FF2B5EF4-FFF2-40B4-BE49-F238E27FC236}">
                  <a16:creationId xmlns:a16="http://schemas.microsoft.com/office/drawing/2014/main" id="{FB8DB587-FAAC-13AB-AF8E-F94B9E62FA92}"/>
                </a:ext>
                <a:ext uri="{147F2762-F138-4A5C-976F-8EAC2B608ADB}">
                  <a16:predDERef xmlns:a16="http://schemas.microsoft.com/office/drawing/2014/main" pred="{4880601F-A91E-AAD1-4043-A84C7F59F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17</xdr:row>
      <xdr:rowOff>9525</xdr:rowOff>
    </xdr:from>
    <xdr:to>
      <xdr:col>48</xdr:col>
      <xdr:colOff>304800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0">
              <a:extLst>
                <a:ext uri="{FF2B5EF4-FFF2-40B4-BE49-F238E27FC236}">
                  <a16:creationId xmlns:a16="http://schemas.microsoft.com/office/drawing/2014/main" id="{2AB1F3FA-0D5C-3DA4-8A6F-85645D6B2F4F}"/>
                </a:ext>
                <a:ext uri="{147F2762-F138-4A5C-976F-8EAC2B608ADB}">
                  <a16:predDERef xmlns:a16="http://schemas.microsoft.com/office/drawing/2014/main" pred="{FB8DB587-FAAC-13AB-AF8E-F94B9E62F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18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F11260-1B54-4FE2-BD27-351328F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375285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0</xdr:row>
      <xdr:rowOff>0</xdr:rowOff>
    </xdr:from>
    <xdr:to>
      <xdr:col>15</xdr:col>
      <xdr:colOff>0</xdr:colOff>
      <xdr:row>17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2681B4-370B-0513-8408-792208EA945C}"/>
            </a:ext>
            <a:ext uri="{147F2762-F138-4A5C-976F-8EAC2B608ADB}">
              <a16:predDERef xmlns:a16="http://schemas.microsoft.com/office/drawing/2014/main" pred="{85F11260-1B54-4FE2-BD27-351328F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4572000" cy="3609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0</xdr:row>
      <xdr:rowOff>0</xdr:rowOff>
    </xdr:from>
    <xdr:to>
      <xdr:col>22</xdr:col>
      <xdr:colOff>257175</xdr:colOff>
      <xdr:row>18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E0FECE-3603-3932-FEBC-5B123C3077FB}"/>
            </a:ext>
            <a:ext uri="{147F2762-F138-4A5C-976F-8EAC2B608ADB}">
              <a16:predDERef xmlns:a16="http://schemas.microsoft.com/office/drawing/2014/main" pred="{792681B4-370B-0513-8408-792208EA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6375" y="0"/>
          <a:ext cx="4572000" cy="3667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133350</xdr:rowOff>
    </xdr:from>
    <xdr:to>
      <xdr:col>7</xdr:col>
      <xdr:colOff>304800</xdr:colOff>
      <xdr:row>38</xdr:row>
      <xdr:rowOff>180975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5E90B05-CB09-1B30-DE27-4BE80070BB9F}"/>
            </a:ext>
            <a:ext uri="{147F2762-F138-4A5C-976F-8EAC2B608ADB}">
              <a16:predDERef xmlns:a16="http://schemas.microsoft.com/office/drawing/2014/main" pred="{08E0FECE-3603-3932-FEBC-5B123C30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52850"/>
          <a:ext cx="4572000" cy="366712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19</xdr:row>
      <xdr:rowOff>0</xdr:rowOff>
    </xdr:from>
    <xdr:to>
      <xdr:col>14</xdr:col>
      <xdr:colOff>600075</xdr:colOff>
      <xdr:row>38</xdr:row>
      <xdr:rowOff>133350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042FB3-DA66-3249-A9D8-54E98FAD5BEC}"/>
            </a:ext>
            <a:ext uri="{147F2762-F138-4A5C-976F-8EAC2B608ADB}">
              <a16:predDERef xmlns:a16="http://schemas.microsoft.com/office/drawing/2014/main" pred="{85E90B05-CB09-1B30-DE27-4BE80070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62475" y="3619500"/>
          <a:ext cx="4572000" cy="375285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57150</xdr:rowOff>
    </xdr:from>
    <xdr:to>
      <xdr:col>22</xdr:col>
      <xdr:colOff>314325</xdr:colOff>
      <xdr:row>38</xdr:row>
      <xdr:rowOff>47625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47A9C73-B9C4-2608-32BA-81C794ECB485}"/>
            </a:ext>
            <a:ext uri="{147F2762-F138-4A5C-976F-8EAC2B608ADB}">
              <a16:predDERef xmlns:a16="http://schemas.microsoft.com/office/drawing/2014/main" pred="{53042FB3-DA66-3249-A9D8-54E98FAD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3676650"/>
          <a:ext cx="4572000" cy="3609975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</xdr:row>
      <xdr:rowOff>133350</xdr:rowOff>
    </xdr:from>
    <xdr:to>
      <xdr:col>12</xdr:col>
      <xdr:colOff>447675</xdr:colOff>
      <xdr:row>14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">
              <a:extLst>
                <a:ext uri="{FF2B5EF4-FFF2-40B4-BE49-F238E27FC236}">
                  <a16:creationId xmlns:a16="http://schemas.microsoft.com/office/drawing/2014/main" id="{9C8EEE90-C4C6-4BD3-BC23-0B0132962037}"/>
                </a:ext>
                <a:ext uri="{147F2762-F138-4A5C-976F-8EAC2B608ADB}">
                  <a16:predDERef xmlns:a16="http://schemas.microsoft.com/office/drawing/2014/main" pred="{C47A9C73-B9C4-2608-32BA-81C794ECB485}"/>
                </a:ext>
              </a:extLst>
            </xdr14:cNvPr>
            <xdr14:cNvContentPartPr/>
          </xdr14:nvContentPartPr>
          <xdr14:nvPr macro=""/>
          <xdr14:xfrm>
            <a:off x="5648325" y="704850"/>
            <a:ext cx="2114550" cy="2324100"/>
          </xdr14:xfrm>
        </xdr:contentPart>
      </mc:Choice>
      <mc:Fallback xmlns=""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9C8EEE90-C4C6-4BD3-BC23-0B0132962037}"/>
                </a:ext>
                <a:ext uri="{147F2762-F138-4A5C-976F-8EAC2B608ADB}">
                  <a16:predDERef xmlns:a16="http://schemas.microsoft.com/office/drawing/2014/main" pred="{C47A9C73-B9C4-2608-32BA-81C794ECB4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30323" y="686848"/>
              <a:ext cx="2150195" cy="2359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142875</xdr:colOff>
      <xdr:row>5</xdr:row>
      <xdr:rowOff>19050</xdr:rowOff>
    </xdr:from>
    <xdr:to>
      <xdr:col>19</xdr:col>
      <xdr:colOff>514350</xdr:colOff>
      <xdr:row>12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">
              <a:extLst>
                <a:ext uri="{FF2B5EF4-FFF2-40B4-BE49-F238E27FC236}">
                  <a16:creationId xmlns:a16="http://schemas.microsoft.com/office/drawing/2014/main" id="{EF80914C-0AEC-43FF-8BD2-4D7A075D87FD}"/>
                </a:ext>
                <a:ext uri="{147F2762-F138-4A5C-976F-8EAC2B608ADB}">
                  <a16:predDERef xmlns:a16="http://schemas.microsoft.com/office/drawing/2014/main" pred="{9C8EEE90-C4C6-4BD3-BC23-0B0132962037}"/>
                </a:ext>
              </a:extLst>
            </xdr14:cNvPr>
            <xdr14:cNvContentPartPr/>
          </xdr14:nvContentPartPr>
          <xdr14:nvPr macro=""/>
          <xdr14:xfrm>
            <a:off x="10506075" y="971550"/>
            <a:ext cx="1590675" cy="1704975"/>
          </xdr14:xfrm>
        </xdr:contentPart>
      </mc:Choice>
      <mc:Fallback xmlns="">
        <xdr:pic>
          <xdr:nvPicPr>
            <xdr:cNvPr id="12" name="">
              <a:extLst>
                <a:ext uri="{FF2B5EF4-FFF2-40B4-BE49-F238E27FC236}">
                  <a16:creationId xmlns:a16="http://schemas.microsoft.com/office/drawing/2014/main" id="{EF80914C-0AEC-43FF-8BD2-4D7A075D87FD}"/>
                </a:ext>
                <a:ext uri="{147F2762-F138-4A5C-976F-8EAC2B608ADB}">
                  <a16:predDERef xmlns:a16="http://schemas.microsoft.com/office/drawing/2014/main" pred="{9C8EEE90-C4C6-4BD3-BC23-0B013296203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488433" y="953914"/>
              <a:ext cx="1626319" cy="1740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533400</xdr:colOff>
      <xdr:row>5</xdr:row>
      <xdr:rowOff>114300</xdr:rowOff>
    </xdr:from>
    <xdr:to>
      <xdr:col>5</xdr:col>
      <xdr:colOff>381000</xdr:colOff>
      <xdr:row>12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">
              <a:extLst>
                <a:ext uri="{FF2B5EF4-FFF2-40B4-BE49-F238E27FC236}">
                  <a16:creationId xmlns:a16="http://schemas.microsoft.com/office/drawing/2014/main" id="{DD47FDFD-75AC-4C57-8147-694994988C96}"/>
                </a:ext>
                <a:ext uri="{147F2762-F138-4A5C-976F-8EAC2B608ADB}">
                  <a16:predDERef xmlns:a16="http://schemas.microsoft.com/office/drawing/2014/main" pred="{C046D08A-E223-42D8-AF50-6A7F230474F9}"/>
                </a:ext>
              </a:extLst>
            </xdr14:cNvPr>
            <xdr14:cNvContentPartPr/>
          </xdr14:nvContentPartPr>
          <xdr14:nvPr macro=""/>
          <xdr14:xfrm>
            <a:off x="1752600" y="1066800"/>
            <a:ext cx="1676400" cy="1590675"/>
          </xdr14:xfrm>
        </xdr:contentPart>
      </mc:Choice>
      <mc:Fallback xmlns=""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DD47FDFD-75AC-4C57-8147-694994988C96}"/>
                </a:ext>
                <a:ext uri="{147F2762-F138-4A5C-976F-8EAC2B608ADB}">
                  <a16:predDERef xmlns:a16="http://schemas.microsoft.com/office/drawing/2014/main" pred="{C046D08A-E223-42D8-AF50-6A7F230474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34597" y="1048802"/>
              <a:ext cx="1712045" cy="162631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9T11:24:01.89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12083 1400 16383 0 0,'6'0'0'0'0,"3"7"0"0"0,5 1 0 0 0,1 7 0 0 0,5 6 0 0 0,-2 7 0 0 0,2 5 0 0 0,-1 3 0 0 0,2 2 0 0 0,4 1 0 0 0,-3 0 0 0 0,2 0 0 0 0,4 0 0 0 0,2-1 0 0 0,-3 1 0 0 0,0 5 0 0 0,2 3 0 0 0,3-1 0 0 0,-5-2 0 0 0,-7-1 0 0 0,1-9 0 0 0,2 3 0 0 0,4 2 0 0 0,-3 0 0 0 0,1 1 0 0 0,3-1 0 0 0,-3 7 0 0 0,6 1 0 0 0,-1-1 0 0 0,0 5 0 0 0,1-6 0 0 0,3 1 0 0 0,1 1 0 0 0,-5-3 0 0 0,5 6 0 0 0,3 5 0 0 0,2 2 0 0 0,7 2 0 0 0,1 5 0 0 0,0-2 0 0 0,-3-5 0 0 0,-1-6 0 0 0,-3 7 0 0 0,5 1 0 0 0,-6-3 0 0 0,4 8 0 0 0,7-1 0 0 0,-5-4 0 0 0,2 0 0 0 0,0 4 0 0 0,-2-9 0 0 0,4 5 0 0 0,6 12 0 0 0,0 7 0 0 0,-2-10 0 0 0,1-3 0 0 0,-1 6 0 0 0,-4-3 0 0 0,-4-6 0 0 0,10 13 0 0 0,1-1 0 0 0,-8-7 0 0 0,-1-7 0 0 0,6 5 0 0 0,-1 4 0 0 0,-3-3 0 0 0,3 0 0 0 0,6 1 0 0 0,-1 10 0 0 0,-4-3 0 0 0,-5-7 0 0 0,9 4 0 0 0,0 3 0 0 0,5-4 0 0 0,-10-9 0 0 0,-1 6 0 0 0,5-3 0 0 0,-3-5 0 0 0,-9-7 0 0 0,1-6 0 0 0,-2 10 0 0 0,-2 0 0 0 0,5-2 0 0 0,1 2 0 0 0,-1-1 0 0 0,-2-4 0 0 0,3 2 0 0 0,2-2 0 0 0,-3 4 0 0 0,-2-7 0 0 0,-3-6 0 0 0,-8-4 0 0 0,9 5 0 0 0,-2 2 0 0 0,4-1 0 0 0,1-1 0 0 0,-1-2 0 0 0,-7-1 0 0 0,-5-1 0 0 0,5-1 0 0 0,-3 0 0 0 0,5 0 0 0 0,1 0 0 0 0,2-1 0 0 0,-2 1 0 0 0,0-1 0 0 0,-1-5 0 0 0,-8-3 0 0 0,-2-6 0 0 0,-6 0 0 0 0,-2-4 0 0 0,3-6 0 0 0,-3 2 0 0 0,1-2 0 0 0,-4 4 0 0 0,-10-2 0 0 0,-15-3 0 0 0,-11-3 0 0 0,-4-11 0 0 0,-4-4 0 0 0,1-7 0 0 0,0-2 0 0 0,3-5 0 0 0,-2 1 0 0 0,4-2 0 0 0,5-5 0 0 0,5-4 0 0 0,-3-3 0 0 0,1 4 0 0 0</inkml:trace>
  <inkml:trace contextRef="#ctx0" brushRef="#br0" timeOffset="-2.14748E7">16852 2574 16383 0 0,'-7'0'0'0'0,"-8"6"0"0"0,-1 9 0 0 0,-6 2 0 0 0,3 4 0 0 0,-4-1 0 0 0,4 2 0 0 0,-3-2 0 0 0,4 8 0 0 0,-3-1 0 0 0,-3 2 0 0 0,1 2 0 0 0,6 2 0 0 0,-1-4 0 0 0,2-1 0 0 0,-9 1 0 0 0,0 3 0 0 0,-2 8 0 0 0,-10 4 0 0 0,-4 7 0 0 0,-2 8 0 0 0,-1 1 0 0 0,-5 2 0 0 0,0 4 0 0 0,1-9 0 0 0,2-8 0 0 0,-3 7 0 0 0,6 0 0 0 0,-3-3 0 0 0,8-3 0 0 0,-4 1 0 0 0,-1 0 0 0 0,1-3 0 0 0,-12 3 0 0 0,-4 6 0 0 0,3 0 0 0 0,-3 3 0 0 0,2 4 0 0 0,4-9 0 0 0,-2-1 0 0 0,2 4 0 0 0,3-9 0 0 0,-3 1 0 0 0,2 4 0 0 0,1 0 0 0 0,-2 3 0 0 0,-19 12 0 0 0,-4 0 0 0 0,4-11 0 0 0,1-4 0 0 0,6 10 0 0 0,-5-1 0 0 0,8-3 0 0 0,2-1 0 0 0,-2-2 0 0 0,2-6 0 0 0,-1 2 0 0 0,2-1 0 0 0,5-4 0 0 0,-1 3 0 0 0,-12 6 0 0 0,-14 13 0 0 0,-6 7 0 0 0,5-4 0 0 0,3-6 0 0 0,8-3 0 0 0,4-6 0 0 0,5-6 0 0 0,1 1 0 0 0,3-2 0 0 0,-13 10 0 0 0,-3 0 0 0 0,5-9 0 0 0,1-2 0 0 0,-1-2 0 0 0,5-3 0 0 0,-1 4 0 0 0,-2 0 0 0 0,-3 4 0 0 0,-9 0 0 0 0,2-3 0 0 0,7 3 0 0 0,-4-1 0 0 0,4-3 0 0 0,7-3 0 0 0,1-3 0 0 0,-9 4 0 0 0,-5 6 0 0 0,-3 2 0 0 0,5-3 0 0 0,2-4 0 0 0,0-3 0 0 0,-1-3 0 0 0,-1-2 0 0 0,5 4 0 0 0,7-4 0 0 0,8-10 0 0 0,6-3 0 0 0,-2 1 0 0 0,1 1 0 0 0,2 2 0 0 0,-4 3 0 0 0,-7 8 0 0 0,-1-3 0 0 0,4-2 0 0 0,4-6 0 0 0,4 3 0 0 0,3-4 0 0 0,3 0 0 0 0,0 1 0 0 0,2 2 0 0 0,0-5 0 0 0,6-1 0 0 0,3-5 0 0 0,11-6 0 0 0,16 1 0 0 0,8-3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9T11:24:01.89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21105 1903 16383 0 0,'7'0'0'0'0,"8"6"0"0"0,1 9 0 0 0,5 8 0 0 0,6 7 0 0 0,-3 4 0 0 0,1 3 0 0 0,-3 2 0 0 0,1 0 0 0 0,-4 1 0 0 0,2-1 0 0 0,4 6 0 0 0,-3 2 0 0 0,1 6 0 0 0,10 0 0 0 0,-1-3 0 0 0,1-3 0 0 0,1-3 0 0 0,-5 4 0 0 0,-1 0 0 0 0,0-2 0 0 0,-3 4 0 0 0,6 1 0 0 0,-2-3 0 0 0,0 3 0 0 0,9 7 0 0 0,-3-1 0 0 0,6 3 0 0 0,2 4 0 0 0,1-2 0 0 0,-2-6 0 0 0,6 7 0 0 0,-6 0 0 0 0,4 1 0 0 0,-1 3 0 0 0,5-3 0 0 0,-5 0 0 0 0,2 1 0 0 0,6 4 0 0 0,0 8 0 0 0,-2-8 0 0 0,3-3 0 0 0,-1-1 0 0 0,-4-4 0 0 0,-3 0 0 0 0,3 3 0 0 0,0-4 0 0 0,-2 2 0 0 0,3-4 0 0 0,-6-6 0 0 0,3 9 0 0 0,-2-1 0 0 0,-1-3 0 0 0,-1-6 0 0 0,4 9 0 0 0,7 6 0 0 0,7 5 0 0 0,7 3 0 0 0,-9 2 0 0 0,5 1 0 0 0,4 0 0 0 0,-2 0 0 0 0,-7-13 0 0 0,-7-5 0 0 0,-5-6 0 0 0,-5-5 0 0 0,-2 7 0 0 0,3 3 0 0 0,-4-4 0 0 0,-3-10 0 0 0,-1-7 0 0 0,7 4 0 0 0,1 0 0 0 0,2 1 0 0 0,-9-1 0 0 0,-2-1 0 0 0,4 6 0 0 0,-3 1 0 0 0,5-7 0 0 0,-4-4 0 0 0,-3-2 0 0 0,-6 0 0 0 0,-1-6 0 0 0,1-2 0 0 0,3 2 0 0 0,2 3 0 0 0,2 1 0 0 0,2-3 0 0 0,-5-2 0 0 0,-2 2 0 0 0,2 3 0 0 0,0 1 0 0 0,3-4 0 0 0,1-1 0 0 0,-5 2 0 0 0,-1-5 0 0 0,1 0 0 0 0,-12-5 0 0 0,-8-11 0 0 0,-6-14 0 0 0,-10-7 0 0 0,-4-7 0 0 0,-1 0 0 0 0</inkml:trace>
  <inkml:trace contextRef="#ctx0" brushRef="#br0" timeOffset="-2.14748E7">24316 2733 16383 0 0,'-6'6'0'0'0,"-3"9"0"0"0,1 8 0 0 0,-5 7 0 0 0,0 4 0 0 0,-5 4 0 0 0,2 0 0 0 0,-4 2 0 0 0,2-1 0 0 0,-3-6 0 0 0,3 3 0 0 0,-2-3 0 0 0,2-2 0 0 0,-3 1 0 0 0,4 1 0 0 0,-4 1 0 0 0,4 2 0 0 0,-10 0 0 0 0,1 8 0 0 0,-2-4 0 0 0,-3-2 0 0 0,4-2 0 0 0,-6 7 0 0 0,-4 8 0 0 0,-2 8 0 0 0,-1 2 0 0 0,0-5 0 0 0,0-4 0 0 0,8-6 0 0 0,1-3 0 0 0,-5 4 0 0 0,-4-1 0 0 0,-1 6 0 0 0,-1 0 0 0 0,-5-2 0 0 0,5-4 0 0 0,3-3 0 0 0,2 4 0 0 0,-12 8 0 0 0,2-1 0 0 0,3-2 0 0 0,3-3 0 0 0,1-5 0 0 0,1 4 0 0 0,-5 0 0 0 0,-2-1 0 0 0,1-3 0 0 0,1-3 0 0 0,2-1 0 0 0,-5 5 0 0 0,-1 2 0 0 0,2-2 0 0 0,-5-1 0 0 0,-6-2 0 0 0,0 5 0 0 0,3-6 0 0 0,11-3 0 0 0,0-2 0 0 0,1-1 0 0 0,1-6 0 0 0,1 5 0 0 0,-12 3 0 0 0,-10 2 0 0 0,6 0 0 0 0,6-6 0 0 0,4-2 0 0 0,-1-1 0 0 0,5 2 0 0 0,-1 1 0 0 0,-1-4 0 0 0,1-1 0 0 0,-5 1 0 0 0,0 2 0 0 0,0 2 0 0 0,3-4 0 0 0,3-1 0 0 0,-5 1 0 0 0,-1 2 0 0 0,2 3 0 0 0,2-5 0 0 0,2-1 0 0 0,-5 1 0 0 0,0 2 0 0 0,0 3 0 0 0,3-5 0 0 0,9-1 0 0 0,3-5 0 0 0,1-7 0 0 0,0 7 0 0 0,-2 0 0 0 0,-2-5 0 0 0,6 2 0 0 0,1 4 0 0 0,-2-3 0 0 0,-1 2 0 0 0,-2-3 0 0 0,4 1 0 0 0,1-2 0 0 0,5 1 0 0 0,0-2 0 0 0,4 2 0 0 0,-1-3 0 0 0,-4 3 0 0 0,-4-2 0 0 0,3 2 0 0 0,-1-3 0 0 0,4 3 0 0 0,-1-2 0 0 0,4 2 0 0 0,5-2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9T11:24:01.89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3416 2088 16383 0 0,'6'0'0'0'0,"3"6"0"0"0,-1 9 0 0 0,5 2 0 0 0,0 4 0 0 0,5-1 0 0 0,5 2 0 0 0,5 11 0 0 0,5-1 0 0 0,-4 1 0 0 0,0 1 0 0 0,-5 1 0 0 0,0 1 0 0 0,2-5 0 0 0,3 5 0 0 0,3 2 0 0 0,3 2 0 0 0,-5-1 0 0 0,-1-5 0 0 0,1-3 0 0 0,2-1 0 0 0,1 9 0 0 0,3-4 0 0 0,0 0 0 0 0,-5-1 0 0 0,5 2 0 0 0,9 12 0 0 0,3 6 0 0 0,0 0 0 0 0,-1-4 0 0 0,-3-3 0 0 0,-3-3 0 0 0,6 4 0 0 0,0-1 0 0 0,-1 6 0 0 0,5-1 0 0 0,-1 5 0 0 0,5-2 0 0 0,-1 3 0 0 0,3 4 0 0 0,-1-8 0 0 0,-4 0 0 0 0,2 3 0 0 0,-2-2 0 0 0,9 3 0 0 0,2-2 0 0 0,8 9 0 0 0,6 6 0 0 0,-4-3 0 0 0,-2-6 0 0 0,-7-1 0 0 0,-7-10 0 0 0,-1-2 0 0 0,4 4 0 0 0,3 6 0 0 0,5 5 0 0 0,3 6 0 0 0,9 2 0 0 0,-10-3 0 0 0,-3-1 0 0 0,0-13 0 0 0,-12-8 0 0 0,4 0 0 0 0,5-1 0 0 0,-8-3 0 0 0,-1 5 0 0 0,2 1 0 0 0,-7-2 0 0 0,-6-2 0 0 0,1-3 0 0 0,7 5 0 0 0,1 0 0 0 0,-2-1 0 0 0,-4-2 0 0 0,3-2 0 0 0,0-1 0 0 0,4-2 0 0 0,-7-1 0 0 0,-5-1 0 0 0,3 1 0 0 0,6 6 0 0 0,9 2 0 0 0,-7-1 0 0 0,0-1 0 0 0,-8-1 0 0 0,-6-9 0 0 0,-3-3 0 0 0,-1-7 0 0 0,-6-2 0 0 0,-3 3 0 0 0,2 3 0 0 0,2-3 0 0 0,2 0 0 0 0,-4 3 0 0 0,0-3 0 0 0,1-1 0 0 0,2 4 0 0 0,3 2 0 0 0,1-3 0 0 0,-4-1 0 0 0,-2-3 0 0 0,-6-1 0 0 0,0-3 0 0 0,2 2 0 0 0,4 3 0 0 0,3-3 0 0 0,-4 3 0 0 0,0-4 0 0 0,-12-5 0 0 0,-8-5 0 0 0</inkml:trace>
  <inkml:trace contextRef="#ctx0" brushRef="#br0" timeOffset="-2.14748E7">5758 2126 16383 0 0,'0'6'0'0'0,"0"9"0"0"0,0 8 0 0 0,-6 7 0 0 0,-3 4 0 0 0,1 4 0 0 0,-5 1 0 0 0,0 6 0 0 0,-5-3 0 0 0,2-3 0 0 0,-4-2 0 0 0,2 0 0 0 0,-3-1 0 0 0,3 1 0 0 0,-3-1 0 0 0,-3 2 0 0 0,2-1 0 0 0,-2 1 0 0 0,3-1 0 0 0,-1 1 0 0 0,-3 7 0 0 0,-4 1 0 0 0,-3-6 0 0 0,3 2 0 0 0,1 1 0 0 0,-2 5 0 0 0,-2 2 0 0 0,5-1 0 0 0,0-4 0 0 0,-2-8 0 0 0,5-5 0 0 0,-1 0 0 0 0,4-1 0 0 0,0 2 0 0 0,-4-5 0 0 0,3-1 0 0 0,-2 2 0 0 0,4 2 0 0 0,-1 2 0 0 0,-4 2 0 0 0,2 2 0 0 0,0-6 0 0 0,2-2 0 0 0,-1 1 0 0 0,-3 2 0 0 0,3 1 0 0 0,-2 3 0 0 0,4 0 0 0 0,-2 1 0 0 0,-3 1 0 0 0,3 0 0 0 0,-2 0 0 0 0,-3 1 0 0 0,-3-1 0 0 0,3 0 0 0 0,0 6 0 0 0,-2 2 0 0 0,-2 0 0 0 0,4-1 0 0 0,0-3 0 0 0,-2-1 0 0 0,4-2 0 0 0,1 0 0 0 0,3-2 0 0 0,-1 1 0 0 0,-3-1 0 0 0,-3 1 0 0 0,-4 6 0 0 0,-3 2 0 0 0,5 0 0 0 0,7-2 0 0 0,2-8 0 0 0,-3-4 0 0 0,3 6 0 0 0,-1-4 0 0 0,-4 5 0 0 0,3 3 0 0 0,-1-7 0 0 0,4-2 0 0 0,-2 0 0 0 0,3 0 0 0 0,-1-5 0 0 0,2-1 0 0 0,5 1 0 0 0,-3 3 0 0 0,-4 2 0 0 0,1 2 0 0 0,-3 1 0 0 0,3 2 0 0 0,4 0 0 0 0,-2-6 0 0 0,3-3 0 0 0,-4-5 0 0 0,2-1 0 0 0,-3 2 0 0 0,2 4 0 0 0,4 2 0 0 0,-3-3 0 0 0,2 0 0 0 0,3 1 0 0 0,3 3 0 0 0,4 1 0 0 0,-5-3 0 0 0,0-2 0 0 0,1-5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0A6D-CCB2-4E70-A9C7-42316F7FE379}">
  <dimension ref="A1:Q177"/>
  <sheetViews>
    <sheetView workbookViewId="0">
      <pane ySplit="1" topLeftCell="B2" activePane="bottomLeft" state="frozen"/>
      <selection pane="bottomLeft" activeCell="B2" sqref="B2"/>
    </sheetView>
  </sheetViews>
  <sheetFormatPr defaultRowHeight="15"/>
  <cols>
    <col min="1" max="1" width="12.28515625" customWidth="1"/>
    <col min="15" max="15" width="9.28515625" bestFit="1" customWidth="1"/>
  </cols>
  <sheetData>
    <row r="1" spans="1:1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>
      <c r="A2" s="3"/>
      <c r="B2" s="3">
        <v>62473</v>
      </c>
      <c r="C2" s="3">
        <v>9029</v>
      </c>
      <c r="D2" s="3">
        <v>53952</v>
      </c>
      <c r="E2" s="3">
        <v>45770</v>
      </c>
      <c r="F2" s="3">
        <v>43731.1</v>
      </c>
      <c r="G2" s="3">
        <v>2512</v>
      </c>
      <c r="H2" s="3">
        <v>113</v>
      </c>
      <c r="I2" s="3">
        <v>29403</v>
      </c>
      <c r="J2" s="3">
        <v>80609</v>
      </c>
      <c r="K2" s="3">
        <v>63724</v>
      </c>
      <c r="L2" s="3">
        <v>71.19</v>
      </c>
      <c r="M2" s="3">
        <v>158</v>
      </c>
      <c r="N2" s="3">
        <v>158</v>
      </c>
      <c r="O2" s="3">
        <v>158</v>
      </c>
      <c r="P2" s="3">
        <v>1</v>
      </c>
    </row>
    <row r="3" spans="1:16">
      <c r="A3" s="3"/>
      <c r="B3" s="3">
        <v>98373</v>
      </c>
      <c r="C3" s="3">
        <v>56367</v>
      </c>
      <c r="D3" s="3">
        <v>-1</v>
      </c>
      <c r="E3" s="3">
        <v>22473</v>
      </c>
      <c r="F3" s="3">
        <v>68861.100000000006</v>
      </c>
      <c r="G3" s="3">
        <v>563</v>
      </c>
      <c r="H3" s="3">
        <v>139</v>
      </c>
      <c r="I3" s="3">
        <v>114136</v>
      </c>
      <c r="J3" s="3">
        <v>129245</v>
      </c>
      <c r="K3" s="3">
        <v>33859</v>
      </c>
      <c r="L3" s="3">
        <v>87.57</v>
      </c>
      <c r="M3" s="3">
        <v>190</v>
      </c>
      <c r="N3" s="3">
        <v>155</v>
      </c>
      <c r="O3" s="3">
        <v>119</v>
      </c>
      <c r="P3" s="3">
        <v>1</v>
      </c>
    </row>
    <row r="4" spans="1:16">
      <c r="A4" s="3"/>
      <c r="B4" s="3">
        <v>787</v>
      </c>
      <c r="C4" s="3">
        <v>93203</v>
      </c>
      <c r="D4" s="3">
        <v>109460</v>
      </c>
      <c r="E4" s="3">
        <v>105912</v>
      </c>
      <c r="F4" s="3">
        <v>550.9</v>
      </c>
      <c r="G4" s="3">
        <v>3258</v>
      </c>
      <c r="H4" s="3">
        <v>127</v>
      </c>
      <c r="I4" s="3">
        <v>11412</v>
      </c>
      <c r="J4" s="3">
        <v>300882</v>
      </c>
      <c r="K4" s="3">
        <v>326</v>
      </c>
      <c r="L4" s="3">
        <v>80.010000000000005</v>
      </c>
      <c r="M4" s="3">
        <v>145</v>
      </c>
      <c r="N4" s="3">
        <v>120</v>
      </c>
      <c r="O4" s="3">
        <v>72</v>
      </c>
      <c r="P4" s="3">
        <v>1</v>
      </c>
    </row>
    <row r="5" spans="1:16">
      <c r="A5" s="3"/>
      <c r="B5" s="3">
        <v>4590</v>
      </c>
      <c r="C5" s="3">
        <v>76386</v>
      </c>
      <c r="D5" s="3">
        <v>23087</v>
      </c>
      <c r="E5" s="3">
        <v>46211</v>
      </c>
      <c r="F5" s="3">
        <v>3213</v>
      </c>
      <c r="G5" s="3">
        <v>2276</v>
      </c>
      <c r="H5" s="3">
        <v>140</v>
      </c>
      <c r="I5" s="3">
        <v>80428</v>
      </c>
      <c r="J5" s="3">
        <v>71589</v>
      </c>
      <c r="K5" s="3">
        <v>533</v>
      </c>
      <c r="L5" s="3">
        <v>88.2</v>
      </c>
      <c r="M5" s="3">
        <v>154</v>
      </c>
      <c r="N5" s="3">
        <v>137</v>
      </c>
      <c r="O5" s="3">
        <v>109</v>
      </c>
      <c r="P5" s="3">
        <v>1</v>
      </c>
    </row>
    <row r="6" spans="1:16">
      <c r="A6" s="3"/>
      <c r="B6" s="3">
        <v>84631</v>
      </c>
      <c r="C6" s="3">
        <v>30822</v>
      </c>
      <c r="D6" s="3">
        <v>25158</v>
      </c>
      <c r="E6" s="3">
        <v>12022</v>
      </c>
      <c r="F6" s="3">
        <v>59241.7</v>
      </c>
      <c r="G6" s="3">
        <v>2167</v>
      </c>
      <c r="H6" s="3">
        <v>143</v>
      </c>
      <c r="I6" s="3">
        <v>43401</v>
      </c>
      <c r="J6" s="3">
        <v>22692</v>
      </c>
      <c r="K6" s="3">
        <v>88707</v>
      </c>
      <c r="L6" s="3">
        <v>90.09</v>
      </c>
      <c r="M6" s="3">
        <v>193</v>
      </c>
      <c r="N6" s="3">
        <v>193</v>
      </c>
      <c r="O6" s="3">
        <v>193</v>
      </c>
      <c r="P6" s="3">
        <v>1</v>
      </c>
    </row>
    <row r="7" spans="1:16">
      <c r="A7" s="3"/>
      <c r="B7" s="3">
        <v>169281</v>
      </c>
      <c r="C7" s="3">
        <v>33454</v>
      </c>
      <c r="D7" s="3">
        <v>56726</v>
      </c>
      <c r="E7" s="3">
        <v>24891</v>
      </c>
      <c r="F7" s="3">
        <v>118496.7</v>
      </c>
      <c r="G7" s="3">
        <v>1588</v>
      </c>
      <c r="H7" s="3">
        <v>133</v>
      </c>
      <c r="I7" s="3">
        <v>25615</v>
      </c>
      <c r="J7" s="3">
        <v>92582</v>
      </c>
      <c r="K7" s="3">
        <v>167743</v>
      </c>
      <c r="L7" s="3">
        <v>83.79</v>
      </c>
      <c r="M7" s="3">
        <v>210</v>
      </c>
      <c r="N7" s="3">
        <v>169</v>
      </c>
      <c r="O7" s="3">
        <v>138</v>
      </c>
      <c r="P7" s="3">
        <v>1</v>
      </c>
    </row>
    <row r="8" spans="1:16">
      <c r="A8" s="3"/>
      <c r="B8" s="3">
        <v>52783</v>
      </c>
      <c r="C8" s="3">
        <v>22091</v>
      </c>
      <c r="D8" s="3">
        <v>43572</v>
      </c>
      <c r="E8" s="3">
        <v>43604</v>
      </c>
      <c r="F8" s="3">
        <v>36948.1</v>
      </c>
      <c r="G8" s="3">
        <v>1750</v>
      </c>
      <c r="H8" s="3">
        <v>120</v>
      </c>
      <c r="I8" s="3">
        <v>36052</v>
      </c>
      <c r="J8" s="3"/>
      <c r="K8" s="3">
        <v>38135</v>
      </c>
      <c r="L8" s="3">
        <v>75.599999999999994</v>
      </c>
      <c r="M8" s="3">
        <v>164</v>
      </c>
      <c r="N8" s="3">
        <v>147</v>
      </c>
      <c r="O8" s="3">
        <v>110</v>
      </c>
      <c r="P8" s="3">
        <v>1</v>
      </c>
    </row>
    <row r="9" spans="1:16">
      <c r="A9" s="3"/>
      <c r="B9" s="3">
        <v>1307</v>
      </c>
      <c r="C9" s="3">
        <v>19877</v>
      </c>
      <c r="D9" s="3">
        <v>113066</v>
      </c>
      <c r="E9" s="3">
        <v>51116</v>
      </c>
      <c r="F9" s="3">
        <v>914.9</v>
      </c>
      <c r="G9" s="3">
        <v>2734</v>
      </c>
      <c r="H9" s="3">
        <v>121</v>
      </c>
      <c r="I9" s="3">
        <v>11814</v>
      </c>
      <c r="J9" s="3">
        <v>175732</v>
      </c>
      <c r="K9" s="3">
        <v>554</v>
      </c>
      <c r="L9" s="3">
        <v>76.23</v>
      </c>
      <c r="M9" s="3">
        <v>129</v>
      </c>
      <c r="N9" s="3">
        <v>110</v>
      </c>
      <c r="O9" s="3">
        <v>70</v>
      </c>
      <c r="P9" s="3">
        <v>1</v>
      </c>
    </row>
    <row r="10" spans="1:16">
      <c r="A10" s="3"/>
      <c r="B10" s="3">
        <v>37199</v>
      </c>
      <c r="C10" s="3">
        <v>2042</v>
      </c>
      <c r="D10" s="3">
        <v>28813</v>
      </c>
      <c r="E10" s="3">
        <v>36207</v>
      </c>
      <c r="F10" s="3">
        <v>26039.3</v>
      </c>
      <c r="G10" s="3">
        <v>1939</v>
      </c>
      <c r="H10" s="3">
        <v>104</v>
      </c>
      <c r="I10" s="3">
        <v>3499</v>
      </c>
      <c r="J10" s="3">
        <v>66845</v>
      </c>
      <c r="K10" s="3">
        <v>35856</v>
      </c>
      <c r="L10" s="3">
        <v>65.52</v>
      </c>
      <c r="M10" s="3">
        <v>155</v>
      </c>
      <c r="N10" s="3">
        <v>139</v>
      </c>
      <c r="O10" s="3">
        <v>112</v>
      </c>
      <c r="P10" s="3">
        <v>1</v>
      </c>
    </row>
    <row r="11" spans="1:16">
      <c r="A11" s="3"/>
      <c r="B11" s="3">
        <v>19215</v>
      </c>
      <c r="C11" s="3">
        <v>1999</v>
      </c>
      <c r="D11" s="3">
        <v>14998</v>
      </c>
      <c r="E11" s="3">
        <v>146361</v>
      </c>
      <c r="F11" s="3">
        <v>13450.5</v>
      </c>
      <c r="G11" s="3">
        <v>352</v>
      </c>
      <c r="H11" s="3">
        <v>113</v>
      </c>
      <c r="I11" s="3">
        <v>83499</v>
      </c>
      <c r="J11" s="3">
        <v>165535</v>
      </c>
      <c r="K11" s="3">
        <v>946</v>
      </c>
      <c r="L11" s="3">
        <v>71.19</v>
      </c>
      <c r="M11" s="3">
        <v>126</v>
      </c>
      <c r="N11" s="3">
        <v>123</v>
      </c>
      <c r="O11" s="3">
        <v>80</v>
      </c>
      <c r="P11" s="3">
        <v>1</v>
      </c>
    </row>
    <row r="12" spans="1:16">
      <c r="A12" s="3"/>
      <c r="B12" s="3">
        <v>106204</v>
      </c>
      <c r="C12" s="3">
        <v>13167</v>
      </c>
      <c r="D12" s="3">
        <v>23978</v>
      </c>
      <c r="E12" s="3">
        <v>52909</v>
      </c>
      <c r="F12" s="3">
        <v>74342.8</v>
      </c>
      <c r="G12" s="3">
        <v>3262</v>
      </c>
      <c r="H12" s="3">
        <v>107</v>
      </c>
      <c r="I12" s="3">
        <v>7023</v>
      </c>
      <c r="J12" s="3">
        <v>90285</v>
      </c>
      <c r="K12" s="3">
        <v>102212</v>
      </c>
      <c r="L12" s="3">
        <v>67.41</v>
      </c>
      <c r="M12" s="3">
        <v>182</v>
      </c>
      <c r="N12" s="3">
        <v>161</v>
      </c>
      <c r="O12" s="3">
        <v>129</v>
      </c>
      <c r="P12" s="3">
        <v>1</v>
      </c>
    </row>
    <row r="13" spans="1:16">
      <c r="A13" s="3"/>
      <c r="B13" s="3">
        <v>123495</v>
      </c>
      <c r="C13" s="3">
        <v>6262</v>
      </c>
      <c r="D13" s="3">
        <v>30771</v>
      </c>
      <c r="E13" s="3">
        <v>44554</v>
      </c>
      <c r="F13" s="3">
        <v>86446.5</v>
      </c>
      <c r="G13" s="3">
        <v>4298</v>
      </c>
      <c r="H13" s="3">
        <v>106</v>
      </c>
      <c r="I13" s="3">
        <v>4932</v>
      </c>
      <c r="J13" s="3">
        <v>82166</v>
      </c>
      <c r="K13" s="3">
        <v>122282</v>
      </c>
      <c r="L13" s="3">
        <v>66.78</v>
      </c>
      <c r="M13" s="3">
        <v>192</v>
      </c>
      <c r="N13" s="3">
        <v>167</v>
      </c>
      <c r="O13" s="3">
        <v>145</v>
      </c>
      <c r="P13" s="3">
        <v>1</v>
      </c>
    </row>
    <row r="14" spans="1:16">
      <c r="A14" s="3"/>
      <c r="B14" s="3">
        <v>92196</v>
      </c>
      <c r="C14" s="3">
        <v>10974</v>
      </c>
      <c r="D14" s="3">
        <v>7937</v>
      </c>
      <c r="E14" s="3">
        <v>36261</v>
      </c>
      <c r="F14" s="3">
        <v>64537.2</v>
      </c>
      <c r="G14" s="3">
        <v>3382</v>
      </c>
      <c r="H14" s="3">
        <v>107</v>
      </c>
      <c r="I14" s="3">
        <v>37928</v>
      </c>
      <c r="J14" s="3">
        <v>49399</v>
      </c>
      <c r="K14" s="3">
        <v>63423</v>
      </c>
      <c r="L14" s="3">
        <v>67.41</v>
      </c>
      <c r="M14" s="3">
        <v>189</v>
      </c>
      <c r="N14" s="3">
        <v>172</v>
      </c>
      <c r="O14" s="3">
        <v>134</v>
      </c>
      <c r="P14" s="3">
        <v>1</v>
      </c>
    </row>
    <row r="15" spans="1:16">
      <c r="A15" s="3"/>
      <c r="B15" s="3">
        <v>96468</v>
      </c>
      <c r="C15" s="3">
        <v>18985</v>
      </c>
      <c r="D15" s="3">
        <v>27446</v>
      </c>
      <c r="E15" s="3">
        <v>13964</v>
      </c>
      <c r="F15" s="3">
        <v>67527.600000000006</v>
      </c>
      <c r="G15" s="3">
        <v>2887</v>
      </c>
      <c r="H15" s="3">
        <v>134</v>
      </c>
      <c r="I15" s="3">
        <v>8167</v>
      </c>
      <c r="J15" s="3">
        <v>55747</v>
      </c>
      <c r="K15" s="3">
        <v>95836</v>
      </c>
      <c r="L15" s="3">
        <v>84.42</v>
      </c>
      <c r="M15" s="3">
        <v>201</v>
      </c>
      <c r="N15" s="3">
        <v>200</v>
      </c>
      <c r="O15" s="3">
        <v>179</v>
      </c>
      <c r="P15" s="3">
        <v>1</v>
      </c>
    </row>
    <row r="16" spans="1:16">
      <c r="A16" s="3"/>
      <c r="B16" s="3">
        <v>84388</v>
      </c>
      <c r="C16" s="3">
        <v>6174</v>
      </c>
      <c r="D16" s="3">
        <v>29870</v>
      </c>
      <c r="E16" s="3">
        <v>27385</v>
      </c>
      <c r="F16" s="3">
        <v>59071.6</v>
      </c>
      <c r="G16" s="3">
        <v>2933</v>
      </c>
      <c r="H16" s="3">
        <v>113</v>
      </c>
      <c r="I16" s="3">
        <v>4316</v>
      </c>
      <c r="J16" s="3">
        <v>62511</v>
      </c>
      <c r="K16" s="3">
        <v>83923</v>
      </c>
      <c r="L16" s="3">
        <v>71.19</v>
      </c>
      <c r="M16" s="3">
        <v>189</v>
      </c>
      <c r="N16" s="3">
        <v>190</v>
      </c>
      <c r="O16" s="3">
        <v>157</v>
      </c>
      <c r="P16" s="3">
        <v>1</v>
      </c>
    </row>
    <row r="17" spans="1:16">
      <c r="A17" s="3"/>
      <c r="B17" s="3">
        <v>90816</v>
      </c>
      <c r="C17" s="3">
        <v>10583</v>
      </c>
      <c r="D17" s="3">
        <v>26682</v>
      </c>
      <c r="E17" s="3">
        <v>25004</v>
      </c>
      <c r="F17" s="3">
        <v>63571.199999999997</v>
      </c>
      <c r="G17" s="3">
        <v>6215</v>
      </c>
      <c r="H17" s="3"/>
      <c r="I17" s="3">
        <v>4728</v>
      </c>
      <c r="J17" s="3">
        <v>64457</v>
      </c>
      <c r="K17" s="3">
        <v>90115</v>
      </c>
      <c r="L17" s="3">
        <v>0</v>
      </c>
      <c r="M17" s="3">
        <v>191</v>
      </c>
      <c r="N17" s="3">
        <v>192</v>
      </c>
      <c r="O17" s="3">
        <v>161</v>
      </c>
      <c r="P17" s="3">
        <v>1</v>
      </c>
    </row>
    <row r="18" spans="1:16">
      <c r="A18" s="3"/>
      <c r="B18" s="3">
        <v>154513</v>
      </c>
      <c r="C18" s="3">
        <v>8922</v>
      </c>
      <c r="D18" s="3">
        <v>65470</v>
      </c>
      <c r="E18" s="3">
        <v>22686</v>
      </c>
      <c r="F18" s="3">
        <v>108159.1</v>
      </c>
      <c r="G18" s="3">
        <v>3029</v>
      </c>
      <c r="H18" s="3">
        <v>122</v>
      </c>
      <c r="I18" s="3">
        <v>6698</v>
      </c>
      <c r="J18" s="3">
        <v>94390</v>
      </c>
      <c r="K18" s="3">
        <v>153532</v>
      </c>
      <c r="L18" s="3">
        <v>76.86</v>
      </c>
      <c r="M18" s="3">
        <v>1990000</v>
      </c>
      <c r="N18" s="3">
        <v>199</v>
      </c>
      <c r="O18" s="3">
        <v>166</v>
      </c>
      <c r="P18" s="3">
        <v>1</v>
      </c>
    </row>
    <row r="19" spans="1:16">
      <c r="A19" s="3"/>
      <c r="B19" s="3">
        <v>4</v>
      </c>
      <c r="C19" s="3">
        <v>86233</v>
      </c>
      <c r="D19" s="3">
        <v>51233</v>
      </c>
      <c r="E19" s="3">
        <v>45202</v>
      </c>
      <c r="F19" s="3">
        <v>2.8</v>
      </c>
      <c r="G19" s="3">
        <v>13936</v>
      </c>
      <c r="H19" s="3">
        <v>141</v>
      </c>
      <c r="I19" s="3">
        <v>130943</v>
      </c>
      <c r="J19" s="3">
        <v>65654</v>
      </c>
      <c r="K19" s="3">
        <v>11</v>
      </c>
      <c r="L19" s="3">
        <v>88.83</v>
      </c>
      <c r="M19" s="3">
        <v>123</v>
      </c>
      <c r="N19" s="3">
        <v>126</v>
      </c>
      <c r="O19" s="3">
        <v>122</v>
      </c>
      <c r="P19" s="3">
        <v>1</v>
      </c>
    </row>
    <row r="20" spans="1:16">
      <c r="A20" s="3"/>
      <c r="B20" s="3">
        <v>324605</v>
      </c>
      <c r="C20" s="3">
        <v>30715</v>
      </c>
      <c r="D20" s="3">
        <v>99688</v>
      </c>
      <c r="E20" s="3">
        <v>18202</v>
      </c>
      <c r="F20" s="3">
        <v>227223.5</v>
      </c>
      <c r="G20" s="3">
        <v>0</v>
      </c>
      <c r="H20" s="3">
        <v>134</v>
      </c>
      <c r="I20" s="3">
        <v>55037</v>
      </c>
      <c r="J20" s="3">
        <v>126297</v>
      </c>
      <c r="K20" s="3"/>
      <c r="L20" s="3">
        <v>84.42</v>
      </c>
      <c r="M20" s="3">
        <v>205</v>
      </c>
      <c r="N20" s="3">
        <v>199</v>
      </c>
      <c r="O20" s="3">
        <v>136</v>
      </c>
      <c r="P20" s="3">
        <v>1</v>
      </c>
    </row>
    <row r="21" spans="1:16">
      <c r="A21" s="3"/>
      <c r="B21" s="3">
        <v>29299</v>
      </c>
      <c r="C21" s="3">
        <v>83695</v>
      </c>
      <c r="D21" s="3">
        <v>13569</v>
      </c>
      <c r="E21" s="3">
        <v>23892</v>
      </c>
      <c r="F21" s="3">
        <v>20509.3</v>
      </c>
      <c r="G21" s="3">
        <v>73</v>
      </c>
      <c r="H21" s="3">
        <v>154</v>
      </c>
      <c r="I21" s="3">
        <v>10036</v>
      </c>
      <c r="J21" s="3">
        <v>42771</v>
      </c>
      <c r="K21" s="3">
        <v>97721</v>
      </c>
      <c r="L21" s="3">
        <v>97.02</v>
      </c>
      <c r="M21" s="3">
        <v>123</v>
      </c>
      <c r="N21" s="3">
        <v>186</v>
      </c>
      <c r="O21" s="3">
        <v>170</v>
      </c>
      <c r="P21" s="3">
        <v>1</v>
      </c>
    </row>
    <row r="22" spans="1:16">
      <c r="A22" s="3"/>
      <c r="B22" s="3">
        <v>999</v>
      </c>
      <c r="C22" s="3">
        <v>67159</v>
      </c>
      <c r="D22" s="3">
        <v>7298</v>
      </c>
      <c r="E22" s="3">
        <v>72632</v>
      </c>
      <c r="F22" s="3">
        <v>699.3</v>
      </c>
      <c r="G22" s="3">
        <v>2440</v>
      </c>
      <c r="H22" s="3">
        <v>128</v>
      </c>
      <c r="I22" s="3">
        <v>36718</v>
      </c>
      <c r="J22" s="3">
        <v>78274</v>
      </c>
      <c r="K22" s="3">
        <v>35536</v>
      </c>
      <c r="L22" s="3">
        <v>80.64</v>
      </c>
      <c r="M22" s="3">
        <v>114</v>
      </c>
      <c r="N22" s="3">
        <v>127</v>
      </c>
      <c r="O22" s="3">
        <v>110</v>
      </c>
      <c r="P22" s="3">
        <v>1</v>
      </c>
    </row>
    <row r="23" spans="1:16">
      <c r="A23" s="3"/>
      <c r="B23" s="3">
        <v>0</v>
      </c>
      <c r="C23" s="3">
        <v>81081</v>
      </c>
      <c r="D23" s="3">
        <v>5990</v>
      </c>
      <c r="E23" s="3">
        <v>60249</v>
      </c>
      <c r="F23" s="3">
        <v>0</v>
      </c>
      <c r="G23" s="3">
        <v>3208</v>
      </c>
      <c r="H23" s="3">
        <v>137</v>
      </c>
      <c r="I23" s="3">
        <v>69438</v>
      </c>
      <c r="J23" s="3">
        <v>66742</v>
      </c>
      <c r="K23" s="3">
        <v>14348</v>
      </c>
      <c r="L23" s="3">
        <v>86.31</v>
      </c>
      <c r="M23" s="3">
        <v>129</v>
      </c>
      <c r="N23" s="3">
        <v>127</v>
      </c>
      <c r="O23" s="3">
        <v>122</v>
      </c>
      <c r="P23" s="3">
        <v>1</v>
      </c>
    </row>
    <row r="24" spans="1:16">
      <c r="A24" s="3"/>
      <c r="B24" s="3">
        <v>30656</v>
      </c>
      <c r="C24" s="3">
        <v>5463</v>
      </c>
      <c r="D24" s="3">
        <v>66749</v>
      </c>
      <c r="E24" s="3">
        <v>46358</v>
      </c>
      <c r="F24" s="3">
        <v>21459.200000000001</v>
      </c>
      <c r="G24" s="3">
        <v>1302</v>
      </c>
      <c r="H24" s="3">
        <v>112</v>
      </c>
      <c r="I24" s="3">
        <v>4733</v>
      </c>
      <c r="J24" s="3">
        <v>112955</v>
      </c>
      <c r="K24" s="3">
        <v>32840</v>
      </c>
      <c r="L24" s="3">
        <v>70.56</v>
      </c>
      <c r="M24" s="3">
        <v>137</v>
      </c>
      <c r="N24" s="3">
        <v>127</v>
      </c>
      <c r="O24" s="3">
        <v>109</v>
      </c>
      <c r="P24" s="3">
        <v>1</v>
      </c>
    </row>
    <row r="25" spans="1:16">
      <c r="A25" s="3"/>
      <c r="B25" s="3">
        <v>103</v>
      </c>
      <c r="C25" s="3">
        <v>43868</v>
      </c>
      <c r="D25" s="3">
        <v>43642</v>
      </c>
      <c r="E25" s="3">
        <v>36547</v>
      </c>
      <c r="F25" s="3">
        <v>72.099999999999994</v>
      </c>
      <c r="G25" s="3">
        <v>10240</v>
      </c>
      <c r="H25" s="3">
        <v>132</v>
      </c>
      <c r="I25" s="3">
        <v>24461</v>
      </c>
      <c r="J25" s="3">
        <v>109939</v>
      </c>
      <c r="K25" s="3">
        <v>0</v>
      </c>
      <c r="L25" s="3">
        <v>83.16</v>
      </c>
      <c r="M25" s="3">
        <v>124</v>
      </c>
      <c r="N25" s="3">
        <v>129</v>
      </c>
      <c r="O25" s="3">
        <v>54</v>
      </c>
      <c r="P25" s="3">
        <v>1</v>
      </c>
    </row>
    <row r="26" spans="1:16">
      <c r="A26" s="3"/>
      <c r="B26" s="3">
        <v>24795</v>
      </c>
      <c r="C26" s="3">
        <v>13671</v>
      </c>
      <c r="D26" s="3">
        <v>41928</v>
      </c>
      <c r="E26" s="3">
        <v>60210</v>
      </c>
      <c r="F26" s="3">
        <v>17356.5</v>
      </c>
      <c r="G26" s="3">
        <v>9924</v>
      </c>
      <c r="H26" s="3">
        <v>109</v>
      </c>
      <c r="I26" s="3">
        <v>14288</v>
      </c>
      <c r="J26" s="3">
        <v>106236</v>
      </c>
      <c r="K26" s="3">
        <v>30004</v>
      </c>
      <c r="L26" s="3">
        <v>68.67</v>
      </c>
      <c r="M26" s="3">
        <v>107</v>
      </c>
      <c r="N26" s="3">
        <v>128</v>
      </c>
      <c r="O26" s="3">
        <v>96</v>
      </c>
      <c r="P26" s="3">
        <v>1</v>
      </c>
    </row>
    <row r="27" spans="1:16">
      <c r="A27" s="3"/>
      <c r="B27" s="3">
        <v>2504</v>
      </c>
      <c r="C27" s="3">
        <v>18886</v>
      </c>
      <c r="D27" s="3">
        <v>63894</v>
      </c>
      <c r="E27" s="3">
        <v>52278</v>
      </c>
      <c r="F27" s="3">
        <v>1752.8</v>
      </c>
      <c r="G27" s="3">
        <v>12966</v>
      </c>
      <c r="H27" s="3">
        <v>117</v>
      </c>
      <c r="I27" s="3">
        <v>10892</v>
      </c>
      <c r="J27" s="3">
        <v>137812</v>
      </c>
      <c r="K27" s="3">
        <v>1824</v>
      </c>
      <c r="L27" s="3">
        <v>73.709999999999994</v>
      </c>
      <c r="M27" s="3">
        <v>116</v>
      </c>
      <c r="N27" s="3">
        <v>111</v>
      </c>
      <c r="O27" s="3">
        <v>56</v>
      </c>
      <c r="P27" s="3">
        <v>1</v>
      </c>
    </row>
    <row r="28" spans="1:16">
      <c r="A28" s="3"/>
      <c r="B28" s="3">
        <v>24610</v>
      </c>
      <c r="C28" s="3">
        <v>58382</v>
      </c>
      <c r="D28" s="3">
        <v>49801</v>
      </c>
      <c r="E28" s="3">
        <v>4614</v>
      </c>
      <c r="F28" s="3">
        <v>17227</v>
      </c>
      <c r="G28" s="3">
        <v>129</v>
      </c>
      <c r="H28" s="3">
        <v>153</v>
      </c>
      <c r="I28" s="3">
        <v>4961</v>
      </c>
      <c r="J28" s="3">
        <v>112944</v>
      </c>
      <c r="K28" s="3">
        <v>19631</v>
      </c>
      <c r="L28" s="3">
        <v>96.39</v>
      </c>
      <c r="M28" s="3">
        <v>146</v>
      </c>
      <c r="N28" s="3">
        <v>180</v>
      </c>
      <c r="O28" s="3">
        <v>93</v>
      </c>
      <c r="P28" s="3">
        <v>1</v>
      </c>
    </row>
    <row r="29" spans="1:16">
      <c r="A29" s="3"/>
      <c r="B29" s="3">
        <v>16252</v>
      </c>
      <c r="C29" s="3">
        <v>66434</v>
      </c>
      <c r="D29" s="3">
        <v>64011</v>
      </c>
      <c r="E29" s="3">
        <v>3831</v>
      </c>
      <c r="F29" s="3">
        <v>11376.4</v>
      </c>
      <c r="G29" s="3">
        <v>0</v>
      </c>
      <c r="H29" s="3">
        <v>153</v>
      </c>
      <c r="I29" s="3">
        <v>7264</v>
      </c>
      <c r="J29" s="3">
        <v>130011</v>
      </c>
      <c r="K29" s="3">
        <v>13253</v>
      </c>
      <c r="L29" s="3">
        <v>96.39</v>
      </c>
      <c r="M29" s="3">
        <v>158</v>
      </c>
      <c r="N29" s="3">
        <v>165</v>
      </c>
      <c r="O29" s="3">
        <v>98</v>
      </c>
      <c r="P29" s="3">
        <v>1</v>
      </c>
    </row>
    <row r="30" spans="1:16">
      <c r="A30" s="3"/>
      <c r="B30" s="3">
        <v>30572</v>
      </c>
      <c r="C30" s="3">
        <v>81781</v>
      </c>
      <c r="D30" s="3">
        <v>330723</v>
      </c>
      <c r="E30" s="3">
        <v>274396</v>
      </c>
      <c r="F30" s="3">
        <v>21400.400000000001</v>
      </c>
      <c r="G30" s="3">
        <v>68960</v>
      </c>
      <c r="H30" s="3">
        <v>115</v>
      </c>
      <c r="I30" s="3">
        <v>27599</v>
      </c>
      <c r="J30" s="3">
        <v>739825</v>
      </c>
      <c r="K30" s="3">
        <v>19008</v>
      </c>
      <c r="L30" s="3">
        <v>72.45</v>
      </c>
      <c r="M30" s="3">
        <v>99</v>
      </c>
      <c r="N30" s="3">
        <v>121</v>
      </c>
      <c r="O30" s="3">
        <v>58</v>
      </c>
      <c r="P30" s="3">
        <v>1</v>
      </c>
    </row>
    <row r="31" spans="1:16">
      <c r="A31" s="3"/>
      <c r="B31" s="3">
        <v>22945</v>
      </c>
      <c r="C31" s="3">
        <v>137843</v>
      </c>
      <c r="D31" s="3">
        <v>277198</v>
      </c>
      <c r="E31" s="3">
        <v>285418</v>
      </c>
      <c r="F31" s="3">
        <v>16061.5</v>
      </c>
      <c r="G31" s="3">
        <v>63028</v>
      </c>
      <c r="H31" s="3">
        <v>119</v>
      </c>
      <c r="I31" s="3">
        <v>117961</v>
      </c>
      <c r="J31" s="3">
        <v>653484</v>
      </c>
      <c r="K31" s="3">
        <v>14987</v>
      </c>
      <c r="L31" s="3">
        <v>74.97</v>
      </c>
      <c r="M31" s="3">
        <v>108</v>
      </c>
      <c r="N31" s="3">
        <v>116</v>
      </c>
      <c r="O31" s="3">
        <v>74</v>
      </c>
      <c r="P31" s="3">
        <v>1</v>
      </c>
    </row>
    <row r="32" spans="1:16">
      <c r="A32" s="3"/>
      <c r="B32" s="3">
        <v>533485</v>
      </c>
      <c r="C32" s="3">
        <v>133327</v>
      </c>
      <c r="D32" s="3">
        <v>9999</v>
      </c>
      <c r="E32" s="3">
        <v>52239</v>
      </c>
      <c r="F32" s="3">
        <v>373439.5</v>
      </c>
      <c r="G32" s="3">
        <v>57382</v>
      </c>
      <c r="H32" s="3">
        <v>150</v>
      </c>
      <c r="I32" s="3">
        <v>93757</v>
      </c>
      <c r="J32" s="3">
        <v>115190</v>
      </c>
      <c r="K32" s="3">
        <v>577485</v>
      </c>
      <c r="L32" s="3">
        <v>94.5</v>
      </c>
      <c r="M32" s="3">
        <v>192</v>
      </c>
      <c r="N32" s="3">
        <v>195</v>
      </c>
      <c r="O32" s="3">
        <v>191</v>
      </c>
      <c r="P32" s="3">
        <v>1</v>
      </c>
    </row>
    <row r="33" spans="1:16">
      <c r="A33" s="3"/>
      <c r="B33" s="3">
        <v>206385</v>
      </c>
      <c r="C33" s="3">
        <v>128372</v>
      </c>
      <c r="D33" s="3">
        <v>106437</v>
      </c>
      <c r="E33" s="3">
        <v>242887</v>
      </c>
      <c r="F33" s="3">
        <v>144469.5</v>
      </c>
      <c r="G33" s="3">
        <v>102351</v>
      </c>
      <c r="H33" s="3">
        <v>118</v>
      </c>
      <c r="I33" s="3">
        <v>135153</v>
      </c>
      <c r="J33" s="3">
        <v>428703</v>
      </c>
      <c r="K33" s="3">
        <v>222576</v>
      </c>
      <c r="L33" s="3">
        <v>74.34</v>
      </c>
      <c r="M33" s="3">
        <v>131</v>
      </c>
      <c r="N33" s="3">
        <v>135</v>
      </c>
      <c r="O33" s="3">
        <v>116</v>
      </c>
      <c r="P33" s="3">
        <v>1</v>
      </c>
    </row>
    <row r="34" spans="1:16">
      <c r="A34" s="3"/>
      <c r="B34" s="3">
        <v>222277</v>
      </c>
      <c r="C34" s="3">
        <v>131002</v>
      </c>
      <c r="D34" s="3">
        <v>156629</v>
      </c>
      <c r="E34" s="3">
        <v>193827</v>
      </c>
      <c r="F34" s="3">
        <v>155593.9</v>
      </c>
      <c r="G34" s="3">
        <v>82697</v>
      </c>
      <c r="H34" s="3">
        <v>123</v>
      </c>
      <c r="I34" s="3">
        <v>224041</v>
      </c>
      <c r="J34" s="3">
        <v>304672</v>
      </c>
      <c r="K34" s="3">
        <v>257719</v>
      </c>
      <c r="L34" s="3">
        <v>77.489999999999995</v>
      </c>
      <c r="M34" s="3">
        <v>136</v>
      </c>
      <c r="N34" s="3">
        <v>142</v>
      </c>
      <c r="O34" s="3">
        <v>130</v>
      </c>
      <c r="P34" s="3">
        <v>1</v>
      </c>
    </row>
    <row r="35" spans="1:16">
      <c r="A35" s="3"/>
      <c r="B35" s="3">
        <v>178839</v>
      </c>
      <c r="C35" s="3">
        <v>19894</v>
      </c>
      <c r="D35" s="3">
        <v>7218</v>
      </c>
      <c r="E35" s="3">
        <v>62868</v>
      </c>
      <c r="F35" s="3">
        <v>125187.3</v>
      </c>
      <c r="G35" s="3">
        <v>38381</v>
      </c>
      <c r="H35" s="3">
        <v>106</v>
      </c>
      <c r="I35" s="3">
        <v>7088</v>
      </c>
      <c r="J35" s="3">
        <v>107009</v>
      </c>
      <c r="K35" s="3">
        <v>193103</v>
      </c>
      <c r="L35" s="3">
        <v>66.78</v>
      </c>
      <c r="M35" s="3">
        <v>162</v>
      </c>
      <c r="N35" s="3">
        <v>167</v>
      </c>
      <c r="O35" s="3">
        <v>156</v>
      </c>
      <c r="P35" s="3">
        <v>1</v>
      </c>
    </row>
    <row r="36" spans="1:16">
      <c r="A36" s="3"/>
      <c r="B36" s="3">
        <v>246524</v>
      </c>
      <c r="C36" s="3">
        <v>42702</v>
      </c>
      <c r="D36" s="3">
        <v>83065</v>
      </c>
      <c r="E36" s="3">
        <v>65584</v>
      </c>
      <c r="F36" s="3">
        <v>172566.8</v>
      </c>
      <c r="G36" s="3">
        <v>42125</v>
      </c>
      <c r="H36" s="3">
        <v>124</v>
      </c>
      <c r="I36" s="3">
        <v>17567</v>
      </c>
      <c r="J36" s="3">
        <v>195085</v>
      </c>
      <c r="K36" s="3">
        <v>267348</v>
      </c>
      <c r="L36" s="3">
        <v>78.12</v>
      </c>
      <c r="M36" s="3">
        <v>172</v>
      </c>
      <c r="N36" s="3">
        <v>169</v>
      </c>
      <c r="O36" s="3">
        <v>148</v>
      </c>
      <c r="P36" s="3">
        <v>1</v>
      </c>
    </row>
    <row r="37" spans="1:16">
      <c r="A37" s="3"/>
      <c r="B37" s="3">
        <v>238344</v>
      </c>
      <c r="C37" s="3">
        <v>42934</v>
      </c>
      <c r="D37" s="3">
        <v>62705</v>
      </c>
      <c r="E37" s="3">
        <v>111844</v>
      </c>
      <c r="F37" s="3">
        <v>166840.79999999999</v>
      </c>
      <c r="G37" s="3">
        <v>24173</v>
      </c>
      <c r="H37" s="3">
        <v>114</v>
      </c>
      <c r="I37" s="3">
        <v>21051</v>
      </c>
      <c r="J37" s="3">
        <v>200552</v>
      </c>
      <c r="K37" s="3">
        <v>258397</v>
      </c>
      <c r="L37" s="3">
        <v>71.819999999999993</v>
      </c>
      <c r="M37" s="3">
        <v>165</v>
      </c>
      <c r="N37" s="3">
        <v>168</v>
      </c>
      <c r="O37" s="3">
        <v>143</v>
      </c>
      <c r="P37" s="3">
        <v>1</v>
      </c>
    </row>
    <row r="38" spans="1:16">
      <c r="A38" s="3"/>
      <c r="B38" s="3">
        <v>24600</v>
      </c>
      <c r="C38" s="3">
        <v>178759</v>
      </c>
      <c r="D38" s="3">
        <v>119429</v>
      </c>
      <c r="E38" s="3">
        <v>61440</v>
      </c>
      <c r="F38" s="3">
        <v>17220</v>
      </c>
      <c r="G38" s="3">
        <v>95772</v>
      </c>
      <c r="H38" s="3">
        <v>146</v>
      </c>
      <c r="I38" s="3">
        <v>600</v>
      </c>
      <c r="J38" s="3">
        <v>476998</v>
      </c>
      <c r="K38" s="3">
        <v>2402</v>
      </c>
      <c r="L38" s="3">
        <v>91.98</v>
      </c>
      <c r="M38" s="3">
        <v>136</v>
      </c>
      <c r="N38" s="3">
        <v>125</v>
      </c>
      <c r="O38" s="3">
        <v>32</v>
      </c>
      <c r="P38" s="3">
        <v>1</v>
      </c>
    </row>
    <row r="39" spans="1:16">
      <c r="A39" s="3"/>
      <c r="B39" s="3">
        <v>124465</v>
      </c>
      <c r="C39" s="3">
        <v>13035</v>
      </c>
      <c r="D39" s="3"/>
      <c r="E39" s="3">
        <v>30569</v>
      </c>
      <c r="F39" s="3">
        <v>87125.5</v>
      </c>
      <c r="G39" s="3">
        <v>2</v>
      </c>
      <c r="H39" s="3">
        <v>121</v>
      </c>
      <c r="I39" s="3">
        <v>3246</v>
      </c>
      <c r="J39" s="3">
        <v>105422</v>
      </c>
      <c r="K39" s="3">
        <v>124492</v>
      </c>
      <c r="L39" s="3">
        <v>76.23</v>
      </c>
      <c r="M39" s="3">
        <v>187</v>
      </c>
      <c r="N39" s="3">
        <v>192</v>
      </c>
      <c r="O39" s="3">
        <v>163</v>
      </c>
      <c r="P39" s="3">
        <v>1</v>
      </c>
    </row>
    <row r="40" spans="1:16">
      <c r="A40" s="3"/>
      <c r="B40" s="3">
        <v>158968</v>
      </c>
      <c r="C40" s="3">
        <v>10738</v>
      </c>
      <c r="D40" s="3">
        <v>21185</v>
      </c>
      <c r="E40" s="3">
        <v>49546</v>
      </c>
      <c r="F40" s="3">
        <v>111277.6</v>
      </c>
      <c r="G40" s="3">
        <v>22883</v>
      </c>
      <c r="H40" s="3">
        <v>106</v>
      </c>
      <c r="I40" s="3">
        <v>18449</v>
      </c>
      <c r="J40" s="3">
        <v>84005</v>
      </c>
      <c r="K40" s="3">
        <v>160866</v>
      </c>
      <c r="L40" s="3">
        <v>66.78</v>
      </c>
      <c r="M40" s="3">
        <v>183</v>
      </c>
      <c r="N40" s="3">
        <v>183</v>
      </c>
      <c r="O40" s="3">
        <v>183</v>
      </c>
      <c r="P40" s="3">
        <v>1</v>
      </c>
    </row>
    <row r="41" spans="1:16">
      <c r="A41" s="3"/>
      <c r="B41" s="3">
        <v>125251</v>
      </c>
      <c r="C41" s="3">
        <v>8844</v>
      </c>
      <c r="D41" s="3">
        <v>10498</v>
      </c>
      <c r="E41" s="3">
        <v>20384</v>
      </c>
      <c r="F41" s="3">
        <v>87675.7</v>
      </c>
      <c r="G41" s="3">
        <v>13673</v>
      </c>
      <c r="H41" s="3">
        <v>115</v>
      </c>
      <c r="I41" s="3">
        <v>11437</v>
      </c>
      <c r="J41" s="3">
        <v>39575</v>
      </c>
      <c r="K41" s="3">
        <v>127638</v>
      </c>
      <c r="L41" s="3">
        <v>72.45</v>
      </c>
      <c r="M41" s="3">
        <v>196</v>
      </c>
      <c r="N41" s="3">
        <v>196</v>
      </c>
      <c r="O41" s="3">
        <v>196</v>
      </c>
      <c r="P41" s="3">
        <v>1</v>
      </c>
    </row>
    <row r="42" spans="1:16">
      <c r="A42" s="3"/>
      <c r="B42" s="3">
        <v>10214</v>
      </c>
      <c r="C42" s="3">
        <v>-2</v>
      </c>
      <c r="D42" s="3">
        <v>26258</v>
      </c>
      <c r="E42" s="3">
        <v>103417</v>
      </c>
      <c r="F42" s="3">
        <v>7149.8</v>
      </c>
      <c r="G42" s="3">
        <v>4775</v>
      </c>
      <c r="H42" s="3">
        <v>98</v>
      </c>
      <c r="I42" s="3">
        <v>10223</v>
      </c>
      <c r="J42" s="3">
        <v>134208</v>
      </c>
      <c r="K42" s="3">
        <v>13069</v>
      </c>
      <c r="L42" s="3">
        <v>61.74</v>
      </c>
      <c r="M42" s="3">
        <v>96</v>
      </c>
      <c r="N42" s="3">
        <v>107</v>
      </c>
      <c r="O42" s="3">
        <v>90</v>
      </c>
      <c r="P42" s="3">
        <v>1</v>
      </c>
    </row>
    <row r="43" spans="1:16">
      <c r="A43" s="3"/>
      <c r="B43" s="3">
        <v>152826</v>
      </c>
      <c r="C43" s="3">
        <v>7050</v>
      </c>
      <c r="D43" s="3">
        <v>84309</v>
      </c>
      <c r="E43" s="3">
        <v>11015</v>
      </c>
      <c r="F43" s="3">
        <v>106978.2</v>
      </c>
      <c r="G43" s="3">
        <v>0</v>
      </c>
      <c r="H43" s="3">
        <v>128</v>
      </c>
      <c r="I43" s="3">
        <v>5179</v>
      </c>
      <c r="J43" s="3">
        <v>97507</v>
      </c>
      <c r="K43" s="3">
        <v>152514</v>
      </c>
      <c r="L43" s="3">
        <v>80.64</v>
      </c>
      <c r="M43" s="3">
        <v>199</v>
      </c>
      <c r="N43" s="3">
        <v>191</v>
      </c>
      <c r="O43" s="3">
        <v>183</v>
      </c>
      <c r="P43" s="3">
        <v>1</v>
      </c>
    </row>
    <row r="44" spans="1:16">
      <c r="A44" s="3"/>
      <c r="B44" s="3">
        <v>164458</v>
      </c>
      <c r="C44" s="3">
        <v>4411</v>
      </c>
      <c r="D44" s="3">
        <v>15247</v>
      </c>
      <c r="E44" s="3">
        <v>61168</v>
      </c>
      <c r="F44" s="3">
        <v>115120.6</v>
      </c>
      <c r="G44" s="3">
        <v>56</v>
      </c>
      <c r="H44" s="3">
        <v>94</v>
      </c>
      <c r="I44" s="3">
        <v>5639</v>
      </c>
      <c r="J44" s="3">
        <v>75044</v>
      </c>
      <c r="K44" s="3">
        <v>164657</v>
      </c>
      <c r="L44" s="3">
        <v>59.22</v>
      </c>
      <c r="M44" s="3">
        <v>197</v>
      </c>
      <c r="N44" s="3">
        <v>202</v>
      </c>
      <c r="O44" s="3">
        <v>196</v>
      </c>
      <c r="P44" s="3">
        <v>1</v>
      </c>
    </row>
    <row r="45" spans="1:16">
      <c r="A45" s="3"/>
      <c r="B45" s="3">
        <v>154198</v>
      </c>
      <c r="C45" s="3">
        <v>4750</v>
      </c>
      <c r="D45" s="3">
        <v>37206</v>
      </c>
      <c r="E45" s="3">
        <v>47787</v>
      </c>
      <c r="F45" s="3">
        <v>107938.6</v>
      </c>
      <c r="G45" s="3">
        <v>239</v>
      </c>
      <c r="H45" s="3">
        <v>106</v>
      </c>
      <c r="I45" s="3">
        <v>3684</v>
      </c>
      <c r="J45" s="3">
        <v>86418</v>
      </c>
      <c r="K45" s="3">
        <v>154078</v>
      </c>
      <c r="L45" s="3">
        <v>66.78</v>
      </c>
      <c r="M45" s="3">
        <v>187</v>
      </c>
      <c r="N45" s="3">
        <v>204</v>
      </c>
      <c r="O45" s="3">
        <v>192</v>
      </c>
      <c r="P45" s="3">
        <v>1</v>
      </c>
    </row>
    <row r="46" spans="1:16">
      <c r="A46" s="3"/>
      <c r="B46" s="3">
        <v>105145</v>
      </c>
      <c r="C46" s="3">
        <v>6519</v>
      </c>
      <c r="D46" s="3">
        <v>6831</v>
      </c>
      <c r="E46" s="3">
        <v>26104</v>
      </c>
      <c r="F46" s="3">
        <v>73601.5</v>
      </c>
      <c r="G46" s="3">
        <v>9301</v>
      </c>
      <c r="H46" s="3">
        <v>105</v>
      </c>
      <c r="I46" s="3">
        <v>6135</v>
      </c>
      <c r="J46" s="3">
        <v>43597</v>
      </c>
      <c r="K46" s="3">
        <v>104168</v>
      </c>
      <c r="L46" s="3">
        <v>66.150000000000006</v>
      </c>
      <c r="M46" s="3">
        <v>196</v>
      </c>
      <c r="N46" s="3">
        <v>202</v>
      </c>
      <c r="O46" s="3">
        <v>189</v>
      </c>
      <c r="P46" s="3">
        <v>1</v>
      </c>
    </row>
    <row r="47" spans="1:16">
      <c r="A47" s="3"/>
      <c r="B47" s="3">
        <v>585013</v>
      </c>
      <c r="C47" s="3">
        <v>915161</v>
      </c>
      <c r="D47" s="3">
        <v>65827</v>
      </c>
      <c r="E47" s="3">
        <v>421789</v>
      </c>
      <c r="F47" s="3">
        <v>409509.1</v>
      </c>
      <c r="G47" s="3">
        <v>9778</v>
      </c>
      <c r="H47" s="3">
        <v>147</v>
      </c>
      <c r="I47" s="3">
        <v>557763</v>
      </c>
      <c r="J47" s="3"/>
      <c r="K47" s="3">
        <v>948705</v>
      </c>
      <c r="L47" s="3">
        <v>92.61</v>
      </c>
      <c r="M47" s="3">
        <v>1680000</v>
      </c>
      <c r="N47" s="3">
        <v>167</v>
      </c>
      <c r="O47" s="3">
        <v>157</v>
      </c>
      <c r="P47" s="3">
        <v>1</v>
      </c>
    </row>
    <row r="48" spans="1:16">
      <c r="A48" s="3"/>
      <c r="B48" s="3">
        <v>79364</v>
      </c>
      <c r="C48" s="3">
        <v>6511</v>
      </c>
      <c r="D48" s="3">
        <v>42941</v>
      </c>
      <c r="E48" s="3">
        <v>91314</v>
      </c>
      <c r="F48" s="3">
        <v>55554.8</v>
      </c>
      <c r="G48" s="3">
        <v>8970</v>
      </c>
      <c r="H48" s="3">
        <v>99</v>
      </c>
      <c r="I48" s="3">
        <v>2566</v>
      </c>
      <c r="J48" s="3">
        <v>146885</v>
      </c>
      <c r="K48" s="3">
        <v>79649</v>
      </c>
      <c r="L48" s="3">
        <v>62.37</v>
      </c>
      <c r="M48" s="3">
        <v>121</v>
      </c>
      <c r="N48" s="3">
        <v>152</v>
      </c>
      <c r="O48" s="3">
        <v>129</v>
      </c>
      <c r="P48" s="3">
        <v>1</v>
      </c>
    </row>
    <row r="49" spans="1:16">
      <c r="A49" s="3"/>
      <c r="B49" s="3">
        <v>3365</v>
      </c>
      <c r="C49" s="3">
        <v>14226</v>
      </c>
      <c r="D49" s="3">
        <v>43842</v>
      </c>
      <c r="E49" s="3">
        <v>73300</v>
      </c>
      <c r="F49" s="3">
        <v>2355.5</v>
      </c>
      <c r="G49" s="3">
        <v>89147</v>
      </c>
      <c r="H49" s="3">
        <v>107</v>
      </c>
      <c r="I49" s="3">
        <v>4626</v>
      </c>
      <c r="J49" s="3">
        <v>217342</v>
      </c>
      <c r="K49" s="3">
        <v>1912</v>
      </c>
      <c r="L49" s="3">
        <v>67.41</v>
      </c>
      <c r="M49" s="3">
        <v>65</v>
      </c>
      <c r="N49" s="3">
        <v>83</v>
      </c>
      <c r="O49" s="3">
        <v>43</v>
      </c>
      <c r="P49" s="3">
        <v>1</v>
      </c>
    </row>
    <row r="50" spans="1:16">
      <c r="A50" s="3"/>
      <c r="B50" s="3">
        <v>1152</v>
      </c>
      <c r="C50" s="3">
        <v>28865</v>
      </c>
      <c r="D50" s="3">
        <v>64199</v>
      </c>
      <c r="E50" s="3">
        <v>93870</v>
      </c>
      <c r="F50" s="3">
        <v>806.4</v>
      </c>
      <c r="G50" s="3">
        <v>34634</v>
      </c>
      <c r="H50" s="3">
        <v>112</v>
      </c>
      <c r="I50" s="3">
        <v>613</v>
      </c>
      <c r="J50" s="3">
        <v>222107</v>
      </c>
      <c r="K50" s="3">
        <v>0</v>
      </c>
      <c r="L50" s="3">
        <v>70.56</v>
      </c>
      <c r="M50" s="3">
        <v>113</v>
      </c>
      <c r="N50" s="3">
        <v>95</v>
      </c>
      <c r="O50" s="3">
        <v>44</v>
      </c>
      <c r="P50" s="3">
        <v>1</v>
      </c>
    </row>
    <row r="51" spans="1:16">
      <c r="A51" s="3"/>
      <c r="B51" s="3">
        <v>4535</v>
      </c>
      <c r="C51" s="3">
        <v>35029</v>
      </c>
      <c r="D51" s="3">
        <v>86906</v>
      </c>
      <c r="E51" s="3">
        <v>84815</v>
      </c>
      <c r="F51" s="3">
        <v>3174.5</v>
      </c>
      <c r="G51" s="3">
        <v>14335</v>
      </c>
      <c r="H51" s="3">
        <v>117</v>
      </c>
      <c r="I51" s="3">
        <v>18763</v>
      </c>
      <c r="J51" s="3">
        <v>202980</v>
      </c>
      <c r="K51" s="3">
        <v>3877</v>
      </c>
      <c r="L51" s="3">
        <v>73.709999999999994</v>
      </c>
      <c r="M51" s="3">
        <v>115</v>
      </c>
      <c r="N51" s="3">
        <v>113</v>
      </c>
      <c r="O51" s="3">
        <v>63</v>
      </c>
      <c r="P51" s="3">
        <v>1</v>
      </c>
    </row>
    <row r="52" spans="1:16">
      <c r="A52" s="3"/>
      <c r="B52" s="3">
        <v>2424</v>
      </c>
      <c r="C52" s="3">
        <v>2970</v>
      </c>
      <c r="D52" s="3">
        <v>8556</v>
      </c>
      <c r="E52" s="3">
        <v>20107</v>
      </c>
      <c r="F52" s="3">
        <v>1696.8</v>
      </c>
      <c r="G52" s="3">
        <v>90893</v>
      </c>
      <c r="H52" s="3">
        <v>102</v>
      </c>
      <c r="I52" s="3">
        <v>332</v>
      </c>
      <c r="J52" s="3">
        <v>123044</v>
      </c>
      <c r="K52" s="3">
        <v>1574</v>
      </c>
      <c r="L52" s="3">
        <v>64.260000000000005</v>
      </c>
      <c r="M52" s="3">
        <v>39</v>
      </c>
      <c r="N52" s="3">
        <v>43</v>
      </c>
      <c r="O52" s="3">
        <v>20</v>
      </c>
      <c r="P52" s="3">
        <v>1</v>
      </c>
    </row>
    <row r="53" spans="1:16">
      <c r="A53" s="3"/>
      <c r="B53" s="3">
        <v>11023</v>
      </c>
      <c r="C53" s="3">
        <v>16839</v>
      </c>
      <c r="D53" s="3">
        <v>41299</v>
      </c>
      <c r="E53" s="3">
        <v>42339</v>
      </c>
      <c r="F53" s="3">
        <v>7716.1</v>
      </c>
      <c r="G53" s="3">
        <v>5375</v>
      </c>
      <c r="H53" s="3">
        <v>117</v>
      </c>
      <c r="I53" s="3">
        <v>2871</v>
      </c>
      <c r="J53" s="3">
        <v>110471</v>
      </c>
      <c r="K53" s="3">
        <v>3533</v>
      </c>
      <c r="L53" s="3">
        <v>73.709999999999994</v>
      </c>
      <c r="M53" s="3">
        <v>127</v>
      </c>
      <c r="N53" s="3">
        <v>126</v>
      </c>
      <c r="O53" s="3">
        <v>59</v>
      </c>
      <c r="P53" s="3">
        <v>1</v>
      </c>
    </row>
    <row r="54" spans="1:16">
      <c r="A54" s="3"/>
      <c r="B54" s="3">
        <v>155691</v>
      </c>
      <c r="C54" s="3">
        <v>8778</v>
      </c>
      <c r="D54" s="3">
        <v>26496</v>
      </c>
      <c r="E54" s="3">
        <v>46300</v>
      </c>
      <c r="F54" s="3">
        <v>108983.7</v>
      </c>
      <c r="G54" s="3">
        <v>4595</v>
      </c>
      <c r="H54" s="3">
        <v>107</v>
      </c>
      <c r="I54" s="3">
        <v>442</v>
      </c>
      <c r="J54" s="3">
        <v>86773</v>
      </c>
      <c r="K54" s="3">
        <v>154645</v>
      </c>
      <c r="L54" s="3">
        <v>67.41</v>
      </c>
      <c r="M54" s="3">
        <v>188</v>
      </c>
      <c r="N54" s="3">
        <v>202</v>
      </c>
      <c r="O54" s="3">
        <v>148</v>
      </c>
      <c r="P54" s="3">
        <v>1</v>
      </c>
    </row>
    <row r="55" spans="1:16">
      <c r="A55" s="3"/>
      <c r="B55" s="3">
        <v>52453</v>
      </c>
      <c r="C55" s="3">
        <v>636</v>
      </c>
      <c r="D55" s="3">
        <v>9374</v>
      </c>
      <c r="E55" s="3">
        <v>44073</v>
      </c>
      <c r="F55" s="3">
        <v>36717.1</v>
      </c>
      <c r="G55" s="3">
        <v>989</v>
      </c>
      <c r="H55" s="3">
        <v>89</v>
      </c>
      <c r="I55" s="3">
        <v>625</v>
      </c>
      <c r="J55" s="3">
        <v>54609</v>
      </c>
      <c r="K55" s="3">
        <v>52291</v>
      </c>
      <c r="L55" s="3">
        <v>56.07</v>
      </c>
      <c r="M55" s="3">
        <v>157</v>
      </c>
      <c r="N55" s="3">
        <v>165</v>
      </c>
      <c r="O55" s="3">
        <v>126</v>
      </c>
      <c r="P55" s="3">
        <v>1</v>
      </c>
    </row>
    <row r="56" spans="1:16">
      <c r="A56" s="3"/>
      <c r="B56" s="3">
        <v>26503</v>
      </c>
      <c r="C56" s="3">
        <v>32865</v>
      </c>
      <c r="D56" s="3">
        <v>24751</v>
      </c>
      <c r="E56" s="3">
        <v>52906</v>
      </c>
      <c r="F56" s="3">
        <v>18552.099999999999</v>
      </c>
      <c r="G56" s="3">
        <v>88595</v>
      </c>
      <c r="H56" s="3">
        <v>120</v>
      </c>
      <c r="I56" s="3">
        <v>39626</v>
      </c>
      <c r="J56" s="3">
        <v>161789</v>
      </c>
      <c r="K56" s="3">
        <v>24205</v>
      </c>
      <c r="L56" s="3">
        <v>75.599999999999994</v>
      </c>
      <c r="M56" s="3">
        <v>92</v>
      </c>
      <c r="N56" s="3">
        <v>90</v>
      </c>
      <c r="O56" s="3">
        <v>82</v>
      </c>
      <c r="P56" s="3">
        <v>1</v>
      </c>
    </row>
    <row r="57" spans="1:16">
      <c r="A57" s="3"/>
      <c r="B57" s="3">
        <v>580</v>
      </c>
      <c r="C57" s="3">
        <v>6832</v>
      </c>
      <c r="D57" s="3">
        <v>24509</v>
      </c>
      <c r="E57" s="3">
        <v>73410</v>
      </c>
      <c r="F57" s="3">
        <v>406</v>
      </c>
      <c r="G57" s="3">
        <v>103469</v>
      </c>
      <c r="H57" s="3">
        <v>98</v>
      </c>
      <c r="I57" s="3">
        <v>20681</v>
      </c>
      <c r="J57" s="3">
        <v>185955</v>
      </c>
      <c r="K57" s="3">
        <v>2164</v>
      </c>
      <c r="L57" s="3">
        <v>61.74</v>
      </c>
      <c r="M57" s="3">
        <v>49</v>
      </c>
      <c r="N57" s="3">
        <v>68</v>
      </c>
      <c r="O57" s="3">
        <v>55</v>
      </c>
      <c r="P57" s="3">
        <v>1</v>
      </c>
    </row>
    <row r="58" spans="1:16">
      <c r="A58" s="3"/>
      <c r="B58" s="3">
        <v>8410</v>
      </c>
      <c r="C58" s="3">
        <v>30737</v>
      </c>
      <c r="D58" s="3">
        <v>45382</v>
      </c>
      <c r="E58" s="3">
        <v>53451</v>
      </c>
      <c r="F58" s="3">
        <v>5887</v>
      </c>
      <c r="G58" s="3">
        <v>81840</v>
      </c>
      <c r="H58" s="3">
        <v>121</v>
      </c>
      <c r="I58" s="3">
        <v>13921</v>
      </c>
      <c r="J58" s="3">
        <v>198367</v>
      </c>
      <c r="K58" s="3">
        <v>7532</v>
      </c>
      <c r="L58" s="3">
        <v>76.23</v>
      </c>
      <c r="M58" s="3">
        <v>81</v>
      </c>
      <c r="N58" s="3">
        <v>90</v>
      </c>
      <c r="O58" s="3">
        <v>63</v>
      </c>
      <c r="P58" s="3">
        <v>1</v>
      </c>
    </row>
    <row r="59" spans="1:16">
      <c r="A59" s="3"/>
      <c r="B59" s="3">
        <v>2683</v>
      </c>
      <c r="C59" s="3">
        <v>6002</v>
      </c>
      <c r="D59" s="3">
        <v>20104</v>
      </c>
      <c r="E59" s="3">
        <v>77175</v>
      </c>
      <c r="F59" s="3">
        <v>1878.1</v>
      </c>
      <c r="G59" s="3">
        <v>13461</v>
      </c>
      <c r="H59" s="3">
        <v>95</v>
      </c>
      <c r="I59" s="3">
        <v>1302</v>
      </c>
      <c r="J59" s="3">
        <v>115813</v>
      </c>
      <c r="K59" s="3">
        <v>2310</v>
      </c>
      <c r="L59" s="3">
        <v>59.85</v>
      </c>
      <c r="M59" s="3">
        <v>72</v>
      </c>
      <c r="N59" s="3">
        <v>94</v>
      </c>
      <c r="O59" s="3">
        <v>58</v>
      </c>
      <c r="P59" s="3">
        <v>1</v>
      </c>
    </row>
    <row r="60" spans="1:16">
      <c r="A60" s="3"/>
      <c r="B60" s="3">
        <v>69632</v>
      </c>
      <c r="C60" s="3">
        <v>1343</v>
      </c>
      <c r="D60" s="3">
        <v>10129</v>
      </c>
      <c r="E60" s="3">
        <v>47231</v>
      </c>
      <c r="F60" s="3">
        <v>48742.400000000001</v>
      </c>
      <c r="G60" s="3">
        <v>22193</v>
      </c>
      <c r="H60" s="3">
        <v>90</v>
      </c>
      <c r="I60" s="3">
        <v>1041</v>
      </c>
      <c r="J60" s="3">
        <v>79712</v>
      </c>
      <c r="K60" s="3">
        <v>69775</v>
      </c>
      <c r="L60" s="3">
        <v>56.7</v>
      </c>
      <c r="M60" s="3">
        <v>159</v>
      </c>
      <c r="N60" s="3">
        <v>156</v>
      </c>
      <c r="O60" s="3">
        <v>137</v>
      </c>
      <c r="P60" s="3">
        <v>1</v>
      </c>
    </row>
    <row r="61" spans="1:16">
      <c r="A61" s="3"/>
      <c r="B61" s="3">
        <v>10616</v>
      </c>
      <c r="C61" s="3">
        <v>47614</v>
      </c>
      <c r="D61" s="3">
        <v>76916</v>
      </c>
      <c r="E61" s="3">
        <v>81811</v>
      </c>
      <c r="F61" s="3">
        <v>7431.2</v>
      </c>
      <c r="G61" s="3">
        <v>66097</v>
      </c>
      <c r="H61" s="3">
        <v>121</v>
      </c>
      <c r="I61" s="3">
        <v>37444</v>
      </c>
      <c r="J61" s="3">
        <v>237885</v>
      </c>
      <c r="K61" s="3">
        <v>7725</v>
      </c>
      <c r="L61" s="3">
        <v>76.23</v>
      </c>
      <c r="M61" s="3">
        <v>89</v>
      </c>
      <c r="N61" s="3">
        <v>106</v>
      </c>
      <c r="O61" s="3">
        <v>80</v>
      </c>
      <c r="P61" s="3">
        <v>1</v>
      </c>
    </row>
    <row r="62" spans="1:16">
      <c r="A62" s="3"/>
      <c r="B62" s="3">
        <v>25520</v>
      </c>
      <c r="C62" s="3">
        <v>46917</v>
      </c>
      <c r="D62" s="3">
        <v>45867</v>
      </c>
      <c r="E62" s="3">
        <v>45367</v>
      </c>
      <c r="F62" s="3">
        <v>17864</v>
      </c>
      <c r="G62" s="3">
        <v>119383</v>
      </c>
      <c r="H62" s="3">
        <v>130</v>
      </c>
      <c r="I62" s="3">
        <v>7391</v>
      </c>
      <c r="J62" s="3">
        <v>262168</v>
      </c>
      <c r="K62" s="3">
        <v>13495</v>
      </c>
      <c r="L62" s="3">
        <v>81.900000000000006</v>
      </c>
      <c r="M62" s="3">
        <v>76</v>
      </c>
      <c r="N62" s="3">
        <v>104</v>
      </c>
      <c r="O62" s="3">
        <v>68</v>
      </c>
      <c r="P62" s="3">
        <v>1</v>
      </c>
    </row>
    <row r="63" spans="1:16">
      <c r="A63" s="3"/>
      <c r="B63" s="3">
        <v>12631</v>
      </c>
      <c r="C63" s="3">
        <v>47801</v>
      </c>
      <c r="D63" s="3">
        <v>65379</v>
      </c>
      <c r="E63" s="3">
        <v>43823</v>
      </c>
      <c r="F63" s="3">
        <v>8841.7000000000007</v>
      </c>
      <c r="G63" s="3">
        <v>113420</v>
      </c>
      <c r="H63" s="3">
        <v>131</v>
      </c>
      <c r="I63" s="3">
        <v>6953</v>
      </c>
      <c r="J63" s="3">
        <v>270986</v>
      </c>
      <c r="K63" s="3">
        <v>5115</v>
      </c>
      <c r="L63" s="3">
        <v>82.53</v>
      </c>
      <c r="M63" s="3">
        <v>72</v>
      </c>
      <c r="N63" s="3">
        <v>101</v>
      </c>
      <c r="O63" s="3">
        <v>64</v>
      </c>
      <c r="P63" s="3">
        <v>1</v>
      </c>
    </row>
    <row r="64" spans="1:16">
      <c r="A64" s="3"/>
      <c r="B64" s="3">
        <v>24851</v>
      </c>
      <c r="C64" s="3">
        <v>35826</v>
      </c>
      <c r="D64" s="3">
        <v>39542</v>
      </c>
      <c r="E64" s="3">
        <v>45099</v>
      </c>
      <c r="F64" s="3">
        <v>17395.7</v>
      </c>
      <c r="G64" s="3">
        <v>137736</v>
      </c>
      <c r="H64" s="3">
        <v>126</v>
      </c>
      <c r="I64" s="3">
        <v>8046</v>
      </c>
      <c r="J64" s="3">
        <v>264220</v>
      </c>
      <c r="K64" s="3">
        <v>10788</v>
      </c>
      <c r="L64" s="3">
        <v>79.38</v>
      </c>
      <c r="M64" s="3">
        <v>71</v>
      </c>
      <c r="N64" s="3">
        <v>94</v>
      </c>
      <c r="O64" s="3">
        <v>57</v>
      </c>
      <c r="P64" s="3">
        <v>1</v>
      </c>
    </row>
    <row r="65" spans="1:16">
      <c r="A65" s="3"/>
      <c r="B65" s="3">
        <v>2310</v>
      </c>
      <c r="C65" s="3">
        <v>19332</v>
      </c>
      <c r="D65" s="3"/>
      <c r="E65" s="3">
        <v>99666</v>
      </c>
      <c r="F65" s="3">
        <v>1617</v>
      </c>
      <c r="G65" s="3">
        <v>2866</v>
      </c>
      <c r="H65" s="3">
        <v>115</v>
      </c>
      <c r="I65" s="3">
        <v>6174</v>
      </c>
      <c r="J65" s="3">
        <v>274799</v>
      </c>
      <c r="K65" s="3">
        <v>2081</v>
      </c>
      <c r="L65" s="3">
        <v>72.45</v>
      </c>
      <c r="M65" s="3">
        <v>86</v>
      </c>
      <c r="N65" s="3">
        <v>126</v>
      </c>
      <c r="O65" s="3">
        <v>79</v>
      </c>
      <c r="P65" s="3">
        <v>1</v>
      </c>
    </row>
    <row r="66" spans="1:16">
      <c r="A66" s="3"/>
      <c r="B66" s="3">
        <v>20866</v>
      </c>
      <c r="C66" s="3">
        <v>20620</v>
      </c>
      <c r="D66" s="3">
        <v>55200</v>
      </c>
      <c r="E66" s="3">
        <v>164315</v>
      </c>
      <c r="F66" s="3">
        <v>14606.2</v>
      </c>
      <c r="G66" s="3">
        <v>22053</v>
      </c>
      <c r="H66" s="3">
        <v>100</v>
      </c>
      <c r="I66" s="3">
        <v>2290</v>
      </c>
      <c r="J66" s="3">
        <v>268053</v>
      </c>
      <c r="K66" s="3">
        <v>12711</v>
      </c>
      <c r="L66" s="3">
        <v>63</v>
      </c>
      <c r="M66" s="3">
        <v>86</v>
      </c>
      <c r="N66" s="3">
        <v>113</v>
      </c>
      <c r="O66" s="3">
        <v>54</v>
      </c>
      <c r="P66" s="3">
        <v>1</v>
      </c>
    </row>
    <row r="67" spans="1:16">
      <c r="A67" s="3"/>
      <c r="B67" s="3">
        <v>37936</v>
      </c>
      <c r="C67" s="3">
        <v>29518</v>
      </c>
      <c r="D67" s="3">
        <v>45523</v>
      </c>
      <c r="E67" s="3">
        <v>88958</v>
      </c>
      <c r="F67" s="3">
        <v>26555.200000000001</v>
      </c>
      <c r="G67" s="3">
        <v>81119</v>
      </c>
      <c r="H67" s="3">
        <v>111</v>
      </c>
      <c r="I67" s="3">
        <v>4392</v>
      </c>
      <c r="J67" s="3">
        <v>259469</v>
      </c>
      <c r="K67" s="3">
        <v>19193</v>
      </c>
      <c r="L67" s="3">
        <v>69.930000000000007</v>
      </c>
      <c r="M67" s="3">
        <v>90</v>
      </c>
      <c r="N67" s="3">
        <v>117</v>
      </c>
      <c r="O67" s="3">
        <v>50</v>
      </c>
      <c r="P67" s="3">
        <v>1</v>
      </c>
    </row>
    <row r="68" spans="1:16">
      <c r="A68" s="3"/>
      <c r="B68" s="3">
        <v>30176</v>
      </c>
      <c r="C68" s="3">
        <v>19953</v>
      </c>
      <c r="D68" s="3">
        <v>45343</v>
      </c>
      <c r="E68" s="3">
        <v>161458</v>
      </c>
      <c r="F68" s="3">
        <v>21123.200000000001</v>
      </c>
      <c r="G68" s="3">
        <v>26124</v>
      </c>
      <c r="H68" s="3">
        <v>98</v>
      </c>
      <c r="I68" s="3">
        <v>4373</v>
      </c>
      <c r="J68" s="3">
        <v>257678</v>
      </c>
      <c r="K68" s="3">
        <v>21003</v>
      </c>
      <c r="L68" s="3">
        <v>61.74</v>
      </c>
      <c r="M68" s="3">
        <v>86</v>
      </c>
      <c r="N68" s="3">
        <v>114</v>
      </c>
      <c r="O68" s="3">
        <v>70</v>
      </c>
      <c r="P68" s="3">
        <v>1</v>
      </c>
    </row>
    <row r="69" spans="1:16">
      <c r="A69" s="3"/>
      <c r="B69" s="3">
        <v>50605</v>
      </c>
      <c r="C69" s="3">
        <v>36487</v>
      </c>
      <c r="D69" s="3">
        <v>39523</v>
      </c>
      <c r="E69" s="3">
        <v>75358</v>
      </c>
      <c r="F69" s="3">
        <v>35423.5</v>
      </c>
      <c r="G69" s="3">
        <v>81081</v>
      </c>
      <c r="H69" s="3">
        <v>117</v>
      </c>
      <c r="I69" s="3">
        <v>15020</v>
      </c>
      <c r="J69" s="3">
        <v>228301</v>
      </c>
      <c r="K69" s="3">
        <v>39733</v>
      </c>
      <c r="L69" s="3">
        <v>73.709999999999994</v>
      </c>
      <c r="M69" s="3">
        <v>101</v>
      </c>
      <c r="N69" s="3">
        <v>119</v>
      </c>
      <c r="O69" s="3">
        <v>83</v>
      </c>
      <c r="P69" s="3">
        <v>1</v>
      </c>
    </row>
    <row r="70" spans="1:16">
      <c r="A70" s="3"/>
      <c r="B70" s="3">
        <v>1</v>
      </c>
      <c r="C70" s="3">
        <v>13546</v>
      </c>
      <c r="D70" s="3">
        <v>77510</v>
      </c>
      <c r="E70" s="3">
        <v>166539</v>
      </c>
      <c r="F70" s="3">
        <v>0.7</v>
      </c>
      <c r="G70" s="3">
        <v>7459</v>
      </c>
      <c r="H70" s="3">
        <v>100</v>
      </c>
      <c r="I70" s="3">
        <v>7120</v>
      </c>
      <c r="J70" s="3"/>
      <c r="K70" s="3">
        <v>13913</v>
      </c>
      <c r="L70" s="3">
        <v>63</v>
      </c>
      <c r="M70" s="3">
        <v>84</v>
      </c>
      <c r="N70" s="3">
        <v>111</v>
      </c>
      <c r="O70" s="3">
        <v>82</v>
      </c>
      <c r="P70" s="3">
        <v>1</v>
      </c>
    </row>
    <row r="71" spans="1:16">
      <c r="A71" s="3"/>
      <c r="B71" s="3">
        <v>18574</v>
      </c>
      <c r="C71" s="3">
        <v>28130</v>
      </c>
      <c r="D71" s="3">
        <v>48603</v>
      </c>
      <c r="E71" s="3">
        <v>168290</v>
      </c>
      <c r="F71" s="3">
        <v>13001.8</v>
      </c>
      <c r="G71" s="3">
        <v>19457</v>
      </c>
      <c r="H71" s="3">
        <v>101</v>
      </c>
      <c r="I71" s="3">
        <v>1737</v>
      </c>
      <c r="J71" s="3">
        <v>272831</v>
      </c>
      <c r="K71" s="3">
        <v>8486</v>
      </c>
      <c r="L71" s="3">
        <v>63.63</v>
      </c>
      <c r="M71" s="3">
        <v>77</v>
      </c>
      <c r="N71" s="3">
        <v>114</v>
      </c>
      <c r="O71" s="3">
        <v>56</v>
      </c>
      <c r="P71" s="3">
        <v>1</v>
      </c>
    </row>
    <row r="72" spans="1:16">
      <c r="A72" s="3"/>
      <c r="B72" s="3">
        <v>26888</v>
      </c>
      <c r="C72" s="3">
        <v>18980</v>
      </c>
      <c r="D72" s="3">
        <v>70950</v>
      </c>
      <c r="E72" s="3">
        <v>147380</v>
      </c>
      <c r="F72" s="3">
        <v>18821.599999999999</v>
      </c>
      <c r="G72" s="3">
        <v>18856</v>
      </c>
      <c r="H72" s="3">
        <v>102</v>
      </c>
      <c r="I72" s="3">
        <v>1648</v>
      </c>
      <c r="J72" s="3">
        <v>265006</v>
      </c>
      <c r="K72" s="3">
        <v>16400</v>
      </c>
      <c r="L72" s="3">
        <v>64.260000000000005</v>
      </c>
      <c r="M72" s="3">
        <v>90</v>
      </c>
      <c r="N72" s="3">
        <v>123</v>
      </c>
      <c r="O72" s="3">
        <v>67</v>
      </c>
      <c r="P72" s="3">
        <v>1</v>
      </c>
    </row>
    <row r="73" spans="1:16">
      <c r="A73" s="3"/>
      <c r="B73" s="3">
        <v>19184</v>
      </c>
      <c r="C73" s="3">
        <v>15856</v>
      </c>
      <c r="D73" s="3">
        <v>36983</v>
      </c>
      <c r="E73" s="3">
        <v>175812</v>
      </c>
      <c r="F73" s="3">
        <v>13428.8</v>
      </c>
      <c r="G73" s="3">
        <v>35219</v>
      </c>
      <c r="H73" s="3">
        <v>95</v>
      </c>
      <c r="I73" s="3">
        <v>2100</v>
      </c>
      <c r="J73" s="3">
        <v>268968</v>
      </c>
      <c r="K73" s="3">
        <v>11986</v>
      </c>
      <c r="L73" s="3">
        <v>59.85</v>
      </c>
      <c r="M73" s="3">
        <v>76</v>
      </c>
      <c r="N73" s="3">
        <v>105</v>
      </c>
      <c r="O73" s="3">
        <v>45</v>
      </c>
      <c r="P73" s="3">
        <v>1</v>
      </c>
    </row>
    <row r="74" spans="1:16">
      <c r="A74" s="3"/>
      <c r="B74" s="3">
        <v>18289</v>
      </c>
      <c r="C74" s="3">
        <v>6355</v>
      </c>
      <c r="D74" s="3">
        <v>15279</v>
      </c>
      <c r="E74" s="3">
        <v>193963</v>
      </c>
      <c r="F74" s="3">
        <v>12802.3</v>
      </c>
      <c r="G74" s="3">
        <v>49168</v>
      </c>
      <c r="H74" s="3">
        <v>86</v>
      </c>
      <c r="I74" s="3">
        <v>1880</v>
      </c>
      <c r="J74" s="3">
        <v>266377</v>
      </c>
      <c r="K74" s="3">
        <v>14797</v>
      </c>
      <c r="L74" s="3">
        <v>54.18</v>
      </c>
      <c r="M74" s="3">
        <v>56</v>
      </c>
      <c r="N74" s="3">
        <v>94</v>
      </c>
      <c r="O74" s="3">
        <v>60</v>
      </c>
      <c r="P74" s="3">
        <v>1</v>
      </c>
    </row>
    <row r="75" spans="1:16">
      <c r="A75" s="3"/>
      <c r="B75" s="3">
        <v>30255</v>
      </c>
      <c r="C75" s="3">
        <v>19304</v>
      </c>
      <c r="D75" s="3">
        <v>29382</v>
      </c>
      <c r="E75" s="3">
        <v>142091</v>
      </c>
      <c r="F75" s="3">
        <v>21178.5</v>
      </c>
      <c r="G75" s="3">
        <v>62022</v>
      </c>
      <c r="H75" s="3">
        <v>97</v>
      </c>
      <c r="I75" s="3">
        <v>8748</v>
      </c>
      <c r="J75" s="3">
        <v>249756</v>
      </c>
      <c r="K75" s="3">
        <v>24550</v>
      </c>
      <c r="L75" s="3">
        <v>61.11</v>
      </c>
      <c r="M75" s="3">
        <v>77</v>
      </c>
      <c r="N75" s="3">
        <v>103</v>
      </c>
      <c r="O75" s="3">
        <v>67</v>
      </c>
      <c r="P75" s="3">
        <v>1</v>
      </c>
    </row>
    <row r="76" spans="1:16">
      <c r="A76" s="3"/>
      <c r="B76" s="3">
        <v>22954</v>
      </c>
      <c r="C76" s="3">
        <v>15041</v>
      </c>
      <c r="D76" s="3">
        <v>54685</v>
      </c>
      <c r="E76" s="3">
        <v>157699</v>
      </c>
      <c r="F76" s="3">
        <v>16067.8</v>
      </c>
      <c r="G76" s="3">
        <v>32675</v>
      </c>
      <c r="H76" s="3">
        <v>98</v>
      </c>
      <c r="I76" s="3">
        <v>4092</v>
      </c>
      <c r="J76" s="3">
        <v>261300</v>
      </c>
      <c r="K76" s="3">
        <v>17662</v>
      </c>
      <c r="L76" s="3">
        <v>61.74</v>
      </c>
      <c r="M76" s="3">
        <v>84</v>
      </c>
      <c r="N76" s="3">
        <v>111</v>
      </c>
      <c r="O76" s="3">
        <v>60</v>
      </c>
      <c r="P76" s="3">
        <v>1</v>
      </c>
    </row>
    <row r="77" spans="1:16">
      <c r="A77" s="3"/>
      <c r="B77" s="3">
        <v>37164</v>
      </c>
      <c r="C77" s="3">
        <v>39891</v>
      </c>
      <c r="D77" s="3">
        <v>39487</v>
      </c>
      <c r="E77" s="3">
        <v>56294</v>
      </c>
      <c r="F77" s="3">
        <v>26014.799999999999</v>
      </c>
      <c r="G77" s="3">
        <v>110218</v>
      </c>
      <c r="H77" s="3">
        <v>123</v>
      </c>
      <c r="I77" s="3">
        <v>8649</v>
      </c>
      <c r="J77" s="3">
        <v>252864</v>
      </c>
      <c r="K77" s="3">
        <v>21541</v>
      </c>
      <c r="L77" s="3">
        <v>77.489999999999995</v>
      </c>
      <c r="M77" s="3">
        <v>81</v>
      </c>
      <c r="N77" s="3">
        <v>111</v>
      </c>
      <c r="O77" s="3">
        <v>74</v>
      </c>
      <c r="P77" s="3">
        <v>1</v>
      </c>
    </row>
    <row r="78" spans="1:16">
      <c r="A78" s="3"/>
      <c r="B78" s="3">
        <v>20648</v>
      </c>
      <c r="C78" s="3">
        <v>48918</v>
      </c>
      <c r="D78" s="3">
        <v>69426</v>
      </c>
      <c r="E78" s="3">
        <v>58676</v>
      </c>
      <c r="F78" s="3">
        <v>14453.6</v>
      </c>
      <c r="G78" s="3">
        <v>85386</v>
      </c>
      <c r="H78" s="3">
        <v>127</v>
      </c>
      <c r="I78" s="3">
        <v>14823</v>
      </c>
      <c r="J78" s="3">
        <v>262054</v>
      </c>
      <c r="K78" s="3">
        <v>6177</v>
      </c>
      <c r="L78" s="3">
        <v>80.010000000000005</v>
      </c>
      <c r="M78" s="3">
        <v>89</v>
      </c>
      <c r="N78" s="3">
        <v>111</v>
      </c>
      <c r="O78" s="3">
        <v>68</v>
      </c>
      <c r="P78" s="3">
        <v>1</v>
      </c>
    </row>
    <row r="79" spans="1:16">
      <c r="A79" s="3"/>
      <c r="B79" s="3">
        <v>45213</v>
      </c>
      <c r="C79" s="3">
        <v>38913</v>
      </c>
      <c r="D79" s="3">
        <v>35209</v>
      </c>
      <c r="E79" s="3">
        <v>56829</v>
      </c>
      <c r="F79" s="3">
        <v>31649.1</v>
      </c>
      <c r="G79" s="3">
        <v>106890</v>
      </c>
      <c r="H79" s="3">
        <v>123</v>
      </c>
      <c r="I79" s="3">
        <v>22786</v>
      </c>
      <c r="J79" s="3">
        <v>231110</v>
      </c>
      <c r="K79" s="3">
        <v>29158</v>
      </c>
      <c r="L79" s="3">
        <v>77.489999999999995</v>
      </c>
      <c r="M79" s="3">
        <v>96</v>
      </c>
      <c r="N79" s="3">
        <v>107</v>
      </c>
      <c r="O79" s="3">
        <v>74</v>
      </c>
      <c r="P79" s="3">
        <v>1</v>
      </c>
    </row>
    <row r="80" spans="1:16">
      <c r="A80" s="3"/>
      <c r="B80" s="3">
        <v>24018</v>
      </c>
      <c r="C80" s="3">
        <v>5645</v>
      </c>
      <c r="D80" s="3">
        <v>24100</v>
      </c>
      <c r="E80" s="3">
        <v>200377</v>
      </c>
      <c r="F80" s="3">
        <v>16812.599999999999</v>
      </c>
      <c r="G80" s="3">
        <v>28914</v>
      </c>
      <c r="H80" s="3">
        <v>87</v>
      </c>
      <c r="I80" s="3">
        <v>2436</v>
      </c>
      <c r="J80" s="3">
        <v>258984</v>
      </c>
      <c r="K80" s="3">
        <v>21634</v>
      </c>
      <c r="L80" s="3">
        <v>54.81</v>
      </c>
      <c r="M80" s="3">
        <v>65</v>
      </c>
      <c r="N80" s="3">
        <v>103</v>
      </c>
      <c r="O80" s="3">
        <v>68</v>
      </c>
      <c r="P80" s="3">
        <v>1</v>
      </c>
    </row>
    <row r="81" spans="1:16">
      <c r="A81" s="3"/>
      <c r="B81" s="3">
        <v>32244</v>
      </c>
      <c r="C81" s="3">
        <v>36888</v>
      </c>
      <c r="D81" s="3">
        <v>50843</v>
      </c>
      <c r="E81" s="3">
        <v>112229</v>
      </c>
      <c r="F81" s="3">
        <v>22570.799999999999</v>
      </c>
      <c r="G81" s="3">
        <v>50850</v>
      </c>
      <c r="H81" s="3">
        <v>111</v>
      </c>
      <c r="I81" s="3">
        <v>18983</v>
      </c>
      <c r="J81" s="3">
        <v>238954</v>
      </c>
      <c r="K81" s="3">
        <v>25117</v>
      </c>
      <c r="L81" s="3">
        <v>69.930000000000007</v>
      </c>
      <c r="M81" s="3">
        <v>96</v>
      </c>
      <c r="N81" s="3">
        <v>116</v>
      </c>
      <c r="O81" s="3">
        <v>76</v>
      </c>
      <c r="P81" s="3">
        <v>1</v>
      </c>
    </row>
    <row r="82" spans="1:16">
      <c r="A82" s="3"/>
      <c r="B82" s="3">
        <v>569</v>
      </c>
      <c r="C82" s="3">
        <v>14658</v>
      </c>
      <c r="D82" s="3">
        <v>21897</v>
      </c>
      <c r="E82" s="3">
        <v>7860</v>
      </c>
      <c r="F82" s="3">
        <v>398.3</v>
      </c>
      <c r="G82" s="3">
        <v>119066</v>
      </c>
      <c r="H82" s="3">
        <v>137</v>
      </c>
      <c r="I82" s="3">
        <v>7099</v>
      </c>
      <c r="J82" s="3">
        <v>156206</v>
      </c>
      <c r="K82" s="3">
        <v>745</v>
      </c>
      <c r="L82" s="3">
        <v>86.31</v>
      </c>
      <c r="M82" s="3">
        <v>39</v>
      </c>
      <c r="N82" s="3">
        <v>47</v>
      </c>
      <c r="O82" s="3">
        <v>44</v>
      </c>
      <c r="P82" s="3">
        <v>1</v>
      </c>
    </row>
    <row r="83" spans="1:16">
      <c r="A83" s="3"/>
      <c r="B83" s="3">
        <v>22258</v>
      </c>
      <c r="C83" s="3">
        <v>34462</v>
      </c>
      <c r="D83" s="3">
        <v>38269</v>
      </c>
      <c r="E83" s="3">
        <v>43012</v>
      </c>
      <c r="F83" s="3">
        <v>15580.6</v>
      </c>
      <c r="G83" s="3">
        <v>92259</v>
      </c>
      <c r="H83" s="3">
        <v>126</v>
      </c>
      <c r="I83" s="3">
        <v>16264</v>
      </c>
      <c r="J83" s="3">
        <v>198685</v>
      </c>
      <c r="K83" s="3">
        <v>15311</v>
      </c>
      <c r="L83" s="3">
        <v>79.38</v>
      </c>
      <c r="M83" s="3">
        <v>127</v>
      </c>
      <c r="N83" s="3">
        <v>84</v>
      </c>
      <c r="O83" s="3">
        <v>59</v>
      </c>
      <c r="P83" s="3">
        <v>1</v>
      </c>
    </row>
    <row r="84" spans="1:16">
      <c r="A84" s="3"/>
      <c r="B84" s="3">
        <v>4614</v>
      </c>
      <c r="C84" s="3">
        <v>51975</v>
      </c>
      <c r="D84" s="3">
        <v>86468</v>
      </c>
      <c r="E84" s="3">
        <v>76508</v>
      </c>
      <c r="F84" s="3">
        <v>3229.8</v>
      </c>
      <c r="G84" s="3">
        <v>49555</v>
      </c>
      <c r="H84" s="3">
        <v>124</v>
      </c>
      <c r="I84" s="3">
        <v>14046</v>
      </c>
      <c r="J84" s="3">
        <v>253077</v>
      </c>
      <c r="K84" s="3">
        <v>1997</v>
      </c>
      <c r="L84" s="3">
        <v>78.12</v>
      </c>
      <c r="M84" s="3">
        <v>123</v>
      </c>
      <c r="N84" s="3">
        <v>100</v>
      </c>
      <c r="O84" s="3">
        <v>59</v>
      </c>
      <c r="P84" s="3">
        <v>1</v>
      </c>
    </row>
    <row r="85" spans="1:16">
      <c r="A85" s="3"/>
      <c r="B85" s="3">
        <v>445</v>
      </c>
      <c r="C85" s="3">
        <v>7805</v>
      </c>
      <c r="D85" s="3">
        <v>84702</v>
      </c>
      <c r="E85" s="3">
        <v>27692</v>
      </c>
      <c r="F85" s="3">
        <v>311.5</v>
      </c>
      <c r="G85" s="3">
        <v>906</v>
      </c>
      <c r="H85" s="3">
        <v>121</v>
      </c>
      <c r="I85" s="3">
        <v>43755</v>
      </c>
      <c r="J85" s="3">
        <v>77764</v>
      </c>
      <c r="K85" s="3">
        <v>31</v>
      </c>
      <c r="L85" s="3">
        <v>76.23</v>
      </c>
      <c r="M85" s="3">
        <v>82</v>
      </c>
      <c r="N85" s="3">
        <v>126</v>
      </c>
      <c r="O85" s="3">
        <v>100</v>
      </c>
      <c r="P85" s="3">
        <v>1</v>
      </c>
    </row>
    <row r="86" spans="1:16">
      <c r="A86" s="3"/>
      <c r="B86" s="3">
        <v>4450</v>
      </c>
      <c r="C86" s="3">
        <v>57386</v>
      </c>
      <c r="D86" s="3">
        <v>50762</v>
      </c>
      <c r="E86" s="3">
        <v>62796</v>
      </c>
      <c r="F86" s="3">
        <v>3115</v>
      </c>
      <c r="G86" s="3">
        <v>50806</v>
      </c>
      <c r="H86" s="3">
        <v>128</v>
      </c>
      <c r="I86" s="3">
        <v>4755</v>
      </c>
      <c r="J86" s="3">
        <v>221103</v>
      </c>
      <c r="K86" s="3">
        <v>342</v>
      </c>
      <c r="L86" s="3">
        <v>80.64</v>
      </c>
      <c r="M86" s="3">
        <v>104</v>
      </c>
      <c r="N86" s="3">
        <v>110</v>
      </c>
      <c r="O86" s="3">
        <v>64</v>
      </c>
      <c r="P86" s="3">
        <v>1</v>
      </c>
    </row>
    <row r="87" spans="1:16">
      <c r="A87" s="3"/>
      <c r="B87" s="3">
        <v>1474</v>
      </c>
      <c r="C87" s="3">
        <v>18082</v>
      </c>
      <c r="D87" s="3">
        <v>54661</v>
      </c>
      <c r="E87" s="3">
        <v>50205</v>
      </c>
      <c r="F87" s="3">
        <v>1031.8</v>
      </c>
      <c r="G87" s="3">
        <v>98878</v>
      </c>
      <c r="H87" s="3">
        <v>116</v>
      </c>
      <c r="I87" s="3">
        <v>4467</v>
      </c>
      <c r="J87" s="3">
        <v>218076</v>
      </c>
      <c r="K87" s="3">
        <v>757</v>
      </c>
      <c r="L87" s="3">
        <v>73.08</v>
      </c>
      <c r="M87" s="3">
        <v>66</v>
      </c>
      <c r="N87" s="3">
        <v>83</v>
      </c>
      <c r="O87" s="3">
        <v>59</v>
      </c>
      <c r="P87" s="3">
        <v>1</v>
      </c>
    </row>
    <row r="88" spans="1:16">
      <c r="A88" s="3"/>
      <c r="B88" s="3">
        <v>1116</v>
      </c>
      <c r="C88" s="3">
        <v>15452</v>
      </c>
      <c r="D88" s="3">
        <v>41971</v>
      </c>
      <c r="E88" s="3">
        <v>51083</v>
      </c>
      <c r="F88" s="3">
        <v>781.2</v>
      </c>
      <c r="G88" s="3">
        <v>108458</v>
      </c>
      <c r="H88" s="3">
        <v>113</v>
      </c>
      <c r="I88" s="3">
        <v>961</v>
      </c>
      <c r="J88" s="3">
        <v>216420</v>
      </c>
      <c r="K88" s="3">
        <v>699</v>
      </c>
      <c r="L88" s="3">
        <v>71.19</v>
      </c>
      <c r="M88" s="3">
        <v>66</v>
      </c>
      <c r="N88" s="3">
        <v>76</v>
      </c>
      <c r="O88" s="3">
        <v>42</v>
      </c>
      <c r="P88" s="3">
        <v>1</v>
      </c>
    </row>
    <row r="89" spans="1:16">
      <c r="A89" s="3"/>
      <c r="B89" s="3">
        <v>5368</v>
      </c>
      <c r="C89" s="3">
        <v>12219</v>
      </c>
      <c r="D89" s="3">
        <v>16287</v>
      </c>
      <c r="E89" s="3">
        <v>40328</v>
      </c>
      <c r="F89" s="3">
        <v>3757.6</v>
      </c>
      <c r="G89" s="3">
        <v>46073</v>
      </c>
      <c r="H89" s="3">
        <v>109</v>
      </c>
      <c r="I89" s="3">
        <v>4339</v>
      </c>
      <c r="J89" s="3">
        <v>113377</v>
      </c>
      <c r="K89" s="3">
        <v>2559</v>
      </c>
      <c r="L89" s="3">
        <v>68.67</v>
      </c>
      <c r="M89" s="3">
        <v>85</v>
      </c>
      <c r="N89" s="3">
        <v>78</v>
      </c>
      <c r="O89" s="3">
        <v>43</v>
      </c>
      <c r="P89" s="3">
        <v>1</v>
      </c>
    </row>
    <row r="90" spans="1:16">
      <c r="A90" s="3"/>
      <c r="B90" s="3">
        <v>468</v>
      </c>
      <c r="C90" s="3">
        <v>40256</v>
      </c>
      <c r="D90" s="3">
        <v>33641</v>
      </c>
      <c r="E90" s="3">
        <v>19150</v>
      </c>
      <c r="F90" s="3">
        <v>327.60000000000002</v>
      </c>
      <c r="G90" s="3">
        <v>26335</v>
      </c>
      <c r="H90" s="3">
        <v>141</v>
      </c>
      <c r="I90" s="3">
        <v>1106</v>
      </c>
      <c r="J90" s="3">
        <v>118736</v>
      </c>
      <c r="K90" s="3">
        <v>8</v>
      </c>
      <c r="L90" s="3">
        <v>88.83</v>
      </c>
      <c r="M90" s="3">
        <v>89</v>
      </c>
      <c r="N90" s="3">
        <v>128</v>
      </c>
      <c r="O90" s="3">
        <v>66</v>
      </c>
      <c r="P90" s="3">
        <v>1</v>
      </c>
    </row>
    <row r="91" spans="1:16">
      <c r="A91" s="3"/>
      <c r="B91" s="3">
        <v>5868</v>
      </c>
      <c r="C91" s="3">
        <v>10161</v>
      </c>
      <c r="D91" s="3">
        <v>7070</v>
      </c>
      <c r="E91" s="3">
        <v>4389</v>
      </c>
      <c r="F91" s="3">
        <v>4107.6000000000004</v>
      </c>
      <c r="G91" s="3">
        <v>93637</v>
      </c>
      <c r="H91" s="3">
        <v>143</v>
      </c>
      <c r="I91" s="3">
        <v>4629</v>
      </c>
      <c r="J91" s="3">
        <v>109725</v>
      </c>
      <c r="K91" s="3">
        <v>6771</v>
      </c>
      <c r="L91" s="3">
        <v>90.09</v>
      </c>
      <c r="M91" s="3">
        <v>36</v>
      </c>
      <c r="N91" s="3">
        <v>42</v>
      </c>
      <c r="O91" s="3">
        <v>36</v>
      </c>
      <c r="P91" s="3">
        <v>1</v>
      </c>
    </row>
    <row r="92" spans="1:16">
      <c r="A92" s="3"/>
      <c r="B92" s="3">
        <v>4561</v>
      </c>
      <c r="C92" s="3">
        <v>34881</v>
      </c>
      <c r="D92" s="3">
        <v>87122</v>
      </c>
      <c r="E92" s="3">
        <v>84531</v>
      </c>
      <c r="F92" s="3">
        <v>3192.7</v>
      </c>
      <c r="G92" s="3">
        <v>14525</v>
      </c>
      <c r="H92" s="3">
        <v>117</v>
      </c>
      <c r="I92" s="3">
        <v>18805</v>
      </c>
      <c r="J92" s="3">
        <v>203000</v>
      </c>
      <c r="K92" s="3">
        <v>3815</v>
      </c>
      <c r="L92" s="3">
        <v>73.709999999999994</v>
      </c>
      <c r="M92" s="3">
        <v>115</v>
      </c>
      <c r="N92" s="3">
        <v>113</v>
      </c>
      <c r="O92" s="3">
        <v>63</v>
      </c>
      <c r="P92" s="3">
        <v>1</v>
      </c>
    </row>
    <row r="93" spans="1:16">
      <c r="A93" s="3"/>
      <c r="B93" s="3">
        <v>270</v>
      </c>
      <c r="C93" s="3">
        <v>5087</v>
      </c>
      <c r="D93" s="3">
        <v>20699</v>
      </c>
      <c r="E93" s="3">
        <v>9130</v>
      </c>
      <c r="F93" s="3">
        <v>189</v>
      </c>
      <c r="G93" s="3">
        <v>106764</v>
      </c>
      <c r="H93" s="3">
        <v>124</v>
      </c>
      <c r="I93" s="3">
        <v>2080</v>
      </c>
      <c r="J93" s="3">
        <v>139704</v>
      </c>
      <c r="K93" s="3">
        <v>166</v>
      </c>
      <c r="L93" s="3">
        <v>78.12</v>
      </c>
      <c r="M93" s="3">
        <v>25</v>
      </c>
      <c r="N93" s="3">
        <v>35</v>
      </c>
      <c r="O93" s="3">
        <v>25</v>
      </c>
      <c r="P93" s="3">
        <v>1</v>
      </c>
    </row>
    <row r="94" spans="1:16">
      <c r="A94" s="3"/>
      <c r="B94" s="3">
        <v>2641</v>
      </c>
      <c r="C94" s="3">
        <v>17258</v>
      </c>
      <c r="D94" s="3">
        <v>19520</v>
      </c>
      <c r="E94" s="3">
        <v>48859</v>
      </c>
      <c r="F94" s="3">
        <v>1848.7</v>
      </c>
      <c r="G94" s="3">
        <v>31997</v>
      </c>
      <c r="H94" s="3">
        <v>111</v>
      </c>
      <c r="I94" s="3">
        <v>2310</v>
      </c>
      <c r="J94" s="3">
        <v>116728</v>
      </c>
      <c r="K94" s="3">
        <v>1237</v>
      </c>
      <c r="L94" s="3">
        <v>69.930000000000007</v>
      </c>
      <c r="M94" s="3">
        <v>86</v>
      </c>
      <c r="N94" s="3">
        <v>90</v>
      </c>
      <c r="O94" s="3">
        <v>70</v>
      </c>
      <c r="P94" s="3">
        <v>1</v>
      </c>
    </row>
    <row r="95" spans="1:16">
      <c r="A95" s="3"/>
      <c r="B95" s="3">
        <v>3245</v>
      </c>
      <c r="C95" s="3">
        <v>20289</v>
      </c>
      <c r="D95" s="3">
        <v>49757</v>
      </c>
      <c r="E95" s="3">
        <v>121232</v>
      </c>
      <c r="F95" s="3">
        <v>2271.5</v>
      </c>
      <c r="G95" s="3">
        <v>29357</v>
      </c>
      <c r="H95" s="3">
        <v>103</v>
      </c>
      <c r="I95" s="3">
        <v>4812</v>
      </c>
      <c r="J95" s="3">
        <v>216727</v>
      </c>
      <c r="K95" s="3">
        <v>2341</v>
      </c>
      <c r="L95" s="3">
        <v>64.89</v>
      </c>
      <c r="M95" s="3">
        <v>89</v>
      </c>
      <c r="N95" s="3">
        <v>94</v>
      </c>
      <c r="O95" s="3">
        <v>75</v>
      </c>
      <c r="P95" s="3">
        <v>1</v>
      </c>
    </row>
    <row r="96" spans="1:16">
      <c r="A96" s="3"/>
      <c r="B96" s="3">
        <v>10511</v>
      </c>
      <c r="C96" s="3">
        <v>16121</v>
      </c>
      <c r="D96" s="3">
        <v>9237</v>
      </c>
      <c r="E96" s="3">
        <v>17216</v>
      </c>
      <c r="F96" s="3">
        <v>7357.7</v>
      </c>
      <c r="G96" s="3">
        <v>67615</v>
      </c>
      <c r="H96" s="3">
        <v>128</v>
      </c>
      <c r="I96" s="3">
        <v>17664</v>
      </c>
      <c r="J96" s="3">
        <v>91368</v>
      </c>
      <c r="K96" s="3">
        <v>11668</v>
      </c>
      <c r="L96" s="3">
        <v>80.64</v>
      </c>
      <c r="M96" s="3">
        <v>87</v>
      </c>
      <c r="N96" s="3">
        <v>74</v>
      </c>
      <c r="O96" s="3">
        <v>59</v>
      </c>
      <c r="P96" s="3">
        <v>1</v>
      </c>
    </row>
    <row r="97" spans="1:16">
      <c r="A97" s="3"/>
      <c r="B97" s="3">
        <v>544</v>
      </c>
      <c r="C97" s="3">
        <v>15760</v>
      </c>
      <c r="D97" s="3">
        <v>70706</v>
      </c>
      <c r="E97" s="3">
        <v>83703</v>
      </c>
      <c r="F97" s="3">
        <v>380.8</v>
      </c>
      <c r="G97" s="3">
        <v>59547</v>
      </c>
      <c r="H97" s="3">
        <v>110</v>
      </c>
      <c r="I97" s="3">
        <v>7881</v>
      </c>
      <c r="J97" s="3">
        <v>222366</v>
      </c>
      <c r="K97" s="3">
        <v>13</v>
      </c>
      <c r="L97" s="3">
        <v>69.3</v>
      </c>
      <c r="M97" s="3">
        <v>88</v>
      </c>
      <c r="N97" s="3">
        <v>84</v>
      </c>
      <c r="O97" s="3">
        <v>48</v>
      </c>
      <c r="P97" s="3">
        <v>1</v>
      </c>
    </row>
    <row r="98" spans="1:16">
      <c r="A98" s="3"/>
      <c r="B98" s="3">
        <v>4153</v>
      </c>
      <c r="C98" s="3">
        <v>23146</v>
      </c>
      <c r="D98" s="3">
        <v>42784</v>
      </c>
      <c r="E98" s="3">
        <v>55579</v>
      </c>
      <c r="F98" s="3">
        <v>2907.1</v>
      </c>
      <c r="G98" s="3">
        <v>101698</v>
      </c>
      <c r="H98" s="3">
        <v>116</v>
      </c>
      <c r="I98" s="3">
        <v>518</v>
      </c>
      <c r="J98" s="3">
        <v>226511</v>
      </c>
      <c r="K98" s="3">
        <v>331</v>
      </c>
      <c r="L98" s="3">
        <v>73.08</v>
      </c>
      <c r="M98" s="3">
        <v>77</v>
      </c>
      <c r="N98" s="3">
        <v>73</v>
      </c>
      <c r="O98" s="3">
        <v>33</v>
      </c>
      <c r="P98" s="3">
        <v>1</v>
      </c>
    </row>
    <row r="99" spans="1:16">
      <c r="A99" s="3"/>
      <c r="B99" s="3">
        <v>236</v>
      </c>
      <c r="C99" s="3">
        <v>64857</v>
      </c>
      <c r="D99" s="3">
        <v>73227</v>
      </c>
      <c r="E99" s="3">
        <v>87164</v>
      </c>
      <c r="F99" s="3">
        <v>165.2</v>
      </c>
      <c r="G99" s="3">
        <v>716</v>
      </c>
      <c r="H99" s="3">
        <v>125</v>
      </c>
      <c r="I99" s="3">
        <v>69199</v>
      </c>
      <c r="J99" s="3">
        <v>156739</v>
      </c>
      <c r="K99" s="3">
        <v>262</v>
      </c>
      <c r="L99" s="3">
        <v>78.75</v>
      </c>
      <c r="M99" s="3">
        <v>122</v>
      </c>
      <c r="N99" s="3">
        <v>121</v>
      </c>
      <c r="O99" s="3">
        <v>102</v>
      </c>
      <c r="P99" s="3">
        <v>1</v>
      </c>
    </row>
    <row r="100" spans="1:16">
      <c r="A100" s="3"/>
      <c r="B100" s="3">
        <v>99771</v>
      </c>
      <c r="C100" s="3">
        <v>32583</v>
      </c>
      <c r="D100" s="3">
        <v>53655</v>
      </c>
      <c r="E100" s="3">
        <v>25432</v>
      </c>
      <c r="F100" s="3">
        <v>69839.7</v>
      </c>
      <c r="G100" s="3">
        <v>13599</v>
      </c>
      <c r="H100" s="3">
        <v>133</v>
      </c>
      <c r="I100" s="3">
        <v>34744</v>
      </c>
      <c r="J100" s="3">
        <v>112324</v>
      </c>
      <c r="K100" s="3">
        <v>77972</v>
      </c>
      <c r="L100" s="3">
        <v>83.79</v>
      </c>
      <c r="M100" s="3">
        <v>182</v>
      </c>
      <c r="N100" s="3">
        <v>162</v>
      </c>
      <c r="O100" s="3">
        <v>126</v>
      </c>
      <c r="P100" s="3">
        <v>1</v>
      </c>
    </row>
    <row r="101" spans="1:16">
      <c r="A101" s="3"/>
      <c r="B101" s="3">
        <v>15867</v>
      </c>
      <c r="C101" s="3">
        <v>97399</v>
      </c>
      <c r="D101" s="3">
        <v>88017</v>
      </c>
      <c r="E101" s="3">
        <v>18705</v>
      </c>
      <c r="F101" s="3">
        <v>11106.9</v>
      </c>
      <c r="G101" s="3">
        <v>7952</v>
      </c>
      <c r="H101" s="3">
        <v>149</v>
      </c>
      <c r="I101" s="3">
        <v>2534</v>
      </c>
      <c r="J101" s="3">
        <v>216135</v>
      </c>
      <c r="K101" s="3">
        <v>9271</v>
      </c>
      <c r="L101" s="3">
        <v>93.87</v>
      </c>
      <c r="M101" s="3">
        <v>171</v>
      </c>
      <c r="N101" s="3">
        <v>143</v>
      </c>
      <c r="O101" s="3">
        <v>73</v>
      </c>
      <c r="P101" s="3">
        <v>1</v>
      </c>
    </row>
    <row r="102" spans="1:16">
      <c r="A102" s="3"/>
      <c r="B102" s="3">
        <v>378</v>
      </c>
      <c r="C102" s="3">
        <v>4968</v>
      </c>
      <c r="D102" s="3">
        <v>58334</v>
      </c>
      <c r="E102" s="3">
        <v>52721</v>
      </c>
      <c r="F102" s="3">
        <v>264.60000000000002</v>
      </c>
      <c r="G102" s="3">
        <v>5149</v>
      </c>
      <c r="H102" s="3">
        <v>109</v>
      </c>
      <c r="I102" s="3">
        <v>600</v>
      </c>
      <c r="J102" s="3">
        <v>120766</v>
      </c>
      <c r="K102" s="3">
        <v>184</v>
      </c>
      <c r="L102" s="3">
        <v>68.67</v>
      </c>
      <c r="M102" s="3">
        <v>95</v>
      </c>
      <c r="N102" s="3">
        <v>110</v>
      </c>
      <c r="O102" s="3">
        <v>62</v>
      </c>
      <c r="P102" s="3">
        <v>1</v>
      </c>
    </row>
    <row r="103" spans="1:16">
      <c r="A103" s="3"/>
      <c r="B103" s="3">
        <v>65885</v>
      </c>
      <c r="C103" s="3">
        <v>2462</v>
      </c>
      <c r="D103" s="3">
        <v>19901</v>
      </c>
      <c r="E103" s="3">
        <v>31501</v>
      </c>
      <c r="F103" s="3">
        <v>46119.5</v>
      </c>
      <c r="G103" s="3">
        <v>526</v>
      </c>
      <c r="H103" s="3">
        <v>103</v>
      </c>
      <c r="I103" s="3">
        <v>1269</v>
      </c>
      <c r="J103" s="3">
        <v>53903</v>
      </c>
      <c r="K103" s="3">
        <v>65103</v>
      </c>
      <c r="L103" s="3">
        <v>64.89</v>
      </c>
      <c r="M103" s="3">
        <v>189</v>
      </c>
      <c r="N103" s="3">
        <v>175</v>
      </c>
      <c r="O103" s="3">
        <v>138</v>
      </c>
      <c r="P103" s="3">
        <v>1</v>
      </c>
    </row>
    <row r="104" spans="1:16">
      <c r="A104" s="3"/>
      <c r="B104" s="3">
        <v>149</v>
      </c>
      <c r="C104" s="3">
        <v>12772</v>
      </c>
      <c r="D104" s="3">
        <v>128169</v>
      </c>
      <c r="E104" s="3">
        <v>74659</v>
      </c>
      <c r="F104" s="3">
        <v>104.3</v>
      </c>
      <c r="G104" s="3">
        <v>8711</v>
      </c>
      <c r="H104" s="3">
        <v>115</v>
      </c>
      <c r="I104" s="3">
        <v>97</v>
      </c>
      <c r="J104" s="3">
        <v>224333</v>
      </c>
      <c r="K104" s="3">
        <v>30</v>
      </c>
      <c r="L104" s="3">
        <v>72.45</v>
      </c>
      <c r="M104" s="3">
        <v>92</v>
      </c>
      <c r="N104" s="3">
        <v>122</v>
      </c>
      <c r="O104" s="3">
        <v>57</v>
      </c>
      <c r="P104" s="3">
        <v>1</v>
      </c>
    </row>
    <row r="105" spans="1:16">
      <c r="A105" s="3"/>
      <c r="B105" s="3">
        <v>6519</v>
      </c>
      <c r="C105" s="3">
        <v>31061</v>
      </c>
      <c r="D105" s="3">
        <v>44927</v>
      </c>
      <c r="E105" s="3">
        <v>13624</v>
      </c>
      <c r="F105" s="3">
        <v>4563.3</v>
      </c>
      <c r="G105" s="3">
        <v>24144</v>
      </c>
      <c r="H105" s="3">
        <v>139</v>
      </c>
      <c r="I105" s="3">
        <v>827</v>
      </c>
      <c r="J105" s="3">
        <v>118925</v>
      </c>
      <c r="K105" s="3">
        <v>523</v>
      </c>
      <c r="L105" s="3">
        <v>87.57</v>
      </c>
      <c r="M105" s="3">
        <v>134</v>
      </c>
      <c r="N105" s="3">
        <v>118</v>
      </c>
      <c r="O105" s="3">
        <v>63</v>
      </c>
      <c r="P105" s="3">
        <v>1</v>
      </c>
    </row>
    <row r="106" spans="1:16">
      <c r="A106" s="3"/>
      <c r="B106" s="3">
        <v>4395</v>
      </c>
      <c r="C106" s="3">
        <v>14931</v>
      </c>
      <c r="D106" s="3">
        <v>13907</v>
      </c>
      <c r="E106" s="3">
        <v>4302</v>
      </c>
      <c r="F106" s="3">
        <v>3076.5</v>
      </c>
      <c r="G106" s="3">
        <v>99740</v>
      </c>
      <c r="H106" s="3">
        <v>146</v>
      </c>
      <c r="I106" s="3">
        <v>1587</v>
      </c>
      <c r="J106" s="3">
        <v>133577</v>
      </c>
      <c r="K106" s="3">
        <v>2111</v>
      </c>
      <c r="L106" s="3">
        <v>91.98</v>
      </c>
      <c r="M106" s="3">
        <v>42</v>
      </c>
      <c r="N106" s="3">
        <v>52</v>
      </c>
      <c r="O106" s="3">
        <v>33</v>
      </c>
      <c r="P106" s="3">
        <v>1</v>
      </c>
    </row>
    <row r="107" spans="1:16">
      <c r="A107" s="3"/>
      <c r="B107" s="3">
        <v>4896</v>
      </c>
      <c r="C107" s="3">
        <v>6785</v>
      </c>
      <c r="D107" s="3">
        <v>7811</v>
      </c>
      <c r="E107" s="3">
        <v>14394</v>
      </c>
      <c r="F107" s="3">
        <v>3427.2</v>
      </c>
      <c r="G107" s="3">
        <v>16622</v>
      </c>
      <c r="H107" s="3">
        <v>116</v>
      </c>
      <c r="I107" s="3">
        <v>723</v>
      </c>
      <c r="J107" s="3">
        <v>47053</v>
      </c>
      <c r="K107" s="3">
        <v>2732</v>
      </c>
      <c r="L107" s="3">
        <v>73.08</v>
      </c>
      <c r="M107" s="3">
        <v>70</v>
      </c>
      <c r="N107" s="3">
        <v>108</v>
      </c>
      <c r="O107" s="3">
        <v>81</v>
      </c>
      <c r="P107" s="3">
        <v>0</v>
      </c>
    </row>
    <row r="108" spans="1:16">
      <c r="A108" s="3"/>
      <c r="B108" s="3">
        <v>4128</v>
      </c>
      <c r="C108" s="3">
        <v>2541</v>
      </c>
      <c r="D108" s="3">
        <v>18593</v>
      </c>
      <c r="E108" s="3">
        <v>25341</v>
      </c>
      <c r="F108" s="3">
        <v>2889.6</v>
      </c>
      <c r="G108" s="3">
        <v>35607</v>
      </c>
      <c r="H108" s="3">
        <v>105</v>
      </c>
      <c r="I108" s="3">
        <v>508</v>
      </c>
      <c r="J108" s="3">
        <v>81615</v>
      </c>
      <c r="K108" s="3">
        <v>4087</v>
      </c>
      <c r="L108" s="3">
        <v>66.150000000000006</v>
      </c>
      <c r="M108" s="3">
        <v>63</v>
      </c>
      <c r="N108" s="3">
        <v>86</v>
      </c>
      <c r="O108" s="3">
        <v>46</v>
      </c>
      <c r="P108" s="3">
        <v>0</v>
      </c>
    </row>
    <row r="109" spans="1:16">
      <c r="A109" s="3"/>
      <c r="B109" s="3">
        <v>8781</v>
      </c>
      <c r="C109" s="3">
        <v>999</v>
      </c>
      <c r="D109" s="3">
        <v>30604</v>
      </c>
      <c r="E109" s="3">
        <v>30041</v>
      </c>
      <c r="F109" s="3">
        <v>6146.7</v>
      </c>
      <c r="G109" s="3">
        <v>18125</v>
      </c>
      <c r="H109" s="3">
        <v>106</v>
      </c>
      <c r="I109" s="3">
        <v>562</v>
      </c>
      <c r="J109" s="3">
        <v>79116</v>
      </c>
      <c r="K109" s="3">
        <v>8872</v>
      </c>
      <c r="L109" s="3">
        <v>66.78</v>
      </c>
      <c r="M109" s="3">
        <v>88</v>
      </c>
      <c r="N109" s="3">
        <v>109</v>
      </c>
      <c r="O109" s="3">
        <v>70</v>
      </c>
      <c r="P109" s="3">
        <v>0</v>
      </c>
    </row>
    <row r="110" spans="1:16">
      <c r="A110" s="3"/>
      <c r="B110" s="3">
        <v>7432</v>
      </c>
      <c r="C110" s="3">
        <v>1406</v>
      </c>
      <c r="D110" s="3">
        <v>23831</v>
      </c>
      <c r="E110" s="3">
        <v>27660</v>
      </c>
      <c r="F110" s="3">
        <v>5202.3999999999996</v>
      </c>
      <c r="G110" s="3">
        <v>28221</v>
      </c>
      <c r="H110" s="3">
        <v>105</v>
      </c>
      <c r="I110" s="3">
        <v>356</v>
      </c>
      <c r="J110" s="3">
        <v>80758</v>
      </c>
      <c r="K110" s="3">
        <v>7436</v>
      </c>
      <c r="L110" s="3">
        <v>66.150000000000006</v>
      </c>
      <c r="M110" s="3">
        <v>75</v>
      </c>
      <c r="N110" s="3">
        <v>101</v>
      </c>
      <c r="O110" s="3">
        <v>54</v>
      </c>
      <c r="P110" s="3">
        <v>0</v>
      </c>
    </row>
    <row r="111" spans="1:16">
      <c r="A111" s="3"/>
      <c r="B111" s="3">
        <v>9</v>
      </c>
      <c r="C111" s="3">
        <v>60</v>
      </c>
      <c r="D111" s="3">
        <v>4784</v>
      </c>
      <c r="E111" s="3">
        <v>2895</v>
      </c>
      <c r="F111" s="3">
        <v>6.3</v>
      </c>
      <c r="G111" s="3">
        <v>1852</v>
      </c>
      <c r="H111" s="3">
        <v>111</v>
      </c>
      <c r="I111" s="3">
        <v>47</v>
      </c>
      <c r="J111" s="3">
        <v>9545</v>
      </c>
      <c r="K111" s="3">
        <v>8</v>
      </c>
      <c r="L111" s="3">
        <v>69.930000000000007</v>
      </c>
      <c r="M111" s="3">
        <v>70</v>
      </c>
      <c r="N111" s="3">
        <v>107</v>
      </c>
      <c r="O111" s="3">
        <v>46</v>
      </c>
      <c r="P111" s="3">
        <v>0</v>
      </c>
    </row>
    <row r="112" spans="1:16">
      <c r="A112" s="3"/>
      <c r="B112" s="3">
        <v>17175</v>
      </c>
      <c r="C112" s="3">
        <v>32109</v>
      </c>
      <c r="D112" s="3">
        <v>62340</v>
      </c>
      <c r="E112" s="3">
        <v>95573</v>
      </c>
      <c r="F112" s="3">
        <v>12022.5</v>
      </c>
      <c r="G112" s="3">
        <v>75857</v>
      </c>
      <c r="H112" s="3">
        <v>113</v>
      </c>
      <c r="I112" s="3">
        <v>25066</v>
      </c>
      <c r="J112" s="3">
        <v>244684</v>
      </c>
      <c r="K112" s="3">
        <v>13304</v>
      </c>
      <c r="L112" s="3">
        <v>71.19</v>
      </c>
      <c r="M112" s="3">
        <v>86</v>
      </c>
      <c r="N112" s="3">
        <v>101</v>
      </c>
      <c r="O112" s="3">
        <v>66</v>
      </c>
      <c r="P112" s="3">
        <v>0</v>
      </c>
    </row>
    <row r="113" spans="1:16">
      <c r="A113" s="3"/>
      <c r="B113" s="3">
        <v>37034</v>
      </c>
      <c r="C113" s="3">
        <v>33523</v>
      </c>
      <c r="D113" s="3">
        <v>42877</v>
      </c>
      <c r="E113" s="3">
        <v>71908</v>
      </c>
      <c r="F113" s="3">
        <v>25923.8</v>
      </c>
      <c r="G113" s="3">
        <v>97712</v>
      </c>
      <c r="H113" s="3">
        <v>117</v>
      </c>
      <c r="I113" s="3">
        <v>19143</v>
      </c>
      <c r="J113" s="3">
        <v>233410</v>
      </c>
      <c r="K113" s="3">
        <v>30501</v>
      </c>
      <c r="L113" s="3">
        <v>73.709999999999994</v>
      </c>
      <c r="M113" s="3">
        <v>87</v>
      </c>
      <c r="N113" s="3">
        <v>109</v>
      </c>
      <c r="O113" s="3">
        <v>72</v>
      </c>
      <c r="P113" s="3">
        <v>0</v>
      </c>
    </row>
    <row r="114" spans="1:16">
      <c r="A114" s="3"/>
      <c r="B114" s="3">
        <v>36454</v>
      </c>
      <c r="C114" s="3">
        <v>32958</v>
      </c>
      <c r="D114" s="3">
        <v>44156</v>
      </c>
      <c r="E114" s="3">
        <v>80096</v>
      </c>
      <c r="F114" s="3">
        <v>25517.8</v>
      </c>
      <c r="G114" s="3">
        <v>89390</v>
      </c>
      <c r="H114" s="3">
        <v>115</v>
      </c>
      <c r="I114" s="3">
        <v>13988</v>
      </c>
      <c r="J114" s="3">
        <v>238435</v>
      </c>
      <c r="K114" s="3">
        <v>30631</v>
      </c>
      <c r="L114" s="3">
        <v>72.45</v>
      </c>
      <c r="M114" s="3">
        <v>90</v>
      </c>
      <c r="N114" s="3">
        <v>112</v>
      </c>
      <c r="O114" s="3">
        <v>70</v>
      </c>
      <c r="P114" s="3">
        <v>0</v>
      </c>
    </row>
    <row r="115" spans="1:16">
      <c r="A115" s="3"/>
      <c r="B115" s="3">
        <v>18540</v>
      </c>
      <c r="C115" s="3">
        <v>20008</v>
      </c>
      <c r="D115" s="3">
        <v>38225</v>
      </c>
      <c r="E115" s="3">
        <v>179109</v>
      </c>
      <c r="F115" s="3">
        <v>12978</v>
      </c>
      <c r="G115" s="3">
        <v>27172</v>
      </c>
      <c r="H115" s="3">
        <v>96</v>
      </c>
      <c r="I115" s="3">
        <v>5213</v>
      </c>
      <c r="J115" s="3">
        <v>266690</v>
      </c>
      <c r="K115" s="3">
        <v>11151</v>
      </c>
      <c r="L115" s="3">
        <v>60.48</v>
      </c>
      <c r="M115" s="3">
        <v>78</v>
      </c>
      <c r="N115" s="3">
        <v>106</v>
      </c>
      <c r="O115" s="3">
        <v>59</v>
      </c>
      <c r="P115" s="3">
        <v>0</v>
      </c>
    </row>
    <row r="116" spans="1:16">
      <c r="A116" s="3"/>
      <c r="B116" s="3">
        <v>23098</v>
      </c>
      <c r="C116" s="3">
        <v>31192</v>
      </c>
      <c r="D116" s="3">
        <v>50738</v>
      </c>
      <c r="E116" s="3">
        <v>101843</v>
      </c>
      <c r="F116" s="3">
        <v>16168.6</v>
      </c>
      <c r="G116" s="3">
        <v>76183</v>
      </c>
      <c r="H116" s="3">
        <v>110</v>
      </c>
      <c r="I116" s="3">
        <v>18257</v>
      </c>
      <c r="J116" s="3">
        <v>247512</v>
      </c>
      <c r="K116" s="3">
        <v>17285</v>
      </c>
      <c r="L116" s="3">
        <v>69.3</v>
      </c>
      <c r="M116" s="3">
        <v>82</v>
      </c>
      <c r="N116" s="3">
        <v>106</v>
      </c>
      <c r="O116" s="3">
        <v>64</v>
      </c>
      <c r="P116" s="3">
        <v>0</v>
      </c>
    </row>
    <row r="117" spans="1:16">
      <c r="A117" s="3"/>
      <c r="B117" s="3">
        <v>7729</v>
      </c>
      <c r="C117" s="3">
        <v>54213</v>
      </c>
      <c r="D117" s="3">
        <v>91449</v>
      </c>
      <c r="E117" s="3">
        <v>72094</v>
      </c>
      <c r="F117" s="3">
        <v>5410.3</v>
      </c>
      <c r="G117" s="3">
        <v>57569</v>
      </c>
      <c r="H117" s="3">
        <v>125</v>
      </c>
      <c r="I117" s="3">
        <v>10887</v>
      </c>
      <c r="J117" s="3">
        <v>269481</v>
      </c>
      <c r="K117" s="3">
        <v>2686</v>
      </c>
      <c r="L117" s="3">
        <v>78.75</v>
      </c>
      <c r="M117" s="3">
        <v>91</v>
      </c>
      <c r="N117" s="3">
        <v>117</v>
      </c>
      <c r="O117" s="3">
        <v>72</v>
      </c>
      <c r="P117" s="3">
        <v>0</v>
      </c>
    </row>
    <row r="118" spans="1:16">
      <c r="A118" s="3"/>
      <c r="B118" s="3">
        <v>23843</v>
      </c>
      <c r="C118" s="3">
        <v>33721</v>
      </c>
      <c r="D118" s="3">
        <v>39041</v>
      </c>
      <c r="E118" s="3">
        <v>38358</v>
      </c>
      <c r="F118" s="3">
        <v>16690.099999999999</v>
      </c>
      <c r="G118" s="3">
        <v>148091</v>
      </c>
      <c r="H118" s="3">
        <v>127</v>
      </c>
      <c r="I118" s="3">
        <v>3804</v>
      </c>
      <c r="J118" s="3">
        <v>266396</v>
      </c>
      <c r="K118" s="3">
        <v>12854</v>
      </c>
      <c r="L118" s="3">
        <v>80.010000000000005</v>
      </c>
      <c r="M118" s="3">
        <v>64</v>
      </c>
      <c r="N118" s="3">
        <v>92</v>
      </c>
      <c r="O118" s="3">
        <v>61</v>
      </c>
      <c r="P118" s="3">
        <v>0</v>
      </c>
    </row>
    <row r="119" spans="1:16">
      <c r="A119" s="3"/>
      <c r="B119" s="3">
        <v>21167</v>
      </c>
      <c r="C119" s="3"/>
      <c r="D119" s="3">
        <v>42644</v>
      </c>
      <c r="E119" s="3">
        <v>174838</v>
      </c>
      <c r="F119" s="3">
        <v>14816.9</v>
      </c>
      <c r="G119" s="3">
        <v>22776</v>
      </c>
      <c r="H119" s="3">
        <v>97</v>
      </c>
      <c r="I119" s="3">
        <v>4432</v>
      </c>
      <c r="J119" s="3">
        <v>266070</v>
      </c>
      <c r="K119" s="3">
        <v>12552</v>
      </c>
      <c r="L119" s="3">
        <v>61.11</v>
      </c>
      <c r="M119" s="3">
        <v>76</v>
      </c>
      <c r="N119" s="3">
        <v>111</v>
      </c>
      <c r="O119" s="3">
        <v>65</v>
      </c>
      <c r="P119" s="3">
        <v>0</v>
      </c>
    </row>
    <row r="120" spans="1:16">
      <c r="A120" s="3"/>
      <c r="B120" s="3">
        <v>27336</v>
      </c>
      <c r="C120" s="3">
        <v>41626</v>
      </c>
      <c r="D120" s="3">
        <v>48443</v>
      </c>
      <c r="E120" s="3">
        <v>72997</v>
      </c>
      <c r="F120" s="3">
        <v>19135.2</v>
      </c>
      <c r="G120" s="3">
        <v>92652</v>
      </c>
      <c r="H120" s="3">
        <v>120</v>
      </c>
      <c r="I120" s="3">
        <v>15949</v>
      </c>
      <c r="J120" s="3">
        <v>252166</v>
      </c>
      <c r="K120" s="3">
        <v>14939</v>
      </c>
      <c r="L120" s="3">
        <v>75.599999999999994</v>
      </c>
      <c r="M120" s="3">
        <v>85</v>
      </c>
      <c r="N120" s="3">
        <v>108</v>
      </c>
      <c r="O120" s="3">
        <v>69</v>
      </c>
      <c r="P120" s="3">
        <v>0</v>
      </c>
    </row>
    <row r="121" spans="1:16">
      <c r="A121" s="3"/>
      <c r="B121" s="3">
        <v>34985</v>
      </c>
      <c r="C121" s="3">
        <v>34856</v>
      </c>
      <c r="D121" s="3">
        <v>45894</v>
      </c>
      <c r="E121" s="3">
        <v>90891</v>
      </c>
      <c r="F121" s="3">
        <v>24489.5</v>
      </c>
      <c r="G121" s="3">
        <v>76428</v>
      </c>
      <c r="H121" s="3">
        <v>113</v>
      </c>
      <c r="I121" s="3">
        <v>12088</v>
      </c>
      <c r="J121" s="3">
        <v>246705</v>
      </c>
      <c r="K121" s="3">
        <v>24261</v>
      </c>
      <c r="L121" s="3">
        <v>71.19</v>
      </c>
      <c r="M121" s="3">
        <v>88</v>
      </c>
      <c r="N121" s="3">
        <v>115</v>
      </c>
      <c r="O121" s="3">
        <v>70</v>
      </c>
      <c r="P121" s="3">
        <v>0</v>
      </c>
    </row>
    <row r="122" spans="1:16">
      <c r="A122" s="3"/>
      <c r="B122" s="3">
        <v>28075</v>
      </c>
      <c r="C122" s="3">
        <v>22752</v>
      </c>
      <c r="D122" s="3">
        <v>30294</v>
      </c>
      <c r="E122" s="3">
        <v>162040</v>
      </c>
      <c r="F122" s="3">
        <v>19652.5</v>
      </c>
      <c r="G122" s="3">
        <v>39893</v>
      </c>
      <c r="H122" s="3">
        <v>97</v>
      </c>
      <c r="I122" s="3">
        <v>1985</v>
      </c>
      <c r="J122" s="3">
        <v>266181</v>
      </c>
      <c r="K122" s="3">
        <v>14888</v>
      </c>
      <c r="L122" s="3">
        <v>61.11</v>
      </c>
      <c r="M122" s="3">
        <v>77</v>
      </c>
      <c r="N122" s="3">
        <v>111</v>
      </c>
      <c r="O122" s="3">
        <v>62</v>
      </c>
      <c r="P122" s="3">
        <v>0</v>
      </c>
    </row>
    <row r="123" spans="1:16">
      <c r="A123" s="3"/>
      <c r="B123" s="3">
        <v>18767</v>
      </c>
      <c r="C123" s="3">
        <v>41638</v>
      </c>
      <c r="D123" s="3">
        <v>73842</v>
      </c>
      <c r="E123" s="3">
        <v>65837</v>
      </c>
      <c r="F123" s="3">
        <v>13136.9</v>
      </c>
      <c r="G123" s="3">
        <v>82970</v>
      </c>
      <c r="H123" s="3">
        <v>123</v>
      </c>
      <c r="I123" s="3">
        <v>8379</v>
      </c>
      <c r="J123" s="3">
        <v>263034</v>
      </c>
      <c r="K123" s="3">
        <v>11641</v>
      </c>
      <c r="L123" s="3">
        <v>77.489999999999995</v>
      </c>
      <c r="M123" s="3">
        <v>86</v>
      </c>
      <c r="N123" s="3">
        <v>111</v>
      </c>
      <c r="O123" s="3">
        <v>66</v>
      </c>
      <c r="P123" s="3">
        <v>0</v>
      </c>
    </row>
    <row r="124" spans="1:16">
      <c r="A124" s="3"/>
      <c r="B124" s="3">
        <v>27262</v>
      </c>
      <c r="C124" s="3">
        <v>33978</v>
      </c>
      <c r="D124" s="3">
        <v>40385</v>
      </c>
      <c r="E124" s="3">
        <v>63734</v>
      </c>
      <c r="F124" s="3">
        <v>19083.400000000001</v>
      </c>
      <c r="G124" s="3">
        <v>117695</v>
      </c>
      <c r="H124" s="3">
        <v>119</v>
      </c>
      <c r="I124" s="3">
        <v>6599</v>
      </c>
      <c r="J124" s="3">
        <v>261629</v>
      </c>
      <c r="K124" s="3">
        <v>14826</v>
      </c>
      <c r="L124" s="3">
        <v>74.97</v>
      </c>
      <c r="M124" s="3">
        <v>79</v>
      </c>
      <c r="N124" s="3">
        <v>100</v>
      </c>
      <c r="O124" s="3">
        <v>55</v>
      </c>
      <c r="P124" s="3">
        <v>0</v>
      </c>
    </row>
    <row r="125" spans="1:16">
      <c r="A125" s="3"/>
      <c r="B125" s="3">
        <v>13635</v>
      </c>
      <c r="C125" s="3">
        <v>53448</v>
      </c>
      <c r="D125" s="3">
        <v>61233</v>
      </c>
      <c r="E125" s="3">
        <v>73708</v>
      </c>
      <c r="F125" s="3">
        <v>9544.5</v>
      </c>
      <c r="G125" s="3">
        <v>81030</v>
      </c>
      <c r="H125" s="3">
        <v>124</v>
      </c>
      <c r="I125" s="3">
        <v>3093</v>
      </c>
      <c r="J125" s="3">
        <v>276837</v>
      </c>
      <c r="K125" s="3">
        <v>3124</v>
      </c>
      <c r="L125" s="3">
        <v>78.12</v>
      </c>
      <c r="M125" s="3">
        <v>82</v>
      </c>
      <c r="N125" s="3">
        <v>113</v>
      </c>
      <c r="O125" s="3">
        <v>65</v>
      </c>
      <c r="P125" s="3">
        <v>0</v>
      </c>
    </row>
    <row r="126" spans="1:16">
      <c r="A126" s="3"/>
      <c r="B126" s="3">
        <v>31562</v>
      </c>
      <c r="C126" s="3">
        <v>26309</v>
      </c>
      <c r="D126" s="3">
        <v>28297</v>
      </c>
      <c r="E126" s="3">
        <v>90983</v>
      </c>
      <c r="F126" s="3">
        <v>22093.4</v>
      </c>
      <c r="G126" s="3">
        <v>105903</v>
      </c>
      <c r="H126" s="3">
        <v>107</v>
      </c>
      <c r="I126" s="3">
        <v>5671</v>
      </c>
      <c r="J126" s="3">
        <v>258585</v>
      </c>
      <c r="K126" s="3">
        <v>18798</v>
      </c>
      <c r="L126" s="3">
        <v>67.41</v>
      </c>
      <c r="M126" s="3">
        <v>74</v>
      </c>
      <c r="N126" s="3">
        <v>101</v>
      </c>
      <c r="O126" s="3">
        <v>64</v>
      </c>
      <c r="P126" s="3">
        <v>0</v>
      </c>
    </row>
    <row r="127" spans="1:16">
      <c r="A127" s="3"/>
      <c r="B127" s="3">
        <v>3143</v>
      </c>
      <c r="C127" s="3">
        <v>37545</v>
      </c>
      <c r="D127" s="3">
        <v>129056</v>
      </c>
      <c r="E127" s="3">
        <v>56053</v>
      </c>
      <c r="F127" s="3">
        <v>2200.1</v>
      </c>
      <c r="G127" s="3">
        <v>57257</v>
      </c>
      <c r="H127" s="3">
        <v>125</v>
      </c>
      <c r="I127" s="3">
        <v>3891</v>
      </c>
      <c r="J127" s="3">
        <v>276965</v>
      </c>
      <c r="K127" s="3">
        <v>2198</v>
      </c>
      <c r="L127" s="3">
        <v>78.75</v>
      </c>
      <c r="M127" s="3">
        <v>86</v>
      </c>
      <c r="N127" s="3">
        <v>117</v>
      </c>
      <c r="O127" s="3">
        <v>72</v>
      </c>
      <c r="P127" s="3">
        <v>0</v>
      </c>
    </row>
    <row r="128" spans="1:16">
      <c r="A128" s="3"/>
      <c r="B128" s="3">
        <v>6626</v>
      </c>
      <c r="C128" s="3">
        <v>62306</v>
      </c>
      <c r="D128" s="3">
        <v>66044</v>
      </c>
      <c r="E128" s="3">
        <v>44834</v>
      </c>
      <c r="F128" s="3">
        <v>4638.2</v>
      </c>
      <c r="G128" s="3">
        <v>103244</v>
      </c>
      <c r="H128" s="3">
        <v>135</v>
      </c>
      <c r="I128" s="3">
        <v>2816</v>
      </c>
      <c r="J128" s="3">
        <v>278304</v>
      </c>
      <c r="K128" s="3">
        <v>1934</v>
      </c>
      <c r="L128" s="3">
        <v>85.05</v>
      </c>
      <c r="M128" s="3">
        <v>74</v>
      </c>
      <c r="N128" s="3">
        <v>106</v>
      </c>
      <c r="O128" s="3">
        <v>67</v>
      </c>
      <c r="P128" s="3">
        <v>0</v>
      </c>
    </row>
    <row r="129" spans="1:16">
      <c r="A129" s="3"/>
      <c r="B129" s="3">
        <v>8226</v>
      </c>
      <c r="C129" s="3">
        <v>46302</v>
      </c>
      <c r="D129" s="3">
        <v>81718</v>
      </c>
      <c r="E129" s="3">
        <v>78835</v>
      </c>
      <c r="F129" s="3">
        <v>5758.2</v>
      </c>
      <c r="G129" s="3">
        <v>67973</v>
      </c>
      <c r="H129" s="3">
        <v>122</v>
      </c>
      <c r="I129" s="3">
        <v>11689</v>
      </c>
      <c r="J129" s="3">
        <v>267113</v>
      </c>
      <c r="K129" s="3">
        <v>4252</v>
      </c>
      <c r="L129" s="3">
        <v>76.86</v>
      </c>
      <c r="M129" s="3">
        <v>80</v>
      </c>
      <c r="N129" s="3">
        <v>109</v>
      </c>
      <c r="O129" s="3">
        <v>70</v>
      </c>
      <c r="P129" s="3">
        <v>0</v>
      </c>
    </row>
    <row r="130" spans="1:16">
      <c r="A130" s="3"/>
      <c r="B130" s="3">
        <v>24589</v>
      </c>
      <c r="C130" s="3">
        <v>34419</v>
      </c>
      <c r="D130" s="3">
        <v>56301</v>
      </c>
      <c r="E130" s="3">
        <v>89181</v>
      </c>
      <c r="F130" s="3">
        <v>17212.3</v>
      </c>
      <c r="G130" s="3">
        <v>78564</v>
      </c>
      <c r="H130" s="3">
        <v>114</v>
      </c>
      <c r="I130" s="3">
        <v>10885</v>
      </c>
      <c r="J130" s="3">
        <v>255714</v>
      </c>
      <c r="K130" s="3">
        <v>16455</v>
      </c>
      <c r="L130" s="3">
        <v>71.819999999999993</v>
      </c>
      <c r="M130" s="3">
        <v>86</v>
      </c>
      <c r="N130" s="3">
        <v>108</v>
      </c>
      <c r="O130" s="3">
        <v>68</v>
      </c>
      <c r="P130" s="3">
        <v>0</v>
      </c>
    </row>
    <row r="131" spans="1:16">
      <c r="A131" s="3"/>
      <c r="B131" s="3">
        <v>19322</v>
      </c>
      <c r="C131" s="3">
        <v>43892</v>
      </c>
      <c r="D131" s="3">
        <v>50204</v>
      </c>
      <c r="E131" s="3">
        <v>79755</v>
      </c>
      <c r="F131" s="3">
        <v>13525.4</v>
      </c>
      <c r="G131" s="3">
        <v>89881</v>
      </c>
      <c r="H131" s="3">
        <v>119</v>
      </c>
      <c r="I131" s="3">
        <v>7625</v>
      </c>
      <c r="J131" s="3">
        <v>269648</v>
      </c>
      <c r="K131" s="3">
        <v>5781</v>
      </c>
      <c r="L131" s="3">
        <v>74.97</v>
      </c>
      <c r="M131" s="3">
        <v>83</v>
      </c>
      <c r="N131" s="3">
        <v>106</v>
      </c>
      <c r="O131" s="3">
        <v>53</v>
      </c>
      <c r="P131" s="3">
        <v>0</v>
      </c>
    </row>
    <row r="132" spans="1:16">
      <c r="A132" s="3"/>
      <c r="B132" s="3">
        <v>38064</v>
      </c>
      <c r="C132" s="3">
        <v>32016</v>
      </c>
      <c r="D132" s="3">
        <v>38799</v>
      </c>
      <c r="E132" s="3">
        <v>80915</v>
      </c>
      <c r="F132" s="3">
        <v>26644.799999999999</v>
      </c>
      <c r="G132" s="3">
        <v>93260</v>
      </c>
      <c r="H132" s="3">
        <v>113</v>
      </c>
      <c r="I132" s="3">
        <v>2983</v>
      </c>
      <c r="J132" s="3">
        <v>266861</v>
      </c>
      <c r="K132" s="3">
        <v>13210</v>
      </c>
      <c r="L132" s="3">
        <v>71.19</v>
      </c>
      <c r="M132" s="3">
        <v>81</v>
      </c>
      <c r="N132" s="3">
        <v>111</v>
      </c>
      <c r="O132" s="3">
        <v>62</v>
      </c>
      <c r="P132" s="3">
        <v>0</v>
      </c>
    </row>
    <row r="133" spans="1:16">
      <c r="A133" s="3"/>
      <c r="B133" s="3">
        <v>17421</v>
      </c>
      <c r="C133" s="3">
        <v>41219</v>
      </c>
      <c r="D133" s="3">
        <v>56468</v>
      </c>
      <c r="E133" s="3">
        <v>86505</v>
      </c>
      <c r="F133" s="3">
        <v>12194.7</v>
      </c>
      <c r="G133" s="3">
        <v>81441</v>
      </c>
      <c r="H133" s="3">
        <v>117</v>
      </c>
      <c r="I133" s="3">
        <v>2021</v>
      </c>
      <c r="J133" s="3">
        <v>277876</v>
      </c>
      <c r="K133" s="3">
        <v>3157</v>
      </c>
      <c r="L133" s="3">
        <v>73.709999999999994</v>
      </c>
      <c r="M133" s="3">
        <v>78</v>
      </c>
      <c r="N133" s="3">
        <v>110</v>
      </c>
      <c r="O133" s="3">
        <v>56</v>
      </c>
      <c r="P133" s="3">
        <v>0</v>
      </c>
    </row>
    <row r="134" spans="1:16">
      <c r="A134" s="3"/>
      <c r="B134" s="3">
        <v>40319</v>
      </c>
      <c r="C134" s="3">
        <v>38371</v>
      </c>
      <c r="D134" s="3">
        <v>43624</v>
      </c>
      <c r="E134" s="3">
        <v>73549</v>
      </c>
      <c r="F134" s="3">
        <v>28223.3</v>
      </c>
      <c r="G134" s="3">
        <v>87191</v>
      </c>
      <c r="H134" s="3">
        <v>118</v>
      </c>
      <c r="I134" s="3">
        <v>2052</v>
      </c>
      <c r="J134" s="3">
        <v>267633</v>
      </c>
      <c r="K134" s="3">
        <v>13369</v>
      </c>
      <c r="L134" s="3">
        <v>74.34</v>
      </c>
      <c r="M134" s="3">
        <v>88</v>
      </c>
      <c r="N134" s="3">
        <v>117</v>
      </c>
      <c r="O134" s="3">
        <v>62</v>
      </c>
      <c r="P134" s="3">
        <v>0</v>
      </c>
    </row>
    <row r="135" spans="1:16">
      <c r="A135" s="3"/>
      <c r="B135" s="3">
        <v>21812</v>
      </c>
      <c r="C135" s="3">
        <v>38165</v>
      </c>
      <c r="D135" s="3">
        <v>46966</v>
      </c>
      <c r="E135" s="3">
        <v>67107</v>
      </c>
      <c r="F135" s="3">
        <v>15268.4</v>
      </c>
      <c r="G135" s="3">
        <v>109004</v>
      </c>
      <c r="H135" s="3">
        <v>120</v>
      </c>
      <c r="I135" s="3">
        <v>4132</v>
      </c>
      <c r="J135" s="3">
        <v>268706</v>
      </c>
      <c r="K135" s="3">
        <v>10216</v>
      </c>
      <c r="L135" s="3">
        <v>75.599999999999994</v>
      </c>
      <c r="M135" s="3">
        <v>74</v>
      </c>
      <c r="N135" s="3">
        <v>103</v>
      </c>
      <c r="O135" s="3">
        <v>65</v>
      </c>
      <c r="P135" s="3">
        <v>0</v>
      </c>
    </row>
    <row r="136" spans="1:16">
      <c r="A136" s="3"/>
      <c r="B136" s="3">
        <v>20940</v>
      </c>
      <c r="C136" s="3">
        <v>55497</v>
      </c>
      <c r="D136" s="3">
        <v>62021</v>
      </c>
      <c r="E136" s="3">
        <v>80744</v>
      </c>
      <c r="F136" s="3">
        <v>14658</v>
      </c>
      <c r="G136" s="3">
        <v>63852</v>
      </c>
      <c r="H136" s="3">
        <v>123</v>
      </c>
      <c r="I136" s="3">
        <v>3083</v>
      </c>
      <c r="J136" s="3">
        <v>273929</v>
      </c>
      <c r="K136" s="3">
        <v>6042</v>
      </c>
      <c r="L136" s="3">
        <v>77.489999999999995</v>
      </c>
      <c r="M136" s="3">
        <v>86</v>
      </c>
      <c r="N136" s="3">
        <v>122</v>
      </c>
      <c r="O136" s="3">
        <v>71</v>
      </c>
      <c r="P136" s="3">
        <v>0</v>
      </c>
    </row>
    <row r="137" spans="1:16">
      <c r="A137" s="3"/>
      <c r="B137" s="3">
        <v>45839</v>
      </c>
      <c r="C137" s="3">
        <v>24163</v>
      </c>
      <c r="D137" s="3">
        <v>28890</v>
      </c>
      <c r="E137" s="3">
        <v>71155</v>
      </c>
      <c r="F137" s="3">
        <v>32087.3</v>
      </c>
      <c r="G137" s="3">
        <v>113007</v>
      </c>
      <c r="H137" s="3">
        <v>111</v>
      </c>
      <c r="I137" s="3">
        <v>3728</v>
      </c>
      <c r="J137" s="3">
        <v>244498</v>
      </c>
      <c r="K137" s="3">
        <v>34828</v>
      </c>
      <c r="L137" s="3">
        <v>69.930000000000007</v>
      </c>
      <c r="M137" s="3">
        <v>85</v>
      </c>
      <c r="N137" s="3">
        <v>108</v>
      </c>
      <c r="O137" s="3">
        <v>67</v>
      </c>
      <c r="P137" s="3">
        <v>0</v>
      </c>
    </row>
    <row r="138" spans="1:16">
      <c r="A138" s="3"/>
      <c r="B138" s="3">
        <v>14845</v>
      </c>
      <c r="C138" s="3">
        <v>48919</v>
      </c>
      <c r="D138" s="3">
        <v>70570</v>
      </c>
      <c r="E138" s="3">
        <v>95924</v>
      </c>
      <c r="F138" s="3">
        <v>10391.5</v>
      </c>
      <c r="G138" s="3">
        <v>52796</v>
      </c>
      <c r="H138" s="3">
        <v>119</v>
      </c>
      <c r="I138" s="3">
        <v>4218</v>
      </c>
      <c r="J138" s="3">
        <v>274293</v>
      </c>
      <c r="K138" s="3">
        <v>4543</v>
      </c>
      <c r="L138" s="3">
        <v>74.97</v>
      </c>
      <c r="M138" s="3">
        <v>91</v>
      </c>
      <c r="N138" s="3">
        <v>117</v>
      </c>
      <c r="O138" s="3">
        <v>54</v>
      </c>
      <c r="P138" s="3">
        <v>0</v>
      </c>
    </row>
    <row r="139" spans="1:16">
      <c r="A139" s="3"/>
      <c r="B139" s="3">
        <v>16177</v>
      </c>
      <c r="C139" s="3">
        <v>51843</v>
      </c>
      <c r="D139" s="3">
        <v>58860</v>
      </c>
      <c r="E139" s="3">
        <v>73020</v>
      </c>
      <c r="F139" s="3">
        <v>11323.9</v>
      </c>
      <c r="G139" s="3">
        <v>83154</v>
      </c>
      <c r="H139" s="3">
        <v>124</v>
      </c>
      <c r="I139" s="3">
        <v>2318</v>
      </c>
      <c r="J139" s="3">
        <v>276892</v>
      </c>
      <c r="K139" s="3">
        <v>3844</v>
      </c>
      <c r="L139" s="3">
        <v>78.12</v>
      </c>
      <c r="M139" s="3">
        <v>82</v>
      </c>
      <c r="N139" s="3">
        <v>113</v>
      </c>
      <c r="O139" s="3">
        <v>56</v>
      </c>
      <c r="P139" s="3">
        <v>0</v>
      </c>
    </row>
    <row r="140" spans="1:16">
      <c r="A140" s="3"/>
      <c r="B140" s="3">
        <v>34890</v>
      </c>
      <c r="C140" s="3">
        <v>50642</v>
      </c>
      <c r="D140" s="3">
        <v>41681</v>
      </c>
      <c r="E140" s="3">
        <v>60371</v>
      </c>
      <c r="F140" s="3">
        <v>24423</v>
      </c>
      <c r="G140" s="3">
        <v>95470</v>
      </c>
      <c r="H140" s="3">
        <v>126</v>
      </c>
      <c r="I140" s="3">
        <v>3461</v>
      </c>
      <c r="J140" s="3">
        <v>274030</v>
      </c>
      <c r="K140" s="3">
        <v>5563</v>
      </c>
      <c r="L140" s="3">
        <v>79.38</v>
      </c>
      <c r="M140" s="3">
        <v>87</v>
      </c>
      <c r="N140" s="3">
        <v>118</v>
      </c>
      <c r="O140" s="3">
        <v>65</v>
      </c>
      <c r="P140" s="3">
        <v>0</v>
      </c>
    </row>
    <row r="141" spans="1:16">
      <c r="A141" s="3"/>
      <c r="B141" s="3">
        <v>10627</v>
      </c>
      <c r="C141" s="3">
        <v>49000</v>
      </c>
      <c r="D141" s="3">
        <v>75876</v>
      </c>
      <c r="E141" s="3">
        <v>93162</v>
      </c>
      <c r="F141" s="3">
        <v>7438.9</v>
      </c>
      <c r="G141" s="3">
        <v>54389</v>
      </c>
      <c r="H141" s="3">
        <v>119</v>
      </c>
      <c r="I141" s="3">
        <v>2638</v>
      </c>
      <c r="J141" s="3">
        <v>278093</v>
      </c>
      <c r="K141" s="3">
        <v>2323</v>
      </c>
      <c r="L141" s="3">
        <v>74.97</v>
      </c>
      <c r="M141" s="3">
        <v>88</v>
      </c>
      <c r="N141" s="3">
        <v>117</v>
      </c>
      <c r="O141" s="3">
        <v>52</v>
      </c>
      <c r="P141" s="3">
        <v>0</v>
      </c>
    </row>
    <row r="142" spans="1:16">
      <c r="A142" s="3"/>
      <c r="B142" s="3">
        <v>29797</v>
      </c>
      <c r="C142" s="3">
        <v>29718</v>
      </c>
      <c r="D142" s="3">
        <v>43262</v>
      </c>
      <c r="E142" s="3">
        <v>109758</v>
      </c>
      <c r="F142" s="3">
        <v>20857.900000000001</v>
      </c>
      <c r="G142" s="3">
        <v>70519</v>
      </c>
      <c r="H142" s="3">
        <v>108</v>
      </c>
      <c r="I142" s="3">
        <v>20138</v>
      </c>
      <c r="J142" s="3">
        <v>240572</v>
      </c>
      <c r="K142" s="3">
        <v>22344</v>
      </c>
      <c r="L142" s="3">
        <v>68.040000000000006</v>
      </c>
      <c r="M142" s="3">
        <v>89</v>
      </c>
      <c r="N142" s="3">
        <v>107</v>
      </c>
      <c r="O142" s="3">
        <v>71</v>
      </c>
      <c r="P142" s="3">
        <v>0</v>
      </c>
    </row>
    <row r="143" spans="1:16">
      <c r="A143" s="3"/>
      <c r="B143" s="3">
        <v>25390</v>
      </c>
      <c r="C143" s="3">
        <v>44223</v>
      </c>
      <c r="D143" s="3">
        <v>55399</v>
      </c>
      <c r="E143" s="3">
        <v>126878</v>
      </c>
      <c r="F143" s="3">
        <v>17773</v>
      </c>
      <c r="G143" s="3">
        <v>31164</v>
      </c>
      <c r="H143" s="3">
        <v>111</v>
      </c>
      <c r="I143" s="3">
        <v>13942</v>
      </c>
      <c r="J143" s="3">
        <v>253828</v>
      </c>
      <c r="K143" s="3">
        <v>15284</v>
      </c>
      <c r="L143" s="3">
        <v>69.930000000000007</v>
      </c>
      <c r="M143" s="3">
        <v>97</v>
      </c>
      <c r="N143" s="3">
        <v>117</v>
      </c>
      <c r="O143" s="3">
        <v>75</v>
      </c>
      <c r="P143" s="3">
        <v>0</v>
      </c>
    </row>
    <row r="144" spans="1:16">
      <c r="A144" s="3"/>
      <c r="B144" s="3">
        <v>26461</v>
      </c>
      <c r="C144" s="3">
        <v>39891</v>
      </c>
      <c r="D144" s="3">
        <v>65075</v>
      </c>
      <c r="E144" s="3">
        <v>138514</v>
      </c>
      <c r="F144" s="3">
        <v>18522.7</v>
      </c>
      <c r="G144" s="3">
        <v>13113</v>
      </c>
      <c r="H144" s="3">
        <v>109</v>
      </c>
      <c r="I144" s="3">
        <v>29002</v>
      </c>
      <c r="J144" s="3">
        <v>235922</v>
      </c>
      <c r="K144" s="3">
        <v>18130</v>
      </c>
      <c r="L144" s="3">
        <v>68.67</v>
      </c>
      <c r="M144" s="3">
        <v>102</v>
      </c>
      <c r="N144" s="3">
        <v>119</v>
      </c>
      <c r="O144" s="3">
        <v>81</v>
      </c>
      <c r="P144" s="3">
        <v>0</v>
      </c>
    </row>
    <row r="145" spans="1:16">
      <c r="A145" s="3"/>
      <c r="B145" s="3">
        <v>17960</v>
      </c>
      <c r="C145" s="3">
        <v>38657</v>
      </c>
      <c r="D145" s="3">
        <v>41602</v>
      </c>
      <c r="E145" s="3">
        <v>78185</v>
      </c>
      <c r="F145" s="3">
        <v>12572</v>
      </c>
      <c r="G145" s="3">
        <v>106650</v>
      </c>
      <c r="H145" s="3">
        <v>117</v>
      </c>
      <c r="I145" s="3">
        <v>13310</v>
      </c>
      <c r="J145" s="3">
        <v>242150</v>
      </c>
      <c r="K145" s="3"/>
      <c r="L145" s="3">
        <v>73.709999999999994</v>
      </c>
      <c r="M145" s="3">
        <v>79</v>
      </c>
      <c r="N145" s="3">
        <v>97</v>
      </c>
      <c r="O145" s="3">
        <v>63</v>
      </c>
      <c r="P145" s="3">
        <v>0</v>
      </c>
    </row>
    <row r="146" spans="1:16">
      <c r="A146" s="3"/>
      <c r="B146" s="3">
        <v>20321</v>
      </c>
      <c r="C146" s="3">
        <v>907</v>
      </c>
      <c r="D146" s="3">
        <v>1526</v>
      </c>
      <c r="E146" s="3">
        <v>661</v>
      </c>
      <c r="F146" s="3">
        <v>14224.7</v>
      </c>
      <c r="G146" s="3">
        <v>85</v>
      </c>
      <c r="H146" s="3">
        <v>133</v>
      </c>
      <c r="I146" s="3">
        <v>560</v>
      </c>
      <c r="J146" s="3">
        <v>2784</v>
      </c>
      <c r="K146" s="3">
        <v>20156</v>
      </c>
      <c r="L146" s="3">
        <v>83.79</v>
      </c>
      <c r="M146" s="3">
        <v>227</v>
      </c>
      <c r="N146" s="3">
        <v>232</v>
      </c>
      <c r="O146" s="3">
        <v>224</v>
      </c>
      <c r="P146" s="3">
        <v>0</v>
      </c>
    </row>
    <row r="147" spans="1:16">
      <c r="A147" s="3"/>
      <c r="B147" s="3">
        <v>17726</v>
      </c>
      <c r="C147" s="3">
        <v>1029</v>
      </c>
      <c r="D147" s="3">
        <v>3226</v>
      </c>
      <c r="E147" s="3">
        <v>1366</v>
      </c>
      <c r="F147" s="3">
        <v>12408.2</v>
      </c>
      <c r="G147" s="3">
        <v>153</v>
      </c>
      <c r="H147" s="3">
        <v>127</v>
      </c>
      <c r="I147" s="3">
        <v>733</v>
      </c>
      <c r="J147" s="3">
        <v>5064</v>
      </c>
      <c r="K147" s="3">
        <v>17703</v>
      </c>
      <c r="L147" s="3">
        <v>80.010000000000005</v>
      </c>
      <c r="M147" s="3">
        <v>211</v>
      </c>
      <c r="N147" s="3">
        <v>218</v>
      </c>
      <c r="O147" s="3">
        <v>206</v>
      </c>
      <c r="P147" s="3">
        <v>0</v>
      </c>
    </row>
    <row r="148" spans="1:16">
      <c r="A148" s="3"/>
      <c r="B148" s="3">
        <v>19655</v>
      </c>
      <c r="C148" s="3">
        <v>1103</v>
      </c>
      <c r="D148" s="3">
        <v>2081</v>
      </c>
      <c r="E148" s="3">
        <v>629</v>
      </c>
      <c r="F148" s="3">
        <v>13758.5</v>
      </c>
      <c r="G148" s="3">
        <v>32</v>
      </c>
      <c r="H148" s="3">
        <v>136</v>
      </c>
      <c r="I148" s="3">
        <v>851</v>
      </c>
      <c r="J148" s="3">
        <v>3117</v>
      </c>
      <c r="K148" s="3">
        <v>19532</v>
      </c>
      <c r="L148" s="3">
        <v>85.68</v>
      </c>
      <c r="M148" s="3">
        <v>226</v>
      </c>
      <c r="N148" s="3">
        <v>229</v>
      </c>
      <c r="O148" s="3">
        <v>220</v>
      </c>
      <c r="P148" s="3">
        <v>0</v>
      </c>
    </row>
    <row r="149" spans="1:16">
      <c r="A149" s="3"/>
      <c r="B149" s="3">
        <v>14881</v>
      </c>
      <c r="C149" s="3">
        <v>1423</v>
      </c>
      <c r="D149" s="3">
        <v>1828</v>
      </c>
      <c r="E149" s="3">
        <v>4880</v>
      </c>
      <c r="F149" s="3">
        <v>10416.700000000001</v>
      </c>
      <c r="G149" s="3">
        <v>488</v>
      </c>
      <c r="H149" s="3">
        <v>108</v>
      </c>
      <c r="I149" s="3">
        <v>1665</v>
      </c>
      <c r="J149" s="3">
        <v>6926</v>
      </c>
      <c r="K149" s="3">
        <v>14909</v>
      </c>
      <c r="L149" s="3">
        <v>68.040000000000006</v>
      </c>
      <c r="M149" s="3">
        <v>186</v>
      </c>
      <c r="N149" s="3">
        <v>196</v>
      </c>
      <c r="O149" s="3">
        <v>184</v>
      </c>
      <c r="P149" s="3">
        <v>0</v>
      </c>
    </row>
    <row r="150" spans="1:16">
      <c r="A150" s="3"/>
      <c r="B150" s="3">
        <v>21129</v>
      </c>
      <c r="C150" s="3">
        <v>1339</v>
      </c>
      <c r="D150" s="3">
        <v>744</v>
      </c>
      <c r="E150" s="3">
        <v>265</v>
      </c>
      <c r="F150" s="3">
        <v>14790.3</v>
      </c>
      <c r="G150" s="3">
        <v>23</v>
      </c>
      <c r="H150" s="3">
        <v>152</v>
      </c>
      <c r="I150" s="3">
        <v>1211</v>
      </c>
      <c r="J150" s="3">
        <v>1304</v>
      </c>
      <c r="K150" s="3">
        <v>20985</v>
      </c>
      <c r="L150" s="3">
        <v>95.76</v>
      </c>
      <c r="M150" s="3">
        <v>235</v>
      </c>
      <c r="N150" s="3">
        <v>237</v>
      </c>
      <c r="O150" s="3">
        <v>233</v>
      </c>
      <c r="P150" s="3">
        <v>0</v>
      </c>
    </row>
    <row r="151" spans="1:16">
      <c r="A151" s="3"/>
      <c r="B151" s="3">
        <v>21492</v>
      </c>
      <c r="C151" s="3">
        <v>734</v>
      </c>
      <c r="D151" s="3">
        <v>923</v>
      </c>
      <c r="E151" s="3">
        <v>285</v>
      </c>
      <c r="F151" s="3">
        <v>15044.4</v>
      </c>
      <c r="G151" s="3">
        <v>66</v>
      </c>
      <c r="H151" s="3">
        <v>141</v>
      </c>
      <c r="I151" s="3">
        <v>367</v>
      </c>
      <c r="J151" s="3">
        <v>1909</v>
      </c>
      <c r="K151" s="3">
        <v>21224</v>
      </c>
      <c r="L151" s="3">
        <v>88.83</v>
      </c>
      <c r="M151" s="3">
        <v>235</v>
      </c>
      <c r="N151" s="3">
        <v>238</v>
      </c>
      <c r="O151" s="3">
        <v>230</v>
      </c>
      <c r="P151" s="3">
        <v>0</v>
      </c>
    </row>
    <row r="152" spans="1:16">
      <c r="A152" s="3"/>
      <c r="B152" s="3">
        <v>18796</v>
      </c>
      <c r="C152" s="3">
        <v>1532</v>
      </c>
      <c r="D152" s="3">
        <v>2702</v>
      </c>
      <c r="E152" s="3">
        <v>470</v>
      </c>
      <c r="F152" s="3">
        <v>13157.2</v>
      </c>
      <c r="G152" s="3">
        <v>0</v>
      </c>
      <c r="H152" s="3">
        <v>141</v>
      </c>
      <c r="I152" s="3">
        <v>960</v>
      </c>
      <c r="J152" s="3">
        <v>3817</v>
      </c>
      <c r="K152" s="3">
        <v>18723</v>
      </c>
      <c r="L152" s="3">
        <v>88.83</v>
      </c>
      <c r="M152" s="3">
        <v>216</v>
      </c>
      <c r="N152" s="3">
        <v>226</v>
      </c>
      <c r="O152" s="3">
        <v>216</v>
      </c>
      <c r="P152" s="3">
        <v>0</v>
      </c>
    </row>
    <row r="153" spans="1:16">
      <c r="A153" s="3"/>
      <c r="B153" s="3">
        <v>20982</v>
      </c>
      <c r="C153" s="3">
        <v>926</v>
      </c>
      <c r="D153" s="3">
        <v>1470</v>
      </c>
      <c r="E153" s="3">
        <v>121</v>
      </c>
      <c r="F153" s="3">
        <v>14687.4</v>
      </c>
      <c r="G153" s="3">
        <v>1</v>
      </c>
      <c r="H153" s="3">
        <v>145</v>
      </c>
      <c r="I153" s="3">
        <v>509</v>
      </c>
      <c r="J153" s="3">
        <v>2131</v>
      </c>
      <c r="K153" s="3">
        <v>20860</v>
      </c>
      <c r="L153" s="3">
        <v>91.35</v>
      </c>
      <c r="M153" s="3">
        <v>232</v>
      </c>
      <c r="N153" s="3">
        <v>237</v>
      </c>
      <c r="O153" s="3">
        <v>230</v>
      </c>
      <c r="P153" s="3">
        <v>0</v>
      </c>
    </row>
    <row r="154" spans="1:16">
      <c r="A154" s="3"/>
      <c r="B154" s="3">
        <v>16662</v>
      </c>
      <c r="C154" s="3">
        <v>856</v>
      </c>
      <c r="D154" s="3">
        <v>2546</v>
      </c>
      <c r="E154" s="3">
        <v>3221</v>
      </c>
      <c r="F154" s="3">
        <v>11663.4</v>
      </c>
      <c r="G154" s="3">
        <v>215</v>
      </c>
      <c r="H154" s="3">
        <v>112</v>
      </c>
      <c r="I154" s="3">
        <v>648</v>
      </c>
      <c r="J154" s="3">
        <v>-1</v>
      </c>
      <c r="K154" s="3">
        <v>16586</v>
      </c>
      <c r="L154" s="3">
        <v>70.56</v>
      </c>
      <c r="M154" s="3">
        <v>193</v>
      </c>
      <c r="N154" s="3">
        <v>207</v>
      </c>
      <c r="O154" s="3">
        <v>190</v>
      </c>
      <c r="P154" s="3">
        <v>0</v>
      </c>
    </row>
    <row r="155" spans="1:16">
      <c r="A155" s="3"/>
      <c r="B155" s="3">
        <v>19451</v>
      </c>
      <c r="C155" s="3">
        <v>817</v>
      </c>
      <c r="D155" s="3">
        <v>1291</v>
      </c>
      <c r="E155" s="3">
        <v>1920</v>
      </c>
      <c r="F155" s="3">
        <v>13615.7</v>
      </c>
      <c r="G155" s="3">
        <v>21</v>
      </c>
      <c r="H155" s="3">
        <v>116</v>
      </c>
      <c r="I155" s="3">
        <v>1053</v>
      </c>
      <c r="J155" s="3">
        <v>3218</v>
      </c>
      <c r="K155" s="3">
        <v>19229</v>
      </c>
      <c r="L155" s="3">
        <v>73.08</v>
      </c>
      <c r="M155" s="3">
        <v>220</v>
      </c>
      <c r="N155" s="3">
        <v>224</v>
      </c>
      <c r="O155" s="3">
        <v>217</v>
      </c>
      <c r="P155" s="3">
        <v>0</v>
      </c>
    </row>
    <row r="156" spans="1:16">
      <c r="A156" s="3"/>
      <c r="B156" s="3">
        <v>22169</v>
      </c>
      <c r="C156" s="3">
        <v>311</v>
      </c>
      <c r="D156" s="3">
        <v>507</v>
      </c>
      <c r="E156" s="3">
        <v>498</v>
      </c>
      <c r="F156" s="3">
        <v>15518.3</v>
      </c>
      <c r="G156" s="3">
        <v>15</v>
      </c>
      <c r="H156" s="3">
        <v>122</v>
      </c>
      <c r="I156" s="3">
        <v>334</v>
      </c>
      <c r="J156" s="3">
        <v>1102</v>
      </c>
      <c r="K156" s="3">
        <v>22064</v>
      </c>
      <c r="L156" s="3">
        <v>76.86</v>
      </c>
      <c r="M156" s="3">
        <v>238</v>
      </c>
      <c r="N156" s="3">
        <v>240</v>
      </c>
      <c r="O156" s="3">
        <v>237</v>
      </c>
      <c r="P156" s="3">
        <v>0</v>
      </c>
    </row>
    <row r="157" spans="1:16">
      <c r="A157" s="3"/>
      <c r="B157" s="3">
        <v>19743</v>
      </c>
      <c r="C157" s="3">
        <v>1437</v>
      </c>
      <c r="D157" s="3">
        <v>2031</v>
      </c>
      <c r="E157" s="3">
        <v>281</v>
      </c>
      <c r="F157" s="3">
        <v>13820.1</v>
      </c>
      <c r="G157" s="3">
        <v>8</v>
      </c>
      <c r="H157" s="3">
        <v>145</v>
      </c>
      <c r="I157" s="3">
        <v>712</v>
      </c>
      <c r="J157" s="3">
        <v>3295</v>
      </c>
      <c r="K157" s="3">
        <v>19493</v>
      </c>
      <c r="L157" s="3">
        <v>91.35</v>
      </c>
      <c r="M157" s="3">
        <v>224</v>
      </c>
      <c r="N157" s="3">
        <v>232</v>
      </c>
      <c r="O157" s="3">
        <v>221</v>
      </c>
      <c r="P157" s="3">
        <v>0</v>
      </c>
    </row>
    <row r="158" spans="1:16">
      <c r="A158" s="3"/>
      <c r="B158" s="3">
        <v>21314</v>
      </c>
      <c r="C158" s="3">
        <v>443</v>
      </c>
      <c r="D158" s="3">
        <v>1124</v>
      </c>
      <c r="E158" s="3">
        <v>579</v>
      </c>
      <c r="F158" s="3">
        <v>14919.8</v>
      </c>
      <c r="G158" s="3">
        <v>40</v>
      </c>
      <c r="H158" s="3">
        <v>126</v>
      </c>
      <c r="I158" s="3">
        <v>365</v>
      </c>
      <c r="J158" s="3">
        <v>1859</v>
      </c>
      <c r="K158" s="3">
        <v>21276</v>
      </c>
      <c r="L158" s="3">
        <v>79.38</v>
      </c>
      <c r="M158" s="3">
        <v>232</v>
      </c>
      <c r="N158" s="3">
        <v>237</v>
      </c>
      <c r="O158" s="3">
        <v>232</v>
      </c>
      <c r="P158" s="3">
        <v>0</v>
      </c>
    </row>
    <row r="159" spans="1:16">
      <c r="A159" s="3"/>
      <c r="B159" s="3">
        <v>739</v>
      </c>
      <c r="C159" s="3">
        <v>10052</v>
      </c>
      <c r="D159" s="3">
        <v>13710</v>
      </c>
      <c r="E159" s="3">
        <v>19704</v>
      </c>
      <c r="F159" s="3">
        <v>517.29999999999995</v>
      </c>
      <c r="G159" s="3">
        <v>6041</v>
      </c>
      <c r="H159" s="3">
        <v>118</v>
      </c>
      <c r="I159" s="3">
        <v>1669</v>
      </c>
      <c r="J159" s="3">
        <v>47897</v>
      </c>
      <c r="K159" s="3">
        <v>680</v>
      </c>
      <c r="L159" s="3">
        <v>74.34</v>
      </c>
      <c r="M159" s="3">
        <v>88</v>
      </c>
      <c r="N159" s="3">
        <v>121</v>
      </c>
      <c r="O159" s="3">
        <v>61</v>
      </c>
      <c r="P159" s="3">
        <v>0</v>
      </c>
    </row>
    <row r="160" spans="1:16">
      <c r="A160" s="3"/>
      <c r="B160" s="3">
        <v>2418</v>
      </c>
      <c r="C160" s="3">
        <v>5151</v>
      </c>
      <c r="D160" s="3">
        <v>8552</v>
      </c>
      <c r="E160" s="3">
        <v>19830</v>
      </c>
      <c r="F160" s="3">
        <v>1692.6</v>
      </c>
      <c r="G160" s="3">
        <v>14374</v>
      </c>
      <c r="H160" s="3">
        <v>108</v>
      </c>
      <c r="I160" s="3">
        <v>1921</v>
      </c>
      <c r="J160" s="3">
        <v>37343</v>
      </c>
      <c r="K160" s="3">
        <v>11061</v>
      </c>
      <c r="L160" s="3">
        <v>68.040000000000006</v>
      </c>
      <c r="M160" s="3">
        <v>77</v>
      </c>
      <c r="N160" s="3">
        <v>87</v>
      </c>
      <c r="O160" s="3">
        <v>91</v>
      </c>
      <c r="P160" s="3">
        <v>0</v>
      </c>
    </row>
    <row r="161" spans="1:17">
      <c r="A161" s="3"/>
      <c r="B161" s="3">
        <v>5736</v>
      </c>
      <c r="C161" s="3">
        <v>7147</v>
      </c>
      <c r="D161" s="3">
        <v>16064</v>
      </c>
      <c r="E161" s="3">
        <v>13879</v>
      </c>
      <c r="F161" s="3">
        <v>4015.2</v>
      </c>
      <c r="G161" s="3">
        <v>7682</v>
      </c>
      <c r="H161" s="3">
        <v>120</v>
      </c>
      <c r="I161" s="3">
        <v>3391</v>
      </c>
      <c r="J161" s="3"/>
      <c r="K161" s="3">
        <v>3703</v>
      </c>
      <c r="L161" s="3">
        <v>75.599999999999994</v>
      </c>
      <c r="M161" s="3">
        <v>105</v>
      </c>
      <c r="N161" s="3">
        <v>128</v>
      </c>
      <c r="O161" s="3">
        <v>66</v>
      </c>
      <c r="P161" s="3">
        <v>0</v>
      </c>
    </row>
    <row r="162" spans="1:17">
      <c r="A162" s="3"/>
      <c r="B162" s="3">
        <v>5600</v>
      </c>
      <c r="C162" s="3">
        <v>13967</v>
      </c>
      <c r="D162" s="3">
        <v>13290</v>
      </c>
      <c r="E162" s="3">
        <v>13161</v>
      </c>
      <c r="F162" s="3">
        <v>3920</v>
      </c>
      <c r="G162" s="3">
        <v>4307</v>
      </c>
      <c r="H162" s="3">
        <v>130</v>
      </c>
      <c r="I162" s="3">
        <v>81</v>
      </c>
      <c r="J162" s="3">
        <v>50146</v>
      </c>
      <c r="K162" s="3">
        <v>98</v>
      </c>
      <c r="L162" s="3">
        <v>81.900000000000006</v>
      </c>
      <c r="M162" s="3">
        <v>121</v>
      </c>
      <c r="N162" s="3">
        <v>144</v>
      </c>
      <c r="O162" s="3">
        <v>56</v>
      </c>
      <c r="P162" s="3">
        <v>0</v>
      </c>
    </row>
    <row r="163" spans="1:17">
      <c r="A163" s="3"/>
      <c r="B163" s="3">
        <v>4889</v>
      </c>
      <c r="C163" s="3">
        <v>5878</v>
      </c>
      <c r="D163" s="3">
        <v>15659</v>
      </c>
      <c r="E163" s="3">
        <v>21378</v>
      </c>
      <c r="F163" s="3">
        <v>3422.3</v>
      </c>
      <c r="G163" s="3">
        <v>2516</v>
      </c>
      <c r="H163" s="3">
        <v>111</v>
      </c>
      <c r="I163" s="3">
        <v>2057</v>
      </c>
      <c r="J163" s="3">
        <v>43502</v>
      </c>
      <c r="K163" s="3">
        <v>4761</v>
      </c>
      <c r="L163" s="3">
        <v>69.930000000000007</v>
      </c>
      <c r="M163" s="3">
        <v>103</v>
      </c>
      <c r="N163" s="3">
        <v>128</v>
      </c>
      <c r="O163" s="3">
        <v>75</v>
      </c>
      <c r="P163" s="3">
        <v>0</v>
      </c>
    </row>
    <row r="165" spans="1:17">
      <c r="A165" s="6" t="s">
        <v>15</v>
      </c>
      <c r="B165" s="6">
        <f>STDEV(B2:B163)</f>
        <v>79857.240442107941</v>
      </c>
      <c r="C165" s="6">
        <f t="shared" ref="C165:O165" si="0">STDEV(C2:C163)</f>
        <v>75858.186286853059</v>
      </c>
      <c r="D165" s="6">
        <f t="shared" si="0"/>
        <v>41902.477922199316</v>
      </c>
      <c r="E165" s="6">
        <f t="shared" si="0"/>
        <v>61152.885914939732</v>
      </c>
      <c r="F165" s="6">
        <f t="shared" si="0"/>
        <v>55900.068309475566</v>
      </c>
      <c r="G165" s="6">
        <f t="shared" si="0"/>
        <v>40854.616542095508</v>
      </c>
      <c r="H165" s="6">
        <f t="shared" si="0"/>
        <v>14.69969049405862</v>
      </c>
      <c r="I165" s="6">
        <f t="shared" si="0"/>
        <v>51553.79219262406</v>
      </c>
      <c r="J165" s="6">
        <f t="shared" si="0"/>
        <v>115256.11621926571</v>
      </c>
      <c r="K165" s="6">
        <f t="shared" si="0"/>
        <v>99769.947983995691</v>
      </c>
      <c r="L165" s="6">
        <f t="shared" si="0"/>
        <v>10.940093692468874</v>
      </c>
      <c r="M165" s="6">
        <f t="shared" si="0"/>
        <v>203974.39834258397</v>
      </c>
      <c r="N165" s="6">
        <f t="shared" si="0"/>
        <v>44.755726683075366</v>
      </c>
      <c r="O165" s="6">
        <f t="shared" si="0"/>
        <v>54.232925622805674</v>
      </c>
      <c r="Q165" s="4"/>
    </row>
    <row r="166" spans="1:17">
      <c r="A166" s="6" t="s">
        <v>16</v>
      </c>
      <c r="B166" s="6">
        <f>AVERAGE(B$2:B$163)</f>
        <v>45059.425925925927</v>
      </c>
      <c r="C166" s="6">
        <f>AVERAGE(C$2:C$163)</f>
        <v>35082.018633540371</v>
      </c>
      <c r="D166" s="6">
        <f>AVERAGE(D$2:D$163)</f>
        <v>45416.568749999999</v>
      </c>
      <c r="E166" s="6">
        <f>AVERAGE(E$2:E$163)</f>
        <v>67155.839506172837</v>
      </c>
      <c r="F166" s="6">
        <f>AVERAGE(F$2:F$163)</f>
        <v>31541.598148148169</v>
      </c>
      <c r="G166" s="6">
        <f>AVERAGE(G$2:G$163)</f>
        <v>40667.808641975309</v>
      </c>
      <c r="H166" s="6">
        <f>AVERAGE(H$2:H$163)</f>
        <v>118.59006211180125</v>
      </c>
      <c r="I166" s="6">
        <f>AVERAGE(I$2:I$163)</f>
        <v>18697.561728395063</v>
      </c>
      <c r="J166" s="6">
        <f>AVERAGE(J$2:J$163)</f>
        <v>171327.98734177215</v>
      </c>
      <c r="K166" s="6">
        <f>AVERAGE(K$2:K$163)</f>
        <v>42588.481249999997</v>
      </c>
      <c r="L166" s="6">
        <f>AVERAGE(L$2:L$163)</f>
        <v>74.250555555555565</v>
      </c>
      <c r="M166" s="6">
        <f>AVERAGE(M$2:M$163)</f>
        <v>22772.129629629631</v>
      </c>
      <c r="N166" s="6">
        <f>AVERAGE(N$2:N$163)</f>
        <v>131.76543209876544</v>
      </c>
      <c r="O166" s="6">
        <f>AVERAGE(O$2:O$163)</f>
        <v>97.03086419753086</v>
      </c>
      <c r="Q166" s="5"/>
    </row>
    <row r="167" spans="1:17">
      <c r="Q167" s="4"/>
    </row>
    <row r="168" spans="1:17">
      <c r="A168" t="s">
        <v>17</v>
      </c>
      <c r="B168">
        <f>COUNTBLANK(B2:B163)</f>
        <v>0</v>
      </c>
      <c r="C168">
        <f>COUNTBLANK(C2:C163)</f>
        <v>1</v>
      </c>
      <c r="D168">
        <f>COUNTBLANK(D2:D163)</f>
        <v>2</v>
      </c>
      <c r="E168">
        <f>COUNTBLANK(E2:E163)</f>
        <v>0</v>
      </c>
      <c r="F168">
        <f>COUNTBLANK(F2:F163)</f>
        <v>0</v>
      </c>
      <c r="G168">
        <f>COUNTBLANK(G2:G163)</f>
        <v>0</v>
      </c>
      <c r="H168">
        <f>COUNTBLANK(H2:H163)</f>
        <v>1</v>
      </c>
      <c r="I168">
        <f>COUNTBLANK(I2:I163)</f>
        <v>0</v>
      </c>
      <c r="J168">
        <f>COUNTBLANK(J2:J163)</f>
        <v>4</v>
      </c>
      <c r="K168">
        <f>COUNTBLANK(K2:K163)</f>
        <v>2</v>
      </c>
      <c r="L168">
        <f>COUNTBLANK(L2:L163)</f>
        <v>0</v>
      </c>
      <c r="M168">
        <f>COUNTBLANK(M2:M163)</f>
        <v>0</v>
      </c>
      <c r="N168">
        <f>COUNTBLANK(N2:N163)</f>
        <v>0</v>
      </c>
      <c r="O168">
        <f>COUNTBLANK(O2:O163)</f>
        <v>0</v>
      </c>
    </row>
    <row r="169" spans="1:17">
      <c r="A169" t="s">
        <v>18</v>
      </c>
      <c r="B169">
        <f>COUNTIFS(B2:B163,"&gt;=0",B2:B163,"&lt;500")</f>
        <v>11</v>
      </c>
      <c r="C169">
        <f>COUNTIFS(C2:C163,"&gt;=0",C2:C163,"&lt;500")</f>
        <v>3</v>
      </c>
      <c r="D169">
        <f>COUNTIFS(D2:D163,"&gt;=0",D2:D163,"&lt;500")</f>
        <v>0</v>
      </c>
      <c r="E169">
        <f>COUNTIFS(E2:E163,"&gt;=0",E2:E163,"&lt;500")</f>
        <v>6</v>
      </c>
      <c r="F169">
        <f>COUNTIFS(F2:F163,"&gt;=0",F2:F163,"&lt;500")</f>
        <v>14</v>
      </c>
      <c r="G169">
        <f>COUNTIFS(G2:G163,"&gt;=0",G2:G163,"&lt;500")</f>
        <v>22</v>
      </c>
      <c r="H169">
        <f>COUNTIFS(H2:H163,"&gt;=0",H2:H163,"&lt;500")</f>
        <v>161</v>
      </c>
      <c r="I169">
        <f>COUNTIFS(I2:I163,"&gt;=0",I2:I163,"&lt;500")</f>
        <v>9</v>
      </c>
      <c r="J169">
        <f>COUNTIFS(J2:J163,"&gt;=0",J2:J163,"&lt;500")</f>
        <v>0</v>
      </c>
      <c r="K169">
        <f>COUNTIFS(K2:K163,"&gt;=0",K2:K163,"&lt;500")</f>
        <v>15</v>
      </c>
      <c r="L169">
        <f>COUNTIFS(L2:L163,"&gt;=0",L2:L163,"&lt;500")</f>
        <v>162</v>
      </c>
      <c r="M169">
        <f>COUNTIFS(M2:M163,"&gt;=0",M2:M163,"&lt;500")</f>
        <v>160</v>
      </c>
      <c r="N169">
        <f>COUNTIFS(N2:N163,"&gt;=0",N2:N163,"&lt;500")</f>
        <v>162</v>
      </c>
      <c r="O169">
        <f>COUNTIFS(O2:O163,"&gt;=0",O2:O163,"&lt;500")</f>
        <v>162</v>
      </c>
    </row>
    <row r="170" spans="1:17">
      <c r="A170" t="s">
        <v>19</v>
      </c>
      <c r="B170">
        <f>COUNTIFS(B2:B163,"&gt;=500",B2:B163,"&lt;1000")</f>
        <v>6</v>
      </c>
      <c r="C170">
        <f>COUNTIFS(C2:C163,"&gt;=500",C2:C163,"&lt;1000")</f>
        <v>7</v>
      </c>
      <c r="D170">
        <f>COUNTIFS(D2:D163,"&gt;=500",D2:D163,"&lt;1000")</f>
        <v>3</v>
      </c>
      <c r="E170">
        <f>COUNTIFS(E2:E163,"&gt;=500",E2:E163,"&lt;1000")</f>
        <v>3</v>
      </c>
      <c r="F170">
        <f>COUNTIFS(F2:F163,"&gt;=500",F2:F163,"&lt;1000")</f>
        <v>6</v>
      </c>
      <c r="G170">
        <f>COUNTIFS(G2:G163,"&gt;=500",G2:G163,"&lt;1000")</f>
        <v>5</v>
      </c>
      <c r="H170">
        <f>COUNTIFS(H2:H163,"&gt;=500",H2:H163,"&lt;1000")</f>
        <v>0</v>
      </c>
      <c r="I170">
        <f>COUNTIFS(I2:I163,"&gt;=500",I2:I163,"&lt;1000")</f>
        <v>17</v>
      </c>
      <c r="J170">
        <f>COUNTIFS(J2:J163,"&gt;=500",J2:J163,"&lt;1000")</f>
        <v>0</v>
      </c>
      <c r="K170">
        <f>COUNTIFS(K2:K163,"&gt;=500",K2:K163,"&lt;1000")</f>
        <v>8</v>
      </c>
      <c r="L170">
        <f>COUNTIFS(L2:L163,"&gt;=500",L2:L163,"&lt;1000")</f>
        <v>0</v>
      </c>
      <c r="M170">
        <f>COUNTIFS(M2:M163,"&gt;=500",M2:M163,"&lt;1000")</f>
        <v>0</v>
      </c>
      <c r="N170">
        <f>COUNTIFS(N2:N163,"&gt;=500",N2:N163,"&lt;1000")</f>
        <v>0</v>
      </c>
      <c r="O170">
        <f>COUNTIFS(O2:O163,"&gt;=500",O2:O163,"&lt;1000")</f>
        <v>0</v>
      </c>
    </row>
    <row r="171" spans="1:17">
      <c r="A171" t="s">
        <v>20</v>
      </c>
      <c r="B171">
        <f>COUNTIFS(B2:B163,"&gt;=1000",B2:B163,"&lt;100000")</f>
        <v>125</v>
      </c>
      <c r="C171">
        <f>COUNTIFS(C2:C163,"&gt;=1000",C2:C163,"&lt;100000")</f>
        <v>144</v>
      </c>
      <c r="D171">
        <f>COUNTIFS(D2:D163,"&gt;=1000",D2:D163,"&lt;100000")</f>
        <v>147</v>
      </c>
      <c r="E171">
        <f>COUNTIFS(E2:E163,"&gt;=1000",E2:E163,"&lt;100000")</f>
        <v>125</v>
      </c>
      <c r="F171">
        <f>COUNTIFS(F2:F163,"&gt;=1000",F2:F163,"&lt;100000")</f>
        <v>127</v>
      </c>
      <c r="G171">
        <f>COUNTIFS(G2:G163,"&gt;=1000",G2:G163,"&lt;100000")</f>
        <v>117</v>
      </c>
      <c r="H171">
        <f>COUNTIFS(H2:H163,"&gt;=1000",H2:H163,"&lt;100000")</f>
        <v>0</v>
      </c>
      <c r="I171">
        <f>COUNTIFS(I2:I163,"&gt;=1000",I2:I163,"&lt;100000")</f>
        <v>130</v>
      </c>
      <c r="J171">
        <f>COUNTIFS(J2:J163,"&gt;=1000",J2:J163,"&lt;100000")</f>
        <v>49</v>
      </c>
      <c r="K171">
        <f>COUNTIFS(K2:K163,"&gt;=1000",K2:K163,"&lt;100000")</f>
        <v>118</v>
      </c>
      <c r="L171">
        <f>COUNTIFS(L2:L163,"&gt;=1000",L2:L163,"&lt;100000")</f>
        <v>0</v>
      </c>
      <c r="M171">
        <f>COUNTIFS(M2:M163,"&gt;=1000",M2:M163,"&lt;100000")</f>
        <v>0</v>
      </c>
      <c r="N171">
        <f>COUNTIFS(N2:N163,"&gt;=1000",N2:N163,"&lt;100000")</f>
        <v>0</v>
      </c>
      <c r="O171">
        <f>COUNTIFS(O2:O163,"&gt;=1000",O2:O163,"&lt;100000")</f>
        <v>0</v>
      </c>
    </row>
    <row r="172" spans="1:17">
      <c r="A172" t="s">
        <v>21</v>
      </c>
      <c r="B172">
        <f>COUNTIFS(B2:B163,"&gt;=0",B2:B163,"&lt;100000")</f>
        <v>142</v>
      </c>
      <c r="C172">
        <f>COUNTIFS(C2:C163,"&gt;=0",C2:C163,"&lt;100000")</f>
        <v>154</v>
      </c>
      <c r="D172">
        <f>COUNTIFS(D2:D163,"&gt;=0",D2:D163,"&lt;100000")</f>
        <v>150</v>
      </c>
      <c r="E172">
        <f>COUNTIFS(E2:E163,"&gt;=0",E2:E163,"&lt;100000")</f>
        <v>134</v>
      </c>
      <c r="F172">
        <f>COUNTIFS(F2:F163,"&gt;=0",F2:F163,"&lt;100000")</f>
        <v>147</v>
      </c>
      <c r="G172">
        <f>COUNTIFS(G2:G163,"&gt;=0",G2:G163,"&lt;100000")</f>
        <v>144</v>
      </c>
      <c r="H172">
        <f>COUNTIFS(H2:H163,"&gt;=0",H2:H163,"&lt;100000")</f>
        <v>161</v>
      </c>
      <c r="I172">
        <f>COUNTIFS(I2:I163,"&gt;=0",I2:I163,"&lt;100000")</f>
        <v>156</v>
      </c>
      <c r="J172">
        <f>COUNTIFS(J2:J163,"&gt;=0",J2:J163,"&lt;100000")</f>
        <v>49</v>
      </c>
      <c r="K172">
        <f>COUNTIFS(K2:K163,"&gt;=0",K2:K163,"&lt;100000")</f>
        <v>141</v>
      </c>
      <c r="L172">
        <f>COUNTIFS(L2:L163,"&gt;=0",L2:L163,"&lt;100000")</f>
        <v>162</v>
      </c>
      <c r="M172">
        <f>COUNTIFS(M2:M163,"&gt;=0",M2:M163,"&lt;100000")</f>
        <v>160</v>
      </c>
      <c r="N172">
        <f>COUNTIFS(N2:N163,"&gt;=0",N2:N163,"&lt;100000")</f>
        <v>162</v>
      </c>
      <c r="O172">
        <f>COUNTIFS(O2:O163,"&gt;=0",O2:O163,"&lt;100000")</f>
        <v>162</v>
      </c>
    </row>
    <row r="173" spans="1:17">
      <c r="A173" t="s">
        <v>22</v>
      </c>
      <c r="B173">
        <f>COUNTIFS(B2:B163,"&gt;=100000",B2:B163,"&lt;200000")</f>
        <v>13</v>
      </c>
      <c r="C173">
        <f>COUNTIFS(C2:C163,"&gt;=100000",C2:C163,"&lt;200000")</f>
        <v>5</v>
      </c>
      <c r="D173">
        <f>COUNTIFS(D2:D163,"&gt;=100000",D2:D163,"&lt;200000")</f>
        <v>7</v>
      </c>
      <c r="E173">
        <f>COUNTIFS(E2:E163,"&gt;=100000",E2:E163,"&lt;200000")</f>
        <v>23</v>
      </c>
      <c r="F173">
        <f>COUNTIFS(F2:F163,"&gt;=100000",F2:F163,"&lt;200000")</f>
        <v>12</v>
      </c>
      <c r="G173">
        <f>COUNTIFS(G2:G163,"&gt;=100000",G2:G163,"&lt;200000")</f>
        <v>18</v>
      </c>
      <c r="H173">
        <f>COUNTIFS(H2:H163,"&gt;=100000",H2:H163,"&lt;200000")</f>
        <v>0</v>
      </c>
      <c r="I173">
        <f>COUNTIFS(I2:I163,"&gt;=100000",I2:I163,"&lt;200000")</f>
        <v>4</v>
      </c>
      <c r="J173">
        <f>COUNTIFS(J2:J163,"&gt;=100000",J2:J163,"&lt;200000")</f>
        <v>34</v>
      </c>
      <c r="K173">
        <f>COUNTIFS(K2:K163,"&gt;=100000",K2:K163,"&lt;200000")</f>
        <v>13</v>
      </c>
      <c r="L173">
        <f>COUNTIFS(L2:L163,"&gt;=100000",L2:L163,"&lt;200000")</f>
        <v>0</v>
      </c>
      <c r="M173">
        <f>COUNTIFS(M2:M163,"&gt;=100000",M2:M163,"&lt;200000")</f>
        <v>0</v>
      </c>
      <c r="N173">
        <f>COUNTIFS(N2:N163,"&gt;=100000",N2:N163,"&lt;200000")</f>
        <v>0</v>
      </c>
      <c r="O173">
        <f>COUNTIFS(O2:O163,"&gt;=100000",O2:O163,"&lt;200000")</f>
        <v>0</v>
      </c>
    </row>
    <row r="174" spans="1:17">
      <c r="A174" t="s">
        <v>23</v>
      </c>
      <c r="B174">
        <f>COUNTIFS(B2:B163,"&gt;=200000",B2:B163,"&lt;300000")</f>
        <v>4</v>
      </c>
      <c r="C174">
        <f>COUNTIFS(C2:C163,"&gt;=200000",C2:C163,"&lt;300000")</f>
        <v>0</v>
      </c>
      <c r="D174">
        <f>COUNTIFS(D2:D163,"&gt;=200000",D2:D163,"&lt;300000")</f>
        <v>1</v>
      </c>
      <c r="E174">
        <f>COUNTIFS(E2:E163,"&gt;=200000",E2:E163,"&lt;300000")</f>
        <v>4</v>
      </c>
      <c r="F174">
        <f>COUNTIFS(F2:F163,"&gt;=200000",F2:F163,"&lt;300000")</f>
        <v>1</v>
      </c>
      <c r="G174">
        <f>COUNTIFS(G2:G163,"&gt;=200000",G2:G163,"&lt;300000")</f>
        <v>0</v>
      </c>
      <c r="H174">
        <f>COUNTIFS(H2:H163,"&gt;=200000",H2:H163,"&lt;300000")</f>
        <v>0</v>
      </c>
      <c r="I174">
        <f>COUNTIFS(I2:I163,"&gt;=200000",I2:I163,"&lt;300000")</f>
        <v>1</v>
      </c>
      <c r="J174">
        <f>COUNTIFS(J2:J163,"&gt;=200000",J2:J163,"&lt;300000")</f>
        <v>68</v>
      </c>
      <c r="K174">
        <f>COUNTIFS(K2:K163,"&gt;=200000",K2:K163,"&lt;300000")</f>
        <v>4</v>
      </c>
      <c r="L174">
        <f>COUNTIFS(L2:L163,"&gt;=200000",L2:L163,"&lt;300000")</f>
        <v>0</v>
      </c>
      <c r="M174">
        <f>COUNTIFS(M2:M163,"&gt;=200000",M2:M163,"&lt;300000")</f>
        <v>0</v>
      </c>
      <c r="N174">
        <f>COUNTIFS(N2:N163,"&gt;=200000",N2:N163,"&lt;300000")</f>
        <v>0</v>
      </c>
      <c r="O174">
        <f>COUNTIFS(O2:O163,"&gt;=200000",O2:O163,"&lt;300000")</f>
        <v>0</v>
      </c>
    </row>
    <row r="175" spans="1:17">
      <c r="A175" t="s">
        <v>24</v>
      </c>
      <c r="B175">
        <f>COUNTIFS(B2:B163,"&gt;=300000",B2:B163,"&lt;400000")</f>
        <v>1</v>
      </c>
      <c r="C175">
        <f>COUNTIFS(C2:C163,"&gt;=300000",C2:C163,"&lt;400000")</f>
        <v>0</v>
      </c>
      <c r="D175">
        <f>COUNTIFS(D2:D163,"&gt;=300000",D2:D163,"&lt;400000")</f>
        <v>1</v>
      </c>
      <c r="E175">
        <f>COUNTIFS(E2:E163,"&gt;=300000",E2:E163,"&lt;400000")</f>
        <v>0</v>
      </c>
      <c r="F175">
        <f>COUNTIFS(F2:F163,"&gt;=300000",F2:F163,"&lt;400000")</f>
        <v>1</v>
      </c>
      <c r="G175">
        <f>COUNTIFS(G2:G163,"&gt;=300000",G2:G163,"&lt;400000")</f>
        <v>0</v>
      </c>
      <c r="H175">
        <f>COUNTIFS(H2:H163,"&gt;=300000",H2:H163,"&lt;400000")</f>
        <v>0</v>
      </c>
      <c r="I175">
        <f>COUNTIFS(I2:I163,"&gt;=300000",I2:I163,"&lt;400000")</f>
        <v>0</v>
      </c>
      <c r="J175">
        <f>COUNTIFS(J2:J163,"&gt;=300000",J2:J163,"&lt;400000")</f>
        <v>2</v>
      </c>
      <c r="K175">
        <f>COUNTIFS(K2:K163,"&gt;=300000",K2:K163,"&lt;400000")</f>
        <v>0</v>
      </c>
      <c r="L175">
        <f>COUNTIFS(L2:L163,"&gt;=300000",L2:L163,"&lt;400000")</f>
        <v>0</v>
      </c>
      <c r="M175">
        <f>COUNTIFS(M2:M163,"&gt;=300000",M2:M163,"&lt;400000")</f>
        <v>0</v>
      </c>
      <c r="N175">
        <f>COUNTIFS(N2:N163,"&gt;=300000",N2:N163,"&lt;400000")</f>
        <v>0</v>
      </c>
      <c r="O175">
        <f>COUNTIFS(O2:O163,"&gt;=300000",O2:O163,"&lt;400000")</f>
        <v>0</v>
      </c>
    </row>
    <row r="176" spans="1:17">
      <c r="A176" t="s">
        <v>25</v>
      </c>
      <c r="B176">
        <f>COUNTIFS(B2:B163,"&gt;=400000",B2:B163,"&lt;500000")</f>
        <v>0</v>
      </c>
      <c r="C176">
        <f>COUNTIFS(C2:C163,"&gt;=400000",C2:C163,"&lt;500000")</f>
        <v>0</v>
      </c>
      <c r="D176">
        <f>COUNTIFS(D2:D163,"&gt;=400000",D2:D163,"&lt;500000")</f>
        <v>0</v>
      </c>
      <c r="E176">
        <f>COUNTIFS(E2:E163,"&gt;=400000",E2:E163,"&lt;500000")</f>
        <v>1</v>
      </c>
      <c r="F176">
        <f>COUNTIFS(F2:F163,"&gt;=400000",F2:F163,"&lt;500000")</f>
        <v>1</v>
      </c>
      <c r="G176">
        <f>COUNTIFS(G2:G163,"&gt;=400000",G2:G163,"&lt;500000")</f>
        <v>0</v>
      </c>
      <c r="H176">
        <f>COUNTIFS(H2:H163,"&gt;=400000",H2:H163,"&lt;500000")</f>
        <v>0</v>
      </c>
      <c r="I176">
        <f>COUNTIFS(I2:I163,"&gt;=400000",I2:I163,"&lt;500000")</f>
        <v>0</v>
      </c>
      <c r="J176">
        <f>COUNTIFS(J2:J163,"&gt;=400000",J2:J163,"&lt;500000")</f>
        <v>2</v>
      </c>
      <c r="K176">
        <f>COUNTIFS(K2:K163,"&gt;=400000",K2:K163,"&lt;500000")</f>
        <v>0</v>
      </c>
      <c r="L176">
        <f>COUNTIFS(L2:L163,"&gt;=400000",L2:L163,"&lt;500000")</f>
        <v>0</v>
      </c>
      <c r="M176">
        <f>COUNTIFS(M2:M163,"&gt;=400000",M2:M163,"&lt;500000")</f>
        <v>0</v>
      </c>
      <c r="N176">
        <f>COUNTIFS(N2:N163,"&gt;=400000",N2:N163,"&lt;500000")</f>
        <v>0</v>
      </c>
      <c r="O176">
        <f>COUNTIFS(O2:O163,"&gt;=400000",O2:O163,"&lt;500000")</f>
        <v>0</v>
      </c>
    </row>
    <row r="177" spans="1:15">
      <c r="A177" t="s">
        <v>26</v>
      </c>
      <c r="B177">
        <f>COUNTIF(B2:B163,"&gt;=500000")</f>
        <v>2</v>
      </c>
      <c r="C177">
        <f>COUNTIF(C2:C163,"&gt;=500000")</f>
        <v>1</v>
      </c>
      <c r="D177">
        <f>COUNTIF(D2:D163,"&gt;=500000")</f>
        <v>0</v>
      </c>
      <c r="E177">
        <f>COUNTIF(E2:E163,"&gt;=500000")</f>
        <v>0</v>
      </c>
      <c r="F177">
        <f>COUNTIF(F2:F163,"&gt;=500000")</f>
        <v>0</v>
      </c>
      <c r="G177">
        <f>COUNTIF(G2:G163,"&gt;=500000")</f>
        <v>0</v>
      </c>
      <c r="H177">
        <f>COUNTIF(H2:H163,"&gt;=500000")</f>
        <v>0</v>
      </c>
      <c r="I177">
        <f>COUNTIF(I2:I163,"&gt;=500000")</f>
        <v>1</v>
      </c>
      <c r="J177">
        <f>COUNTIF(J2:J163,"&gt;=500000")</f>
        <v>2</v>
      </c>
      <c r="K177">
        <f>COUNTIF(K2:K163,"&gt;=500000")</f>
        <v>2</v>
      </c>
      <c r="L177">
        <f>COUNTIF(L2:L163,"&gt;=500000")</f>
        <v>0</v>
      </c>
      <c r="M177">
        <f>COUNTIF(M2:M163,"&gt;=500000")</f>
        <v>2</v>
      </c>
      <c r="N177">
        <f>COUNTIF(N2:N163,"&gt;=500000")</f>
        <v>0</v>
      </c>
      <c r="O177">
        <f>COUNTIF(O2:O163,"&gt;=500000")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workbookViewId="0">
      <pane ySplit="1" topLeftCell="A19" activePane="bottomLeft" state="frozen"/>
      <selection pane="bottomLeft" activeCell="B164" sqref="B164"/>
    </sheetView>
  </sheetViews>
  <sheetFormatPr defaultRowHeight="15" customHeight="1"/>
  <cols>
    <col min="1" max="1" width="13.85546875" customWidth="1"/>
    <col min="6" max="6" width="9.7109375" customWidth="1"/>
    <col min="10" max="10" width="11.140625" customWidth="1"/>
  </cols>
  <sheetData>
    <row r="1" spans="2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t="s">
        <v>14</v>
      </c>
    </row>
    <row r="2" spans="2:16">
      <c r="B2" s="8">
        <v>62473</v>
      </c>
      <c r="C2" s="9">
        <v>9029</v>
      </c>
      <c r="D2" s="9">
        <v>53952</v>
      </c>
      <c r="E2" s="9">
        <v>45770</v>
      </c>
      <c r="F2" s="9">
        <v>43731.1</v>
      </c>
      <c r="G2" s="9">
        <v>2512</v>
      </c>
      <c r="H2" s="8">
        <v>113</v>
      </c>
      <c r="I2" s="8">
        <v>29403</v>
      </c>
      <c r="J2" s="8">
        <v>80609</v>
      </c>
      <c r="K2" s="8">
        <v>63724</v>
      </c>
      <c r="L2" s="8">
        <v>71.19</v>
      </c>
      <c r="M2" s="8">
        <v>158</v>
      </c>
      <c r="N2" s="8">
        <v>158</v>
      </c>
      <c r="O2" s="8">
        <v>158</v>
      </c>
      <c r="P2">
        <v>1</v>
      </c>
    </row>
    <row r="3" spans="2:16">
      <c r="B3" s="8">
        <v>98373</v>
      </c>
      <c r="C3" s="9">
        <v>56367</v>
      </c>
      <c r="D3" s="9">
        <v>81706</v>
      </c>
      <c r="E3" s="9">
        <v>22473</v>
      </c>
      <c r="F3" s="9">
        <v>68861.100000000006</v>
      </c>
      <c r="G3" s="9">
        <v>563</v>
      </c>
      <c r="H3" s="8">
        <v>139</v>
      </c>
      <c r="I3" s="8">
        <v>114136</v>
      </c>
      <c r="J3" s="8">
        <v>129245</v>
      </c>
      <c r="K3" s="8">
        <v>33859</v>
      </c>
      <c r="L3" s="8">
        <v>87.57</v>
      </c>
      <c r="M3" s="8">
        <v>190</v>
      </c>
      <c r="N3" s="8">
        <v>155</v>
      </c>
      <c r="O3" s="8">
        <v>119</v>
      </c>
      <c r="P3">
        <v>1</v>
      </c>
    </row>
    <row r="4" spans="2:16">
      <c r="B4" s="8">
        <v>787</v>
      </c>
      <c r="C4" s="9">
        <v>93203</v>
      </c>
      <c r="D4" s="9">
        <v>109460</v>
      </c>
      <c r="E4" s="9">
        <v>105912</v>
      </c>
      <c r="F4" s="9">
        <v>550.9</v>
      </c>
      <c r="G4" s="9">
        <v>3258</v>
      </c>
      <c r="H4" s="8">
        <v>127</v>
      </c>
      <c r="I4" s="8">
        <v>11412</v>
      </c>
      <c r="J4" s="8">
        <v>300882</v>
      </c>
      <c r="K4" s="8">
        <v>326</v>
      </c>
      <c r="L4" s="8">
        <v>80.010000000000005</v>
      </c>
      <c r="M4" s="8">
        <v>145</v>
      </c>
      <c r="N4" s="8">
        <v>120</v>
      </c>
      <c r="O4" s="8">
        <v>72</v>
      </c>
      <c r="P4">
        <v>1</v>
      </c>
    </row>
    <row r="5" spans="2:16">
      <c r="B5" s="8">
        <v>4590</v>
      </c>
      <c r="C5" s="9">
        <v>76386</v>
      </c>
      <c r="D5" s="9">
        <v>23087</v>
      </c>
      <c r="E5" s="9">
        <v>46211</v>
      </c>
      <c r="F5" s="9">
        <v>3213</v>
      </c>
      <c r="G5" s="9">
        <v>2276</v>
      </c>
      <c r="H5" s="8">
        <v>140</v>
      </c>
      <c r="I5" s="8">
        <v>80428</v>
      </c>
      <c r="J5" s="8">
        <v>71589</v>
      </c>
      <c r="K5" s="8">
        <v>533</v>
      </c>
      <c r="L5" s="8">
        <v>88.2</v>
      </c>
      <c r="M5" s="8">
        <v>154</v>
      </c>
      <c r="N5" s="8">
        <v>137</v>
      </c>
      <c r="O5" s="8">
        <v>109</v>
      </c>
      <c r="P5">
        <v>1</v>
      </c>
    </row>
    <row r="6" spans="2:16">
      <c r="B6" s="8">
        <v>84631</v>
      </c>
      <c r="C6" s="9">
        <v>30822</v>
      </c>
      <c r="D6" s="9">
        <v>25158</v>
      </c>
      <c r="E6" s="9">
        <v>12022</v>
      </c>
      <c r="F6" s="9">
        <v>59241.7</v>
      </c>
      <c r="G6" s="9">
        <v>2167</v>
      </c>
      <c r="H6" s="8">
        <v>143</v>
      </c>
      <c r="I6" s="8">
        <v>43401</v>
      </c>
      <c r="J6" s="8">
        <v>22692</v>
      </c>
      <c r="K6" s="8">
        <v>88707</v>
      </c>
      <c r="L6" s="8">
        <v>90.09</v>
      </c>
      <c r="M6" s="8">
        <v>193</v>
      </c>
      <c r="N6" s="8">
        <v>193</v>
      </c>
      <c r="O6" s="8">
        <v>193</v>
      </c>
      <c r="P6">
        <v>1</v>
      </c>
    </row>
    <row r="7" spans="2:16">
      <c r="B7" s="8">
        <v>169281</v>
      </c>
      <c r="C7" s="9">
        <v>33454</v>
      </c>
      <c r="D7" s="9">
        <v>56726</v>
      </c>
      <c r="E7" s="9">
        <v>24891</v>
      </c>
      <c r="F7" s="9">
        <v>118496.7</v>
      </c>
      <c r="G7" s="9">
        <v>1588</v>
      </c>
      <c r="H7" s="8">
        <v>133</v>
      </c>
      <c r="I7" s="8">
        <v>25615</v>
      </c>
      <c r="J7" s="8">
        <v>92582</v>
      </c>
      <c r="K7" s="8">
        <v>167743</v>
      </c>
      <c r="L7" s="8">
        <v>83.79</v>
      </c>
      <c r="M7" s="8">
        <v>210</v>
      </c>
      <c r="N7" s="8">
        <v>169</v>
      </c>
      <c r="O7" s="8">
        <v>138</v>
      </c>
      <c r="P7">
        <v>1</v>
      </c>
    </row>
    <row r="8" spans="2:16">
      <c r="B8" s="8">
        <v>52783</v>
      </c>
      <c r="C8" s="9">
        <v>22091</v>
      </c>
      <c r="D8" s="9">
        <v>43572</v>
      </c>
      <c r="E8" s="9">
        <v>43604</v>
      </c>
      <c r="F8" s="9">
        <v>36948.1</v>
      </c>
      <c r="G8" s="9">
        <v>1750</v>
      </c>
      <c r="H8" s="8">
        <v>120</v>
      </c>
      <c r="I8" s="8">
        <v>36052</v>
      </c>
      <c r="J8" s="8">
        <v>134157</v>
      </c>
      <c r="K8" s="8">
        <v>38135</v>
      </c>
      <c r="L8" s="8">
        <v>75.599999999999994</v>
      </c>
      <c r="M8" s="8">
        <v>164</v>
      </c>
      <c r="N8" s="8">
        <v>147</v>
      </c>
      <c r="O8" s="8">
        <v>110</v>
      </c>
      <c r="P8">
        <v>1</v>
      </c>
    </row>
    <row r="9" spans="2:16">
      <c r="B9" s="8">
        <v>1307</v>
      </c>
      <c r="C9" s="9">
        <v>19877</v>
      </c>
      <c r="D9" s="9">
        <v>113066</v>
      </c>
      <c r="E9" s="9">
        <v>51116</v>
      </c>
      <c r="F9" s="9">
        <v>914.9</v>
      </c>
      <c r="G9" s="9">
        <v>2734</v>
      </c>
      <c r="H9" s="8">
        <v>121</v>
      </c>
      <c r="I9" s="8">
        <v>11814</v>
      </c>
      <c r="J9" s="8">
        <v>175732</v>
      </c>
      <c r="K9" s="8">
        <v>554</v>
      </c>
      <c r="L9" s="8">
        <v>76.23</v>
      </c>
      <c r="M9" s="8">
        <v>129</v>
      </c>
      <c r="N9" s="8">
        <v>110</v>
      </c>
      <c r="O9" s="8">
        <v>70</v>
      </c>
      <c r="P9">
        <v>1</v>
      </c>
    </row>
    <row r="10" spans="2:16">
      <c r="B10" s="8">
        <v>37199</v>
      </c>
      <c r="C10" s="9">
        <v>2042</v>
      </c>
      <c r="D10" s="9">
        <v>28813</v>
      </c>
      <c r="E10" s="9">
        <v>36207</v>
      </c>
      <c r="F10" s="9">
        <v>26039.3</v>
      </c>
      <c r="G10" s="9">
        <v>1939</v>
      </c>
      <c r="H10" s="8">
        <v>104</v>
      </c>
      <c r="I10" s="8">
        <v>3499</v>
      </c>
      <c r="J10" s="8">
        <v>66845</v>
      </c>
      <c r="K10" s="8">
        <v>35856</v>
      </c>
      <c r="L10" s="8">
        <v>65.52</v>
      </c>
      <c r="M10" s="8">
        <v>155</v>
      </c>
      <c r="N10" s="8">
        <v>139</v>
      </c>
      <c r="O10" s="8">
        <v>112</v>
      </c>
      <c r="P10">
        <v>1</v>
      </c>
    </row>
    <row r="11" spans="2:16">
      <c r="B11" s="8">
        <v>19215</v>
      </c>
      <c r="C11" s="9">
        <v>1999</v>
      </c>
      <c r="D11" s="9">
        <v>14998</v>
      </c>
      <c r="E11" s="9">
        <v>146361</v>
      </c>
      <c r="F11" s="9">
        <v>13450.5</v>
      </c>
      <c r="G11" s="9">
        <v>352</v>
      </c>
      <c r="H11" s="8">
        <v>113</v>
      </c>
      <c r="I11" s="8">
        <v>83499</v>
      </c>
      <c r="J11" s="8">
        <v>165535</v>
      </c>
      <c r="K11" s="8">
        <v>946</v>
      </c>
      <c r="L11" s="8">
        <v>71.19</v>
      </c>
      <c r="M11" s="8">
        <v>126</v>
      </c>
      <c r="N11" s="8">
        <v>123</v>
      </c>
      <c r="O11" s="8">
        <v>80</v>
      </c>
      <c r="P11">
        <v>1</v>
      </c>
    </row>
    <row r="12" spans="2:16">
      <c r="B12" s="8">
        <v>106204</v>
      </c>
      <c r="C12" s="9">
        <v>13167</v>
      </c>
      <c r="D12" s="9">
        <v>23978</v>
      </c>
      <c r="E12" s="9">
        <v>52909</v>
      </c>
      <c r="F12" s="9">
        <v>74342.8</v>
      </c>
      <c r="G12" s="9">
        <v>3262</v>
      </c>
      <c r="H12" s="8">
        <v>107</v>
      </c>
      <c r="I12" s="8">
        <v>7023</v>
      </c>
      <c r="J12" s="8">
        <v>90285</v>
      </c>
      <c r="K12" s="8">
        <v>102212</v>
      </c>
      <c r="L12" s="8">
        <v>67.41</v>
      </c>
      <c r="M12" s="8">
        <v>182</v>
      </c>
      <c r="N12" s="8">
        <v>161</v>
      </c>
      <c r="O12" s="8">
        <v>129</v>
      </c>
      <c r="P12">
        <v>1</v>
      </c>
    </row>
    <row r="13" spans="2:16">
      <c r="B13" s="8">
        <v>123495</v>
      </c>
      <c r="C13" s="9">
        <v>6262</v>
      </c>
      <c r="D13" s="9">
        <v>30771</v>
      </c>
      <c r="E13" s="9">
        <v>44554</v>
      </c>
      <c r="F13" s="9">
        <v>86446.5</v>
      </c>
      <c r="G13" s="9">
        <v>4298</v>
      </c>
      <c r="H13" s="8">
        <v>106</v>
      </c>
      <c r="I13" s="8">
        <v>4932</v>
      </c>
      <c r="J13" s="8">
        <v>82166</v>
      </c>
      <c r="K13" s="8">
        <v>122282</v>
      </c>
      <c r="L13" s="8">
        <v>66.78</v>
      </c>
      <c r="M13" s="8">
        <v>192</v>
      </c>
      <c r="N13" s="8">
        <v>167</v>
      </c>
      <c r="O13" s="8">
        <v>145</v>
      </c>
      <c r="P13">
        <v>1</v>
      </c>
    </row>
    <row r="14" spans="2:16">
      <c r="B14" s="8">
        <v>92196</v>
      </c>
      <c r="C14" s="9">
        <v>10974</v>
      </c>
      <c r="D14" s="9">
        <v>7937</v>
      </c>
      <c r="E14" s="9">
        <v>36261</v>
      </c>
      <c r="F14" s="9">
        <v>64537.2</v>
      </c>
      <c r="G14" s="9">
        <v>3382</v>
      </c>
      <c r="H14" s="8">
        <v>107</v>
      </c>
      <c r="I14" s="8">
        <v>37928</v>
      </c>
      <c r="J14" s="8">
        <v>49399</v>
      </c>
      <c r="K14" s="8">
        <v>63423</v>
      </c>
      <c r="L14" s="8">
        <v>67.41</v>
      </c>
      <c r="M14" s="8">
        <v>189</v>
      </c>
      <c r="N14" s="8">
        <v>172</v>
      </c>
      <c r="O14" s="8">
        <v>134</v>
      </c>
      <c r="P14">
        <v>1</v>
      </c>
    </row>
    <row r="15" spans="2:16">
      <c r="B15" s="8">
        <v>96468</v>
      </c>
      <c r="C15" s="9">
        <v>18985</v>
      </c>
      <c r="D15" s="9">
        <v>27446</v>
      </c>
      <c r="E15" s="9">
        <v>13964</v>
      </c>
      <c r="F15" s="9">
        <v>67527.600000000006</v>
      </c>
      <c r="G15" s="9">
        <v>2887</v>
      </c>
      <c r="H15" s="8">
        <v>134</v>
      </c>
      <c r="I15" s="8">
        <v>8167</v>
      </c>
      <c r="J15" s="8">
        <v>55747</v>
      </c>
      <c r="K15" s="8">
        <v>95836</v>
      </c>
      <c r="L15" s="8">
        <v>84.42</v>
      </c>
      <c r="M15" s="8">
        <v>201</v>
      </c>
      <c r="N15" s="8">
        <v>200</v>
      </c>
      <c r="O15" s="8">
        <v>179</v>
      </c>
      <c r="P15">
        <v>1</v>
      </c>
    </row>
    <row r="16" spans="2:16">
      <c r="B16" s="8">
        <v>84388</v>
      </c>
      <c r="C16" s="9">
        <v>6174</v>
      </c>
      <c r="D16" s="9">
        <v>29870</v>
      </c>
      <c r="E16" s="9">
        <v>27385</v>
      </c>
      <c r="F16" s="9">
        <v>59071.6</v>
      </c>
      <c r="G16" s="9">
        <v>2933</v>
      </c>
      <c r="H16" s="8">
        <v>113</v>
      </c>
      <c r="I16" s="8">
        <v>4316</v>
      </c>
      <c r="J16" s="8">
        <v>62511</v>
      </c>
      <c r="K16" s="8">
        <v>83923</v>
      </c>
      <c r="L16" s="8">
        <v>71.19</v>
      </c>
      <c r="M16" s="8">
        <v>189</v>
      </c>
      <c r="N16" s="8">
        <v>190</v>
      </c>
      <c r="O16" s="8">
        <v>157</v>
      </c>
      <c r="P16">
        <v>1</v>
      </c>
    </row>
    <row r="17" spans="2:16">
      <c r="B17" s="8">
        <v>90816</v>
      </c>
      <c r="C17" s="9">
        <v>10583</v>
      </c>
      <c r="D17" s="9">
        <v>26682</v>
      </c>
      <c r="E17" s="9">
        <v>25004</v>
      </c>
      <c r="F17" s="9">
        <v>63571.199999999997</v>
      </c>
      <c r="G17" s="9">
        <v>6215</v>
      </c>
      <c r="H17" s="8">
        <v>113</v>
      </c>
      <c r="I17" s="8">
        <v>4728</v>
      </c>
      <c r="J17" s="8">
        <v>64457</v>
      </c>
      <c r="K17" s="8">
        <v>90115</v>
      </c>
      <c r="L17" s="8">
        <v>71.19</v>
      </c>
      <c r="M17" s="8">
        <v>191</v>
      </c>
      <c r="N17" s="8">
        <v>192</v>
      </c>
      <c r="O17" s="8">
        <v>161</v>
      </c>
      <c r="P17">
        <v>1</v>
      </c>
    </row>
    <row r="18" spans="2:16">
      <c r="B18" s="8">
        <v>154513</v>
      </c>
      <c r="C18" s="9">
        <v>8922</v>
      </c>
      <c r="D18" s="9">
        <v>65470</v>
      </c>
      <c r="E18" s="9">
        <v>22686</v>
      </c>
      <c r="F18" s="9">
        <v>108159.1</v>
      </c>
      <c r="G18" s="9">
        <v>3029</v>
      </c>
      <c r="H18" s="8">
        <v>122</v>
      </c>
      <c r="I18" s="8">
        <v>6698</v>
      </c>
      <c r="J18" s="8">
        <v>94390</v>
      </c>
      <c r="K18" s="8">
        <v>153532</v>
      </c>
      <c r="L18" s="8">
        <v>76.86</v>
      </c>
      <c r="M18" s="8">
        <v>191</v>
      </c>
      <c r="N18" s="8">
        <v>199</v>
      </c>
      <c r="O18" s="8">
        <v>166</v>
      </c>
      <c r="P18">
        <v>1</v>
      </c>
    </row>
    <row r="19" spans="2:16">
      <c r="B19" s="8">
        <v>91906</v>
      </c>
      <c r="C19" s="9">
        <v>86233</v>
      </c>
      <c r="D19" s="9">
        <v>51233</v>
      </c>
      <c r="E19" s="9">
        <v>45202</v>
      </c>
      <c r="F19" s="9">
        <v>111794.2</v>
      </c>
      <c r="G19" s="9">
        <v>13936</v>
      </c>
      <c r="H19" s="8">
        <v>141</v>
      </c>
      <c r="I19" s="8">
        <v>130943</v>
      </c>
      <c r="J19" s="8">
        <v>65654</v>
      </c>
      <c r="K19" s="8">
        <v>76766</v>
      </c>
      <c r="L19" s="8">
        <v>88.83</v>
      </c>
      <c r="M19" s="8">
        <v>123</v>
      </c>
      <c r="N19" s="8">
        <v>126</v>
      </c>
      <c r="O19" s="8">
        <v>122</v>
      </c>
      <c r="P19">
        <v>1</v>
      </c>
    </row>
    <row r="20" spans="2:16">
      <c r="B20" s="8">
        <v>121205</v>
      </c>
      <c r="C20" s="9">
        <v>30715</v>
      </c>
      <c r="D20" s="9">
        <v>99688</v>
      </c>
      <c r="E20" s="9">
        <v>18202</v>
      </c>
      <c r="F20" s="9">
        <v>227223.5</v>
      </c>
      <c r="G20" s="9">
        <v>7004</v>
      </c>
      <c r="H20" s="8">
        <v>134</v>
      </c>
      <c r="I20" s="8">
        <v>55037</v>
      </c>
      <c r="J20" s="8">
        <v>126297</v>
      </c>
      <c r="K20" s="8">
        <v>174487</v>
      </c>
      <c r="L20" s="8">
        <v>84.42</v>
      </c>
      <c r="M20" s="8">
        <v>205</v>
      </c>
      <c r="N20" s="8">
        <v>199</v>
      </c>
      <c r="O20" s="8">
        <v>136</v>
      </c>
      <c r="P20">
        <v>1</v>
      </c>
    </row>
    <row r="21" spans="2:16">
      <c r="B21" s="8">
        <v>29299</v>
      </c>
      <c r="C21" s="9">
        <v>83695</v>
      </c>
      <c r="D21" s="9">
        <v>13569</v>
      </c>
      <c r="E21" s="9">
        <v>23892</v>
      </c>
      <c r="F21" s="9">
        <v>20509.3</v>
      </c>
      <c r="G21" s="9">
        <v>4722</v>
      </c>
      <c r="H21" s="8">
        <v>154</v>
      </c>
      <c r="I21" s="8">
        <v>10036</v>
      </c>
      <c r="J21" s="8">
        <v>42771</v>
      </c>
      <c r="K21" s="8">
        <v>97721</v>
      </c>
      <c r="L21" s="8">
        <v>97.02</v>
      </c>
      <c r="M21" s="8">
        <v>123</v>
      </c>
      <c r="N21" s="8">
        <v>186</v>
      </c>
      <c r="O21" s="8">
        <v>170</v>
      </c>
      <c r="P21">
        <v>1</v>
      </c>
    </row>
    <row r="22" spans="2:16">
      <c r="B22" s="8">
        <v>999</v>
      </c>
      <c r="C22" s="9">
        <v>67159</v>
      </c>
      <c r="D22" s="9">
        <v>7298</v>
      </c>
      <c r="E22" s="9">
        <v>72632</v>
      </c>
      <c r="F22" s="9">
        <v>699.3</v>
      </c>
      <c r="G22" s="9">
        <v>2440</v>
      </c>
      <c r="H22" s="8">
        <v>128</v>
      </c>
      <c r="I22" s="8">
        <v>36718</v>
      </c>
      <c r="J22" s="8">
        <v>78274</v>
      </c>
      <c r="K22" s="8">
        <v>35536</v>
      </c>
      <c r="L22" s="8">
        <v>80.64</v>
      </c>
      <c r="M22" s="8">
        <v>114</v>
      </c>
      <c r="N22" s="8">
        <v>127</v>
      </c>
      <c r="O22" s="8">
        <v>110</v>
      </c>
      <c r="P22">
        <v>1</v>
      </c>
    </row>
    <row r="23" spans="2:16">
      <c r="B23" s="8">
        <v>15827</v>
      </c>
      <c r="C23" s="9">
        <v>81081</v>
      </c>
      <c r="D23" s="9">
        <v>5990</v>
      </c>
      <c r="E23" s="9">
        <v>60249</v>
      </c>
      <c r="F23" s="9">
        <v>11079.3</v>
      </c>
      <c r="G23" s="9">
        <v>3208</v>
      </c>
      <c r="H23" s="8">
        <v>137</v>
      </c>
      <c r="I23" s="8">
        <v>69438</v>
      </c>
      <c r="J23" s="8">
        <v>66742</v>
      </c>
      <c r="K23" s="8">
        <v>14348</v>
      </c>
      <c r="L23" s="8">
        <v>86.31</v>
      </c>
      <c r="M23" s="8">
        <v>129</v>
      </c>
      <c r="N23" s="8">
        <v>127</v>
      </c>
      <c r="O23" s="8">
        <v>122</v>
      </c>
      <c r="P23">
        <v>1</v>
      </c>
    </row>
    <row r="24" spans="2:16">
      <c r="B24" s="8">
        <v>30656</v>
      </c>
      <c r="C24" s="9">
        <v>5463</v>
      </c>
      <c r="D24" s="9">
        <v>66749</v>
      </c>
      <c r="E24" s="9">
        <v>46358</v>
      </c>
      <c r="F24" s="9">
        <v>21459.200000000001</v>
      </c>
      <c r="G24" s="9">
        <v>1302</v>
      </c>
      <c r="H24" s="8">
        <v>112</v>
      </c>
      <c r="I24" s="8">
        <v>4733</v>
      </c>
      <c r="J24" s="8">
        <v>112955</v>
      </c>
      <c r="K24" s="8">
        <v>32840</v>
      </c>
      <c r="L24" s="8">
        <v>70.56</v>
      </c>
      <c r="M24" s="8">
        <v>137</v>
      </c>
      <c r="N24" s="8">
        <v>127</v>
      </c>
      <c r="O24" s="8">
        <v>109</v>
      </c>
      <c r="P24">
        <v>1</v>
      </c>
    </row>
    <row r="25" spans="2:16">
      <c r="B25" s="8">
        <v>27725</v>
      </c>
      <c r="C25" s="9">
        <v>43868</v>
      </c>
      <c r="D25" s="9">
        <v>43642</v>
      </c>
      <c r="E25" s="9">
        <v>36547</v>
      </c>
      <c r="F25" s="9">
        <v>19407.849999999999</v>
      </c>
      <c r="G25" s="9">
        <v>10240</v>
      </c>
      <c r="H25" s="8">
        <v>132</v>
      </c>
      <c r="I25" s="8">
        <v>24461</v>
      </c>
      <c r="J25" s="8">
        <v>109939</v>
      </c>
      <c r="K25" s="8">
        <v>31422</v>
      </c>
      <c r="L25" s="8">
        <v>83.16</v>
      </c>
      <c r="M25" s="8">
        <v>124</v>
      </c>
      <c r="N25" s="8">
        <v>129</v>
      </c>
      <c r="O25" s="8">
        <v>54</v>
      </c>
      <c r="P25">
        <v>1</v>
      </c>
    </row>
    <row r="26" spans="2:16">
      <c r="B26" s="8">
        <v>24795</v>
      </c>
      <c r="C26" s="9">
        <v>13671</v>
      </c>
      <c r="D26" s="9">
        <v>41928</v>
      </c>
      <c r="E26" s="9">
        <v>60210</v>
      </c>
      <c r="F26" s="9">
        <v>17356.5</v>
      </c>
      <c r="G26" s="9">
        <v>9924</v>
      </c>
      <c r="H26" s="8">
        <v>109</v>
      </c>
      <c r="I26" s="8">
        <v>14288</v>
      </c>
      <c r="J26" s="8">
        <v>106236</v>
      </c>
      <c r="K26" s="8">
        <v>30004</v>
      </c>
      <c r="L26" s="8">
        <v>68.67</v>
      </c>
      <c r="M26" s="8">
        <v>107</v>
      </c>
      <c r="N26" s="8">
        <v>128</v>
      </c>
      <c r="O26" s="8">
        <v>96</v>
      </c>
      <c r="P26">
        <v>1</v>
      </c>
    </row>
    <row r="27" spans="2:16">
      <c r="B27" s="8">
        <v>2504</v>
      </c>
      <c r="C27" s="9">
        <v>18886</v>
      </c>
      <c r="D27" s="9">
        <v>63894</v>
      </c>
      <c r="E27" s="9">
        <v>52278</v>
      </c>
      <c r="F27" s="9">
        <v>1752.8</v>
      </c>
      <c r="G27" s="9">
        <v>12966</v>
      </c>
      <c r="H27" s="8">
        <v>117</v>
      </c>
      <c r="I27" s="8">
        <v>10892</v>
      </c>
      <c r="J27" s="8">
        <v>137812</v>
      </c>
      <c r="K27" s="8">
        <v>1824</v>
      </c>
      <c r="L27" s="8">
        <v>73.709999999999994</v>
      </c>
      <c r="M27" s="8">
        <v>116</v>
      </c>
      <c r="N27" s="8">
        <v>111</v>
      </c>
      <c r="O27" s="8">
        <v>56</v>
      </c>
      <c r="P27">
        <v>1</v>
      </c>
    </row>
    <row r="28" spans="2:16">
      <c r="B28" s="8">
        <v>24610</v>
      </c>
      <c r="C28" s="9">
        <v>58382</v>
      </c>
      <c r="D28" s="9">
        <v>49801</v>
      </c>
      <c r="E28" s="9">
        <v>4614</v>
      </c>
      <c r="F28" s="9">
        <v>17227</v>
      </c>
      <c r="G28" s="9">
        <v>6483</v>
      </c>
      <c r="H28" s="8">
        <v>153</v>
      </c>
      <c r="I28" s="8">
        <v>4961</v>
      </c>
      <c r="J28" s="8">
        <v>112944</v>
      </c>
      <c r="K28" s="8">
        <v>19631</v>
      </c>
      <c r="L28" s="8">
        <v>96.39</v>
      </c>
      <c r="M28" s="8">
        <v>146</v>
      </c>
      <c r="N28" s="8">
        <v>180</v>
      </c>
      <c r="O28" s="8">
        <v>93</v>
      </c>
      <c r="P28">
        <v>1</v>
      </c>
    </row>
    <row r="29" spans="2:16">
      <c r="B29" s="8">
        <v>16252</v>
      </c>
      <c r="C29" s="9">
        <v>66434</v>
      </c>
      <c r="D29" s="9">
        <v>64011</v>
      </c>
      <c r="E29" s="9">
        <v>3831</v>
      </c>
      <c r="F29" s="9">
        <v>11376.4</v>
      </c>
      <c r="G29" s="9">
        <v>37721</v>
      </c>
      <c r="H29" s="8">
        <v>153</v>
      </c>
      <c r="I29" s="8">
        <v>7264</v>
      </c>
      <c r="J29" s="8">
        <v>130011</v>
      </c>
      <c r="K29" s="8">
        <v>13253</v>
      </c>
      <c r="L29" s="8">
        <v>96.39</v>
      </c>
      <c r="M29" s="8">
        <v>158</v>
      </c>
      <c r="N29" s="8">
        <v>165</v>
      </c>
      <c r="O29" s="8">
        <v>98</v>
      </c>
      <c r="P29">
        <v>1</v>
      </c>
    </row>
    <row r="30" spans="2:16">
      <c r="B30" s="8">
        <v>30572</v>
      </c>
      <c r="C30" s="9">
        <v>81781</v>
      </c>
      <c r="D30" s="9">
        <v>74010</v>
      </c>
      <c r="E30" s="9">
        <v>28035</v>
      </c>
      <c r="F30" s="9">
        <v>21400.400000000001</v>
      </c>
      <c r="G30" s="9">
        <v>68960</v>
      </c>
      <c r="H30" s="8">
        <v>115</v>
      </c>
      <c r="I30" s="8">
        <v>27599</v>
      </c>
      <c r="J30" s="8">
        <v>122601</v>
      </c>
      <c r="K30" s="8">
        <v>19008</v>
      </c>
      <c r="L30" s="8">
        <v>72.45</v>
      </c>
      <c r="M30" s="8">
        <v>99</v>
      </c>
      <c r="N30" s="8">
        <v>121</v>
      </c>
      <c r="O30" s="8">
        <v>58</v>
      </c>
      <c r="P30">
        <v>1</v>
      </c>
    </row>
    <row r="31" spans="2:16">
      <c r="B31" s="8">
        <v>22945</v>
      </c>
      <c r="C31" s="9">
        <v>137843</v>
      </c>
      <c r="D31" s="9">
        <v>42004</v>
      </c>
      <c r="E31" s="9">
        <v>40137</v>
      </c>
      <c r="F31" s="9">
        <v>16061.5</v>
      </c>
      <c r="G31" s="9">
        <v>63028</v>
      </c>
      <c r="H31" s="8">
        <v>119</v>
      </c>
      <c r="I31" s="8">
        <v>117961</v>
      </c>
      <c r="J31" s="8">
        <v>118896</v>
      </c>
      <c r="K31" s="8">
        <v>14987</v>
      </c>
      <c r="L31" s="8">
        <v>74.97</v>
      </c>
      <c r="M31" s="8">
        <v>108</v>
      </c>
      <c r="N31" s="8">
        <v>116</v>
      </c>
      <c r="O31" s="8">
        <v>74</v>
      </c>
      <c r="P31">
        <v>1</v>
      </c>
    </row>
    <row r="32" spans="2:16">
      <c r="B32" s="8">
        <v>114665</v>
      </c>
      <c r="C32" s="9">
        <v>133327</v>
      </c>
      <c r="D32" s="9">
        <v>9999</v>
      </c>
      <c r="E32" s="9">
        <v>52239</v>
      </c>
      <c r="F32" s="9">
        <v>80265.5</v>
      </c>
      <c r="G32" s="9">
        <v>57382</v>
      </c>
      <c r="H32" s="8">
        <v>150</v>
      </c>
      <c r="I32" s="8">
        <v>93757</v>
      </c>
      <c r="J32" s="8">
        <v>115190</v>
      </c>
      <c r="K32" s="8">
        <v>118781</v>
      </c>
      <c r="L32" s="8">
        <v>94.5</v>
      </c>
      <c r="M32" s="8">
        <v>192</v>
      </c>
      <c r="N32" s="8">
        <v>195</v>
      </c>
      <c r="O32" s="8">
        <v>191</v>
      </c>
      <c r="P32">
        <v>1</v>
      </c>
    </row>
    <row r="33" spans="2:16">
      <c r="B33" s="8">
        <v>206385</v>
      </c>
      <c r="C33" s="9">
        <v>128372</v>
      </c>
      <c r="D33" s="9">
        <v>106437</v>
      </c>
      <c r="E33" s="9">
        <v>123033</v>
      </c>
      <c r="F33" s="9">
        <v>144469.5</v>
      </c>
      <c r="G33" s="9">
        <v>102351</v>
      </c>
      <c r="H33" s="8">
        <v>118</v>
      </c>
      <c r="I33" s="8">
        <v>135153</v>
      </c>
      <c r="J33" s="8">
        <v>209931</v>
      </c>
      <c r="K33" s="8">
        <v>222576</v>
      </c>
      <c r="L33" s="8">
        <v>74.34</v>
      </c>
      <c r="M33" s="8">
        <v>131</v>
      </c>
      <c r="N33" s="8">
        <v>135</v>
      </c>
      <c r="O33" s="8">
        <v>116</v>
      </c>
      <c r="P33">
        <v>1</v>
      </c>
    </row>
    <row r="34" spans="2:16">
      <c r="B34" s="8">
        <v>222277</v>
      </c>
      <c r="C34" s="9">
        <v>131002</v>
      </c>
      <c r="D34" s="9">
        <v>113655</v>
      </c>
      <c r="E34" s="9">
        <v>193827</v>
      </c>
      <c r="F34" s="9">
        <v>155593.9</v>
      </c>
      <c r="G34" s="9">
        <v>82697</v>
      </c>
      <c r="H34" s="8">
        <v>123</v>
      </c>
      <c r="I34" s="8">
        <v>71120</v>
      </c>
      <c r="J34" s="8">
        <v>304672</v>
      </c>
      <c r="K34" s="8">
        <v>257719</v>
      </c>
      <c r="L34" s="8">
        <v>77.489999999999995</v>
      </c>
      <c r="M34" s="8">
        <v>136</v>
      </c>
      <c r="N34" s="8">
        <v>142</v>
      </c>
      <c r="O34" s="8">
        <v>130</v>
      </c>
      <c r="P34">
        <v>1</v>
      </c>
    </row>
    <row r="35" spans="2:16">
      <c r="B35" s="8">
        <v>178839</v>
      </c>
      <c r="C35" s="9">
        <v>19894</v>
      </c>
      <c r="D35" s="9">
        <v>7218</v>
      </c>
      <c r="E35" s="9">
        <v>62868</v>
      </c>
      <c r="F35" s="9">
        <v>125187.3</v>
      </c>
      <c r="G35" s="9">
        <v>38381</v>
      </c>
      <c r="H35" s="8">
        <v>106</v>
      </c>
      <c r="I35" s="8">
        <v>7088</v>
      </c>
      <c r="J35" s="8">
        <v>107009</v>
      </c>
      <c r="K35" s="8">
        <v>193103</v>
      </c>
      <c r="L35" s="8">
        <v>66.78</v>
      </c>
      <c r="M35" s="8">
        <v>162</v>
      </c>
      <c r="N35" s="8">
        <v>167</v>
      </c>
      <c r="O35" s="8">
        <v>156</v>
      </c>
      <c r="P35">
        <v>1</v>
      </c>
    </row>
    <row r="36" spans="2:16">
      <c r="B36" s="8">
        <v>246524</v>
      </c>
      <c r="C36" s="9">
        <v>42702</v>
      </c>
      <c r="D36" s="9">
        <v>83065</v>
      </c>
      <c r="E36" s="9">
        <v>65584</v>
      </c>
      <c r="F36" s="9">
        <v>172566.8</v>
      </c>
      <c r="G36" s="9">
        <v>42125</v>
      </c>
      <c r="H36" s="8">
        <v>124</v>
      </c>
      <c r="I36" s="8">
        <v>17567</v>
      </c>
      <c r="J36" s="8">
        <v>195085</v>
      </c>
      <c r="K36" s="8">
        <v>225750</v>
      </c>
      <c r="L36" s="8">
        <v>78.12</v>
      </c>
      <c r="M36" s="8">
        <v>172</v>
      </c>
      <c r="N36" s="8">
        <v>169</v>
      </c>
      <c r="O36" s="8">
        <v>148</v>
      </c>
      <c r="P36">
        <v>1</v>
      </c>
    </row>
    <row r="37" spans="2:16">
      <c r="B37" s="8">
        <v>238344</v>
      </c>
      <c r="C37" s="9">
        <v>42934</v>
      </c>
      <c r="D37" s="9">
        <v>62705</v>
      </c>
      <c r="E37" s="9">
        <v>111844</v>
      </c>
      <c r="F37" s="9">
        <v>166840.79999999999</v>
      </c>
      <c r="G37" s="9">
        <v>24173</v>
      </c>
      <c r="H37" s="8">
        <v>114</v>
      </c>
      <c r="I37" s="8">
        <v>21051</v>
      </c>
      <c r="J37" s="8">
        <v>200552</v>
      </c>
      <c r="K37" s="8">
        <v>258397</v>
      </c>
      <c r="L37" s="8">
        <v>71.819999999999993</v>
      </c>
      <c r="M37" s="8">
        <v>165</v>
      </c>
      <c r="N37" s="8">
        <v>168</v>
      </c>
      <c r="O37" s="8">
        <v>143</v>
      </c>
      <c r="P37">
        <v>1</v>
      </c>
    </row>
    <row r="38" spans="2:16">
      <c r="B38" s="8">
        <v>24600</v>
      </c>
      <c r="C38" s="9">
        <v>27984</v>
      </c>
      <c r="D38" s="9">
        <v>119429</v>
      </c>
      <c r="E38" s="9">
        <v>61440</v>
      </c>
      <c r="F38" s="9">
        <v>17220</v>
      </c>
      <c r="G38" s="9">
        <v>95772</v>
      </c>
      <c r="H38" s="8">
        <v>146</v>
      </c>
      <c r="I38" s="8">
        <v>600</v>
      </c>
      <c r="J38" s="8">
        <v>152987</v>
      </c>
      <c r="K38" s="8">
        <v>2402</v>
      </c>
      <c r="L38" s="8">
        <v>91.98</v>
      </c>
      <c r="M38" s="8">
        <v>136</v>
      </c>
      <c r="N38" s="8">
        <v>125</v>
      </c>
      <c r="O38" s="8">
        <v>32</v>
      </c>
      <c r="P38">
        <v>1</v>
      </c>
    </row>
    <row r="39" spans="2:16">
      <c r="B39" s="8">
        <v>124465</v>
      </c>
      <c r="C39" s="9">
        <v>13035</v>
      </c>
      <c r="D39" s="9">
        <v>59715</v>
      </c>
      <c r="E39" s="9">
        <v>30569</v>
      </c>
      <c r="F39" s="9">
        <v>87125.5</v>
      </c>
      <c r="G39" s="9">
        <v>59327</v>
      </c>
      <c r="H39" s="8">
        <v>121</v>
      </c>
      <c r="I39" s="8">
        <v>3246</v>
      </c>
      <c r="J39" s="8">
        <v>105422</v>
      </c>
      <c r="K39" s="8">
        <v>124492</v>
      </c>
      <c r="L39" s="8">
        <v>76.23</v>
      </c>
      <c r="M39" s="8">
        <v>187</v>
      </c>
      <c r="N39" s="8">
        <v>192</v>
      </c>
      <c r="O39" s="8">
        <v>163</v>
      </c>
      <c r="P39">
        <v>1</v>
      </c>
    </row>
    <row r="40" spans="2:16">
      <c r="B40" s="8">
        <v>158968</v>
      </c>
      <c r="C40" s="9">
        <v>10738</v>
      </c>
      <c r="D40" s="9">
        <v>21185</v>
      </c>
      <c r="E40" s="9">
        <v>49546</v>
      </c>
      <c r="F40" s="9">
        <v>111277.6</v>
      </c>
      <c r="G40" s="9">
        <v>22883</v>
      </c>
      <c r="H40" s="8">
        <v>106</v>
      </c>
      <c r="I40" s="8">
        <v>18449</v>
      </c>
      <c r="J40" s="8">
        <v>84005</v>
      </c>
      <c r="K40" s="8">
        <v>160866</v>
      </c>
      <c r="L40" s="8">
        <v>66.78</v>
      </c>
      <c r="M40" s="8">
        <v>183</v>
      </c>
      <c r="N40" s="8">
        <v>183</v>
      </c>
      <c r="O40" s="8">
        <v>183</v>
      </c>
      <c r="P40">
        <v>1</v>
      </c>
    </row>
    <row r="41" spans="2:16">
      <c r="B41" s="8">
        <v>125251</v>
      </c>
      <c r="C41" s="9">
        <v>8844</v>
      </c>
      <c r="D41" s="9">
        <v>10498</v>
      </c>
      <c r="E41" s="9">
        <v>20384</v>
      </c>
      <c r="F41" s="9">
        <v>87675.7</v>
      </c>
      <c r="G41" s="9">
        <v>13673</v>
      </c>
      <c r="H41" s="8">
        <v>115</v>
      </c>
      <c r="I41" s="8">
        <v>11437</v>
      </c>
      <c r="J41" s="8">
        <v>39575</v>
      </c>
      <c r="K41" s="8">
        <v>127638</v>
      </c>
      <c r="L41" s="8">
        <v>72.45</v>
      </c>
      <c r="M41" s="8">
        <v>196</v>
      </c>
      <c r="N41" s="8">
        <v>196</v>
      </c>
      <c r="O41" s="8">
        <v>196</v>
      </c>
      <c r="P41">
        <v>1</v>
      </c>
    </row>
    <row r="42" spans="2:16">
      <c r="B42" s="8">
        <v>10214</v>
      </c>
      <c r="C42" s="9">
        <v>15894</v>
      </c>
      <c r="D42" s="9">
        <v>26258</v>
      </c>
      <c r="E42" s="9">
        <v>103417</v>
      </c>
      <c r="F42" s="9">
        <v>7149.8</v>
      </c>
      <c r="G42" s="9">
        <v>4775</v>
      </c>
      <c r="H42" s="8">
        <v>98</v>
      </c>
      <c r="I42" s="8">
        <v>10223</v>
      </c>
      <c r="J42" s="8">
        <v>134208</v>
      </c>
      <c r="K42" s="8">
        <v>13069</v>
      </c>
      <c r="L42" s="8">
        <v>61.74</v>
      </c>
      <c r="M42" s="8">
        <v>96</v>
      </c>
      <c r="N42" s="8">
        <v>107</v>
      </c>
      <c r="O42" s="8">
        <v>90</v>
      </c>
      <c r="P42">
        <v>1</v>
      </c>
    </row>
    <row r="43" spans="2:16">
      <c r="B43" s="8">
        <v>152826</v>
      </c>
      <c r="C43" s="9">
        <v>7050</v>
      </c>
      <c r="D43" s="9">
        <v>84309</v>
      </c>
      <c r="E43" s="9">
        <v>11015</v>
      </c>
      <c r="F43" s="9">
        <v>106978.2</v>
      </c>
      <c r="G43" s="9">
        <v>2415</v>
      </c>
      <c r="H43" s="8">
        <v>128</v>
      </c>
      <c r="I43" s="8">
        <v>5179</v>
      </c>
      <c r="J43" s="8">
        <v>97507</v>
      </c>
      <c r="K43" s="8">
        <v>152514</v>
      </c>
      <c r="L43" s="8">
        <v>80.64</v>
      </c>
      <c r="M43" s="8">
        <v>199</v>
      </c>
      <c r="N43" s="8">
        <v>191</v>
      </c>
      <c r="O43" s="8">
        <v>183</v>
      </c>
      <c r="P43">
        <v>1</v>
      </c>
    </row>
    <row r="44" spans="2:16">
      <c r="B44" s="8">
        <v>164458</v>
      </c>
      <c r="C44" s="9">
        <v>4411</v>
      </c>
      <c r="D44" s="9">
        <v>15247</v>
      </c>
      <c r="E44" s="9">
        <v>61168</v>
      </c>
      <c r="F44" s="9">
        <v>115120.6</v>
      </c>
      <c r="G44" s="9">
        <v>1327</v>
      </c>
      <c r="H44" s="8">
        <v>94</v>
      </c>
      <c r="I44" s="8">
        <v>5639</v>
      </c>
      <c r="J44" s="8">
        <v>75044</v>
      </c>
      <c r="K44" s="8">
        <v>164657</v>
      </c>
      <c r="L44" s="8">
        <v>59.22</v>
      </c>
      <c r="M44" s="8">
        <v>197</v>
      </c>
      <c r="N44" s="8">
        <v>202</v>
      </c>
      <c r="O44" s="8">
        <v>196</v>
      </c>
      <c r="P44">
        <v>1</v>
      </c>
    </row>
    <row r="45" spans="2:16">
      <c r="B45" s="8">
        <v>154198</v>
      </c>
      <c r="C45" s="9">
        <v>4750</v>
      </c>
      <c r="D45" s="9">
        <v>37206</v>
      </c>
      <c r="E45" s="9">
        <v>47787</v>
      </c>
      <c r="F45" s="9">
        <v>107938.6</v>
      </c>
      <c r="G45" s="9">
        <v>239</v>
      </c>
      <c r="H45" s="8">
        <v>106</v>
      </c>
      <c r="I45" s="8">
        <v>3684</v>
      </c>
      <c r="J45" s="8">
        <v>86418</v>
      </c>
      <c r="K45" s="8">
        <v>154078</v>
      </c>
      <c r="L45" s="8">
        <v>66.78</v>
      </c>
      <c r="M45" s="8">
        <v>187</v>
      </c>
      <c r="N45" s="8">
        <v>204</v>
      </c>
      <c r="O45" s="8">
        <v>192</v>
      </c>
      <c r="P45">
        <v>1</v>
      </c>
    </row>
    <row r="46" spans="2:16">
      <c r="B46" s="8">
        <v>105145</v>
      </c>
      <c r="C46" s="9">
        <v>6519</v>
      </c>
      <c r="D46" s="9">
        <v>6831</v>
      </c>
      <c r="E46" s="9">
        <v>26104</v>
      </c>
      <c r="F46" s="9">
        <v>73601.5</v>
      </c>
      <c r="G46" s="9">
        <v>9301</v>
      </c>
      <c r="H46" s="8">
        <v>105</v>
      </c>
      <c r="I46" s="8">
        <v>6135</v>
      </c>
      <c r="J46" s="8">
        <v>43597</v>
      </c>
      <c r="K46" s="8">
        <v>104168</v>
      </c>
      <c r="L46" s="8">
        <v>66.150000000000006</v>
      </c>
      <c r="M46" s="8">
        <v>196</v>
      </c>
      <c r="N46" s="8">
        <v>202</v>
      </c>
      <c r="O46" s="8">
        <v>189</v>
      </c>
      <c r="P46">
        <v>1</v>
      </c>
    </row>
    <row r="47" spans="2:16">
      <c r="B47" s="8">
        <v>92254</v>
      </c>
      <c r="C47" s="9">
        <v>6515</v>
      </c>
      <c r="D47" s="9">
        <v>65827</v>
      </c>
      <c r="E47" s="9">
        <v>58709</v>
      </c>
      <c r="F47" s="9">
        <v>64578.2</v>
      </c>
      <c r="G47" s="9">
        <v>9778</v>
      </c>
      <c r="H47" s="8">
        <v>147</v>
      </c>
      <c r="I47" s="8">
        <v>4350</v>
      </c>
      <c r="J47" s="8">
        <v>95241</v>
      </c>
      <c r="K47" s="8">
        <v>91908</v>
      </c>
      <c r="L47" s="8">
        <v>92.61</v>
      </c>
      <c r="M47" s="8">
        <v>196</v>
      </c>
      <c r="N47" s="8">
        <v>167</v>
      </c>
      <c r="O47" s="8">
        <v>157</v>
      </c>
      <c r="P47">
        <v>1</v>
      </c>
    </row>
    <row r="48" spans="2:16">
      <c r="B48" s="8">
        <v>79364</v>
      </c>
      <c r="C48" s="9">
        <v>6511</v>
      </c>
      <c r="D48" s="9">
        <v>42941</v>
      </c>
      <c r="E48" s="9">
        <v>91314</v>
      </c>
      <c r="F48" s="9">
        <v>55554.8</v>
      </c>
      <c r="G48" s="9">
        <v>8970</v>
      </c>
      <c r="H48" s="8">
        <v>99</v>
      </c>
      <c r="I48" s="8">
        <v>2566</v>
      </c>
      <c r="J48" s="8">
        <v>146885</v>
      </c>
      <c r="K48" s="8">
        <v>79649</v>
      </c>
      <c r="L48" s="8">
        <v>62.37</v>
      </c>
      <c r="M48" s="8">
        <v>121</v>
      </c>
      <c r="N48" s="8">
        <v>152</v>
      </c>
      <c r="O48" s="8">
        <v>129</v>
      </c>
      <c r="P48">
        <v>1</v>
      </c>
    </row>
    <row r="49" spans="2:16">
      <c r="B49" s="8">
        <v>3365</v>
      </c>
      <c r="C49" s="9">
        <v>14226</v>
      </c>
      <c r="D49" s="9">
        <v>43842</v>
      </c>
      <c r="E49" s="9">
        <v>73300</v>
      </c>
      <c r="F49" s="9">
        <v>2355.5</v>
      </c>
      <c r="G49" s="9">
        <v>89147</v>
      </c>
      <c r="H49" s="8">
        <v>107</v>
      </c>
      <c r="I49" s="8">
        <v>4626</v>
      </c>
      <c r="J49" s="8">
        <v>217342</v>
      </c>
      <c r="K49" s="8">
        <v>1912</v>
      </c>
      <c r="L49" s="8">
        <v>67.41</v>
      </c>
      <c r="M49" s="8">
        <v>65</v>
      </c>
      <c r="N49" s="8">
        <v>83</v>
      </c>
      <c r="O49" s="8">
        <v>43</v>
      </c>
      <c r="P49">
        <v>1</v>
      </c>
    </row>
    <row r="50" spans="2:16">
      <c r="B50" s="8">
        <v>1152</v>
      </c>
      <c r="C50" s="9">
        <v>28865</v>
      </c>
      <c r="D50" s="9">
        <v>64199</v>
      </c>
      <c r="E50" s="9">
        <v>93870</v>
      </c>
      <c r="F50" s="9">
        <v>806.4</v>
      </c>
      <c r="G50" s="9">
        <v>34634</v>
      </c>
      <c r="H50" s="8">
        <v>112</v>
      </c>
      <c r="I50" s="8">
        <v>613</v>
      </c>
      <c r="J50" s="8">
        <v>222107</v>
      </c>
      <c r="K50" s="8">
        <v>2894</v>
      </c>
      <c r="L50" s="8">
        <v>70.56</v>
      </c>
      <c r="M50" s="8">
        <v>113</v>
      </c>
      <c r="N50" s="8">
        <v>95</v>
      </c>
      <c r="O50" s="8">
        <v>44</v>
      </c>
      <c r="P50">
        <v>1</v>
      </c>
    </row>
    <row r="51" spans="2:16">
      <c r="B51" s="8">
        <v>4535</v>
      </c>
      <c r="C51" s="9">
        <v>35029</v>
      </c>
      <c r="D51" s="9">
        <v>86906</v>
      </c>
      <c r="E51" s="9">
        <v>84815</v>
      </c>
      <c r="F51" s="9">
        <v>3174.5</v>
      </c>
      <c r="G51" s="9">
        <v>14335</v>
      </c>
      <c r="H51" s="8">
        <v>117</v>
      </c>
      <c r="I51" s="8">
        <v>18763</v>
      </c>
      <c r="J51" s="8">
        <v>202980</v>
      </c>
      <c r="K51" s="8">
        <v>3877</v>
      </c>
      <c r="L51" s="8">
        <v>73.709999999999994</v>
      </c>
      <c r="M51" s="8">
        <v>115</v>
      </c>
      <c r="N51" s="8">
        <v>113</v>
      </c>
      <c r="O51" s="8">
        <v>63</v>
      </c>
      <c r="P51">
        <v>1</v>
      </c>
    </row>
    <row r="52" spans="2:16">
      <c r="B52" s="8">
        <v>2424</v>
      </c>
      <c r="C52" s="9">
        <v>2970</v>
      </c>
      <c r="D52" s="9">
        <v>8556</v>
      </c>
      <c r="E52" s="9">
        <v>20107</v>
      </c>
      <c r="F52" s="9">
        <v>1696.8</v>
      </c>
      <c r="G52" s="9">
        <v>90893</v>
      </c>
      <c r="H52" s="8">
        <v>102</v>
      </c>
      <c r="I52" s="8">
        <v>10817</v>
      </c>
      <c r="J52" s="8">
        <v>123044</v>
      </c>
      <c r="K52" s="8">
        <v>1574</v>
      </c>
      <c r="L52" s="8">
        <v>64.260000000000005</v>
      </c>
      <c r="M52" s="8">
        <v>39</v>
      </c>
      <c r="N52" s="8">
        <v>43</v>
      </c>
      <c r="O52" s="8">
        <v>20</v>
      </c>
      <c r="P52">
        <v>1</v>
      </c>
    </row>
    <row r="53" spans="2:16">
      <c r="B53" s="8">
        <v>11023</v>
      </c>
      <c r="C53" s="9">
        <v>16839</v>
      </c>
      <c r="D53" s="9">
        <v>41299</v>
      </c>
      <c r="E53" s="9">
        <v>42339</v>
      </c>
      <c r="F53" s="9">
        <v>7716.1</v>
      </c>
      <c r="G53" s="9">
        <v>5375</v>
      </c>
      <c r="H53" s="8">
        <v>117</v>
      </c>
      <c r="I53" s="8">
        <v>2871</v>
      </c>
      <c r="J53" s="8">
        <v>110471</v>
      </c>
      <c r="K53" s="8">
        <v>3533</v>
      </c>
      <c r="L53" s="8">
        <v>73.709999999999994</v>
      </c>
      <c r="M53" s="8">
        <v>127</v>
      </c>
      <c r="N53" s="8">
        <v>126</v>
      </c>
      <c r="O53" s="8">
        <v>59</v>
      </c>
      <c r="P53">
        <v>1</v>
      </c>
    </row>
    <row r="54" spans="2:16">
      <c r="B54" s="8">
        <v>155691</v>
      </c>
      <c r="C54" s="9">
        <v>8778</v>
      </c>
      <c r="D54" s="9">
        <v>26496</v>
      </c>
      <c r="E54" s="9">
        <v>46300</v>
      </c>
      <c r="F54" s="9">
        <v>108983.7</v>
      </c>
      <c r="G54" s="9">
        <v>4595</v>
      </c>
      <c r="H54" s="8">
        <v>107</v>
      </c>
      <c r="I54" s="8">
        <v>1748</v>
      </c>
      <c r="J54" s="8">
        <v>86773</v>
      </c>
      <c r="K54" s="8">
        <v>154645</v>
      </c>
      <c r="L54" s="8">
        <v>67.41</v>
      </c>
      <c r="M54" s="8">
        <v>188</v>
      </c>
      <c r="N54" s="8">
        <v>202</v>
      </c>
      <c r="O54" s="8">
        <v>148</v>
      </c>
      <c r="P54">
        <v>1</v>
      </c>
    </row>
    <row r="55" spans="2:16">
      <c r="B55" s="8">
        <v>52453</v>
      </c>
      <c r="C55" s="9">
        <v>636</v>
      </c>
      <c r="D55" s="9">
        <v>9374</v>
      </c>
      <c r="E55" s="9">
        <v>44073</v>
      </c>
      <c r="F55" s="9">
        <v>36717.1</v>
      </c>
      <c r="G55" s="9">
        <v>989</v>
      </c>
      <c r="H55" s="8">
        <v>89</v>
      </c>
      <c r="I55" s="8">
        <v>625</v>
      </c>
      <c r="J55" s="8">
        <v>54609</v>
      </c>
      <c r="K55" s="8">
        <v>52291</v>
      </c>
      <c r="L55" s="8">
        <v>56.07</v>
      </c>
      <c r="M55" s="8">
        <v>157</v>
      </c>
      <c r="N55" s="8">
        <v>165</v>
      </c>
      <c r="O55" s="8">
        <v>126</v>
      </c>
      <c r="P55">
        <v>1</v>
      </c>
    </row>
    <row r="56" spans="2:16">
      <c r="B56" s="8">
        <v>26503</v>
      </c>
      <c r="C56" s="9">
        <v>32865</v>
      </c>
      <c r="D56" s="9">
        <v>24751</v>
      </c>
      <c r="E56" s="9">
        <v>52906</v>
      </c>
      <c r="F56" s="9">
        <v>18552.099999999999</v>
      </c>
      <c r="G56" s="9">
        <v>88595</v>
      </c>
      <c r="H56" s="8">
        <v>120</v>
      </c>
      <c r="I56" s="8">
        <v>39626</v>
      </c>
      <c r="J56" s="8">
        <v>161789</v>
      </c>
      <c r="K56" s="8">
        <v>24205</v>
      </c>
      <c r="L56" s="8">
        <v>75.599999999999994</v>
      </c>
      <c r="M56" s="8">
        <v>92</v>
      </c>
      <c r="N56" s="8">
        <v>90</v>
      </c>
      <c r="O56" s="8">
        <v>82</v>
      </c>
      <c r="P56">
        <v>1</v>
      </c>
    </row>
    <row r="57" spans="2:16">
      <c r="B57" s="8">
        <v>580</v>
      </c>
      <c r="C57" s="9">
        <v>6832</v>
      </c>
      <c r="D57" s="9">
        <v>24509</v>
      </c>
      <c r="E57" s="9">
        <v>73410</v>
      </c>
      <c r="F57" s="9">
        <v>406</v>
      </c>
      <c r="G57" s="9">
        <v>103469</v>
      </c>
      <c r="H57" s="8">
        <v>98</v>
      </c>
      <c r="I57" s="8">
        <v>20681</v>
      </c>
      <c r="J57" s="8">
        <v>185955</v>
      </c>
      <c r="K57" s="8">
        <v>2164</v>
      </c>
      <c r="L57" s="8">
        <v>61.74</v>
      </c>
      <c r="M57" s="8">
        <v>49</v>
      </c>
      <c r="N57" s="8">
        <v>68</v>
      </c>
      <c r="O57" s="8">
        <v>55</v>
      </c>
      <c r="P57">
        <v>1</v>
      </c>
    </row>
    <row r="58" spans="2:16">
      <c r="B58" s="8">
        <v>8410</v>
      </c>
      <c r="C58" s="9">
        <v>30737</v>
      </c>
      <c r="D58" s="9">
        <v>45382</v>
      </c>
      <c r="E58" s="9">
        <v>53451</v>
      </c>
      <c r="F58" s="9">
        <v>5887</v>
      </c>
      <c r="G58" s="9">
        <v>81840</v>
      </c>
      <c r="H58" s="8">
        <v>121</v>
      </c>
      <c r="I58" s="8">
        <v>13921</v>
      </c>
      <c r="J58" s="8">
        <v>198367</v>
      </c>
      <c r="K58" s="8">
        <v>7532</v>
      </c>
      <c r="L58" s="8">
        <v>76.23</v>
      </c>
      <c r="M58" s="8">
        <v>81</v>
      </c>
      <c r="N58" s="8">
        <v>90</v>
      </c>
      <c r="O58" s="8">
        <v>63</v>
      </c>
      <c r="P58">
        <v>1</v>
      </c>
    </row>
    <row r="59" spans="2:16">
      <c r="B59" s="8">
        <v>2683</v>
      </c>
      <c r="C59" s="9">
        <v>6002</v>
      </c>
      <c r="D59" s="9">
        <v>20104</v>
      </c>
      <c r="E59" s="9">
        <v>77175</v>
      </c>
      <c r="F59" s="9">
        <v>1878.1</v>
      </c>
      <c r="G59" s="9">
        <v>13461</v>
      </c>
      <c r="H59" s="8">
        <v>95</v>
      </c>
      <c r="I59" s="8">
        <v>1302</v>
      </c>
      <c r="J59" s="8">
        <v>115813</v>
      </c>
      <c r="K59" s="8">
        <v>2310</v>
      </c>
      <c r="L59" s="8">
        <v>59.85</v>
      </c>
      <c r="M59" s="8">
        <v>72</v>
      </c>
      <c r="N59" s="8">
        <v>94</v>
      </c>
      <c r="O59" s="8">
        <v>58</v>
      </c>
      <c r="P59">
        <v>1</v>
      </c>
    </row>
    <row r="60" spans="2:16">
      <c r="B60" s="8">
        <v>69632</v>
      </c>
      <c r="C60" s="9">
        <v>1343</v>
      </c>
      <c r="D60" s="9">
        <v>10129</v>
      </c>
      <c r="E60" s="9">
        <v>47231</v>
      </c>
      <c r="F60" s="9">
        <v>48742.400000000001</v>
      </c>
      <c r="G60" s="9">
        <v>22193</v>
      </c>
      <c r="H60" s="8">
        <v>90</v>
      </c>
      <c r="I60" s="8">
        <v>1041</v>
      </c>
      <c r="J60" s="8">
        <v>79712</v>
      </c>
      <c r="K60" s="8">
        <v>69775</v>
      </c>
      <c r="L60" s="8">
        <v>56.7</v>
      </c>
      <c r="M60" s="8">
        <v>159</v>
      </c>
      <c r="N60" s="8">
        <v>156</v>
      </c>
      <c r="O60" s="8">
        <v>137</v>
      </c>
      <c r="P60">
        <v>1</v>
      </c>
    </row>
    <row r="61" spans="2:16">
      <c r="B61" s="8">
        <v>10616</v>
      </c>
      <c r="C61" s="9">
        <v>47614</v>
      </c>
      <c r="D61" s="9">
        <v>76916</v>
      </c>
      <c r="E61" s="9">
        <v>81811</v>
      </c>
      <c r="F61" s="9">
        <v>7431.2</v>
      </c>
      <c r="G61" s="9">
        <v>66097</v>
      </c>
      <c r="H61" s="8">
        <v>121</v>
      </c>
      <c r="I61" s="8">
        <v>37444</v>
      </c>
      <c r="J61" s="8">
        <v>237885</v>
      </c>
      <c r="K61" s="8">
        <v>7725</v>
      </c>
      <c r="L61" s="8">
        <v>76.23</v>
      </c>
      <c r="M61" s="8">
        <v>89</v>
      </c>
      <c r="N61" s="8">
        <v>106</v>
      </c>
      <c r="O61" s="8">
        <v>80</v>
      </c>
      <c r="P61">
        <v>1</v>
      </c>
    </row>
    <row r="62" spans="2:16">
      <c r="B62" s="8">
        <v>25520</v>
      </c>
      <c r="C62" s="9">
        <v>46917</v>
      </c>
      <c r="D62" s="9">
        <v>45867</v>
      </c>
      <c r="E62" s="9">
        <v>45367</v>
      </c>
      <c r="F62" s="9">
        <v>17864</v>
      </c>
      <c r="G62" s="9">
        <v>119383</v>
      </c>
      <c r="H62" s="8">
        <v>130</v>
      </c>
      <c r="I62" s="8">
        <v>7391</v>
      </c>
      <c r="J62" s="8">
        <v>262168</v>
      </c>
      <c r="K62" s="8">
        <v>13495</v>
      </c>
      <c r="L62" s="8">
        <v>81.900000000000006</v>
      </c>
      <c r="M62" s="8">
        <v>76</v>
      </c>
      <c r="N62" s="8">
        <v>104</v>
      </c>
      <c r="O62" s="8">
        <v>68</v>
      </c>
      <c r="P62">
        <v>1</v>
      </c>
    </row>
    <row r="63" spans="2:16">
      <c r="B63" s="8">
        <v>12631</v>
      </c>
      <c r="C63" s="9">
        <v>47801</v>
      </c>
      <c r="D63" s="9">
        <v>65379</v>
      </c>
      <c r="E63" s="9">
        <v>43823</v>
      </c>
      <c r="F63" s="9">
        <v>8841.7000000000007</v>
      </c>
      <c r="G63" s="9">
        <v>113420</v>
      </c>
      <c r="H63" s="8">
        <v>131</v>
      </c>
      <c r="I63" s="8">
        <v>6953</v>
      </c>
      <c r="J63" s="8">
        <v>270986</v>
      </c>
      <c r="K63" s="8">
        <v>5115</v>
      </c>
      <c r="L63" s="8">
        <v>82.53</v>
      </c>
      <c r="M63" s="8">
        <v>72</v>
      </c>
      <c r="N63" s="8">
        <v>101</v>
      </c>
      <c r="O63" s="8">
        <v>64</v>
      </c>
      <c r="P63">
        <v>1</v>
      </c>
    </row>
    <row r="64" spans="2:16">
      <c r="B64" s="8">
        <v>24851</v>
      </c>
      <c r="C64" s="9">
        <v>35826</v>
      </c>
      <c r="D64" s="9">
        <v>39542</v>
      </c>
      <c r="E64" s="9">
        <v>45099</v>
      </c>
      <c r="F64" s="9">
        <v>17395.7</v>
      </c>
      <c r="G64" s="9">
        <v>137736</v>
      </c>
      <c r="H64" s="8">
        <v>126</v>
      </c>
      <c r="I64" s="8">
        <v>8046</v>
      </c>
      <c r="J64" s="8">
        <v>264220</v>
      </c>
      <c r="K64" s="8">
        <v>10788</v>
      </c>
      <c r="L64" s="8">
        <v>79.38</v>
      </c>
      <c r="M64" s="8">
        <v>71</v>
      </c>
      <c r="N64" s="8">
        <v>94</v>
      </c>
      <c r="O64" s="8">
        <v>57</v>
      </c>
      <c r="P64">
        <v>1</v>
      </c>
    </row>
    <row r="65" spans="2:16">
      <c r="B65" s="8">
        <v>2310</v>
      </c>
      <c r="C65" s="9">
        <v>19332</v>
      </c>
      <c r="D65" s="9">
        <v>47371</v>
      </c>
      <c r="E65" s="9">
        <v>99666</v>
      </c>
      <c r="F65" s="9">
        <v>1617</v>
      </c>
      <c r="G65" s="9">
        <v>2866</v>
      </c>
      <c r="H65" s="8">
        <v>115</v>
      </c>
      <c r="I65" s="8">
        <v>6174</v>
      </c>
      <c r="J65" s="8">
        <v>274799</v>
      </c>
      <c r="K65" s="8">
        <v>2081</v>
      </c>
      <c r="L65" s="8">
        <v>72.45</v>
      </c>
      <c r="M65" s="8">
        <v>86</v>
      </c>
      <c r="N65" s="8">
        <v>126</v>
      </c>
      <c r="O65" s="8">
        <v>79</v>
      </c>
      <c r="P65">
        <v>1</v>
      </c>
    </row>
    <row r="66" spans="2:16">
      <c r="B66" s="8">
        <v>20866</v>
      </c>
      <c r="C66" s="9">
        <v>20620</v>
      </c>
      <c r="D66" s="9">
        <v>55200</v>
      </c>
      <c r="E66" s="9">
        <v>164315</v>
      </c>
      <c r="F66" s="9">
        <v>14606.2</v>
      </c>
      <c r="G66" s="9">
        <v>22053</v>
      </c>
      <c r="H66" s="8">
        <v>100</v>
      </c>
      <c r="I66" s="8">
        <v>2290</v>
      </c>
      <c r="J66" s="8">
        <v>268053</v>
      </c>
      <c r="K66" s="8">
        <v>12711</v>
      </c>
      <c r="L66" s="8">
        <v>63</v>
      </c>
      <c r="M66" s="8">
        <v>86</v>
      </c>
      <c r="N66" s="8">
        <v>113</v>
      </c>
      <c r="O66" s="8">
        <v>54</v>
      </c>
      <c r="P66">
        <v>1</v>
      </c>
    </row>
    <row r="67" spans="2:16">
      <c r="B67" s="8">
        <v>37936</v>
      </c>
      <c r="C67" s="9">
        <v>29518</v>
      </c>
      <c r="D67" s="9">
        <v>45523</v>
      </c>
      <c r="E67" s="9">
        <v>88958</v>
      </c>
      <c r="F67" s="9">
        <v>26555.200000000001</v>
      </c>
      <c r="G67" s="9">
        <v>81119</v>
      </c>
      <c r="H67" s="8">
        <v>111</v>
      </c>
      <c r="I67" s="8">
        <v>4392</v>
      </c>
      <c r="J67" s="8">
        <v>259469</v>
      </c>
      <c r="K67" s="8">
        <v>19193</v>
      </c>
      <c r="L67" s="8">
        <v>69.930000000000007</v>
      </c>
      <c r="M67" s="8">
        <v>90</v>
      </c>
      <c r="N67" s="8">
        <v>117</v>
      </c>
      <c r="O67" s="8">
        <v>50</v>
      </c>
      <c r="P67">
        <v>1</v>
      </c>
    </row>
    <row r="68" spans="2:16">
      <c r="B68" s="8">
        <v>30176</v>
      </c>
      <c r="C68" s="9">
        <v>19953</v>
      </c>
      <c r="D68" s="9">
        <v>45343</v>
      </c>
      <c r="E68" s="9">
        <v>161458</v>
      </c>
      <c r="F68" s="9">
        <v>21123.200000000001</v>
      </c>
      <c r="G68" s="9">
        <v>26124</v>
      </c>
      <c r="H68" s="8">
        <v>98</v>
      </c>
      <c r="I68" s="8">
        <v>4373</v>
      </c>
      <c r="J68" s="8">
        <v>257678</v>
      </c>
      <c r="K68" s="8">
        <v>21003</v>
      </c>
      <c r="L68" s="8">
        <v>61.74</v>
      </c>
      <c r="M68" s="8">
        <v>86</v>
      </c>
      <c r="N68" s="8">
        <v>114</v>
      </c>
      <c r="O68" s="8">
        <v>70</v>
      </c>
      <c r="P68">
        <v>1</v>
      </c>
    </row>
    <row r="69" spans="2:16">
      <c r="B69" s="8">
        <v>50605</v>
      </c>
      <c r="C69" s="9">
        <v>36487</v>
      </c>
      <c r="D69" s="9">
        <v>39523</v>
      </c>
      <c r="E69" s="9">
        <v>75358</v>
      </c>
      <c r="F69" s="9">
        <v>35423.5</v>
      </c>
      <c r="G69" s="9">
        <v>81081</v>
      </c>
      <c r="H69" s="8">
        <v>117</v>
      </c>
      <c r="I69" s="8">
        <v>15020</v>
      </c>
      <c r="J69" s="8">
        <v>228301</v>
      </c>
      <c r="K69" s="8">
        <v>39733</v>
      </c>
      <c r="L69" s="8">
        <v>73.709999999999994</v>
      </c>
      <c r="M69" s="8">
        <v>101</v>
      </c>
      <c r="N69" s="8">
        <v>119</v>
      </c>
      <c r="O69" s="8">
        <v>83</v>
      </c>
      <c r="P69">
        <v>1</v>
      </c>
    </row>
    <row r="70" spans="2:16">
      <c r="B70" s="8">
        <v>69179</v>
      </c>
      <c r="C70" s="9">
        <v>13546</v>
      </c>
      <c r="D70" s="9">
        <v>77510</v>
      </c>
      <c r="E70" s="9">
        <v>166539</v>
      </c>
      <c r="F70" s="9">
        <v>24212.7</v>
      </c>
      <c r="G70" s="9">
        <v>7459</v>
      </c>
      <c r="H70" s="8">
        <v>100</v>
      </c>
      <c r="I70" s="8">
        <v>7120</v>
      </c>
      <c r="J70" s="8">
        <v>250566</v>
      </c>
      <c r="K70" s="8">
        <v>13913</v>
      </c>
      <c r="L70" s="8">
        <v>63</v>
      </c>
      <c r="M70" s="8">
        <v>84</v>
      </c>
      <c r="N70" s="8">
        <v>111</v>
      </c>
      <c r="O70" s="8">
        <v>82</v>
      </c>
      <c r="P70">
        <v>1</v>
      </c>
    </row>
    <row r="71" spans="2:16">
      <c r="B71" s="8">
        <v>18574</v>
      </c>
      <c r="C71" s="9">
        <v>28130</v>
      </c>
      <c r="D71" s="9">
        <v>48603</v>
      </c>
      <c r="E71" s="9">
        <v>168290</v>
      </c>
      <c r="F71" s="9">
        <v>13001.8</v>
      </c>
      <c r="G71" s="9">
        <v>19457</v>
      </c>
      <c r="H71" s="8">
        <v>101</v>
      </c>
      <c r="I71" s="8">
        <v>1737</v>
      </c>
      <c r="J71" s="8">
        <v>272831</v>
      </c>
      <c r="K71" s="8">
        <v>8486</v>
      </c>
      <c r="L71" s="8">
        <v>63.63</v>
      </c>
      <c r="M71" s="8">
        <v>77</v>
      </c>
      <c r="N71" s="8">
        <v>114</v>
      </c>
      <c r="O71" s="8">
        <v>56</v>
      </c>
      <c r="P71">
        <v>1</v>
      </c>
    </row>
    <row r="72" spans="2:16">
      <c r="B72" s="8">
        <v>26888</v>
      </c>
      <c r="C72" s="9">
        <v>18980</v>
      </c>
      <c r="D72" s="9">
        <v>70950</v>
      </c>
      <c r="E72" s="9">
        <v>147380</v>
      </c>
      <c r="F72" s="9">
        <v>18821.599999999999</v>
      </c>
      <c r="G72" s="9">
        <v>18856</v>
      </c>
      <c r="H72" s="8">
        <v>102</v>
      </c>
      <c r="I72" s="8">
        <v>1648</v>
      </c>
      <c r="J72" s="8">
        <v>265006</v>
      </c>
      <c r="K72" s="8">
        <v>16400</v>
      </c>
      <c r="L72" s="8">
        <v>64.260000000000005</v>
      </c>
      <c r="M72" s="8">
        <v>90</v>
      </c>
      <c r="N72" s="8">
        <v>123</v>
      </c>
      <c r="O72" s="8">
        <v>67</v>
      </c>
      <c r="P72">
        <v>1</v>
      </c>
    </row>
    <row r="73" spans="2:16">
      <c r="B73" s="8">
        <v>19184</v>
      </c>
      <c r="C73" s="9">
        <v>15856</v>
      </c>
      <c r="D73" s="9">
        <v>36983</v>
      </c>
      <c r="E73" s="9">
        <v>175812</v>
      </c>
      <c r="F73" s="9">
        <v>13428.8</v>
      </c>
      <c r="G73" s="9">
        <v>35219</v>
      </c>
      <c r="H73" s="8">
        <v>95</v>
      </c>
      <c r="I73" s="8">
        <v>2100</v>
      </c>
      <c r="J73" s="8">
        <v>268968</v>
      </c>
      <c r="K73" s="8">
        <v>11986</v>
      </c>
      <c r="L73" s="8">
        <v>59.85</v>
      </c>
      <c r="M73" s="8">
        <v>76</v>
      </c>
      <c r="N73" s="8">
        <v>105</v>
      </c>
      <c r="O73" s="8">
        <v>45</v>
      </c>
      <c r="P73">
        <v>1</v>
      </c>
    </row>
    <row r="74" spans="2:16">
      <c r="B74" s="8">
        <v>18289</v>
      </c>
      <c r="C74" s="9">
        <v>6355</v>
      </c>
      <c r="D74" s="9">
        <v>15279</v>
      </c>
      <c r="E74" s="9">
        <v>193963</v>
      </c>
      <c r="F74" s="9">
        <v>12802.3</v>
      </c>
      <c r="G74" s="9">
        <v>49168</v>
      </c>
      <c r="H74" s="8">
        <v>86</v>
      </c>
      <c r="I74" s="8">
        <v>1880</v>
      </c>
      <c r="J74" s="8">
        <v>266377</v>
      </c>
      <c r="K74" s="8">
        <v>14797</v>
      </c>
      <c r="L74" s="8">
        <v>54.18</v>
      </c>
      <c r="M74" s="8">
        <v>56</v>
      </c>
      <c r="N74" s="8">
        <v>94</v>
      </c>
      <c r="O74" s="8">
        <v>60</v>
      </c>
      <c r="P74">
        <v>1</v>
      </c>
    </row>
    <row r="75" spans="2:16">
      <c r="B75" s="8">
        <v>30255</v>
      </c>
      <c r="C75" s="9">
        <v>19304</v>
      </c>
      <c r="D75" s="9">
        <v>29382</v>
      </c>
      <c r="E75" s="9">
        <v>142091</v>
      </c>
      <c r="F75" s="9">
        <v>21178.5</v>
      </c>
      <c r="G75" s="9">
        <v>62022</v>
      </c>
      <c r="H75" s="8">
        <v>97</v>
      </c>
      <c r="I75" s="8">
        <v>8748</v>
      </c>
      <c r="J75" s="8">
        <v>249756</v>
      </c>
      <c r="K75" s="8">
        <v>24550</v>
      </c>
      <c r="L75" s="8">
        <v>61.11</v>
      </c>
      <c r="M75" s="8">
        <v>77</v>
      </c>
      <c r="N75" s="8">
        <v>103</v>
      </c>
      <c r="O75" s="8">
        <v>67</v>
      </c>
      <c r="P75">
        <v>1</v>
      </c>
    </row>
    <row r="76" spans="2:16">
      <c r="B76" s="8">
        <v>22954</v>
      </c>
      <c r="C76" s="9">
        <v>15041</v>
      </c>
      <c r="D76" s="9">
        <v>54685</v>
      </c>
      <c r="E76" s="9">
        <v>157699</v>
      </c>
      <c r="F76" s="9">
        <v>16067.8</v>
      </c>
      <c r="G76" s="9">
        <v>32675</v>
      </c>
      <c r="H76" s="8">
        <v>98</v>
      </c>
      <c r="I76" s="8">
        <v>4092</v>
      </c>
      <c r="J76" s="8">
        <v>261300</v>
      </c>
      <c r="K76" s="8">
        <v>17662</v>
      </c>
      <c r="L76" s="8">
        <v>61.74</v>
      </c>
      <c r="M76" s="8">
        <v>84</v>
      </c>
      <c r="N76" s="8">
        <v>111</v>
      </c>
      <c r="O76" s="8">
        <v>60</v>
      </c>
      <c r="P76">
        <v>1</v>
      </c>
    </row>
    <row r="77" spans="2:16">
      <c r="B77" s="8">
        <v>37164</v>
      </c>
      <c r="C77" s="9">
        <v>39891</v>
      </c>
      <c r="D77" s="9">
        <v>39487</v>
      </c>
      <c r="E77" s="9">
        <v>56294</v>
      </c>
      <c r="F77" s="9">
        <v>26014.799999999999</v>
      </c>
      <c r="G77" s="9">
        <v>110218</v>
      </c>
      <c r="H77" s="8">
        <v>123</v>
      </c>
      <c r="I77" s="8">
        <v>8649</v>
      </c>
      <c r="J77" s="8">
        <v>252864</v>
      </c>
      <c r="K77" s="8">
        <v>21541</v>
      </c>
      <c r="L77" s="8">
        <v>77.489999999999995</v>
      </c>
      <c r="M77" s="8">
        <v>81</v>
      </c>
      <c r="N77" s="8">
        <v>111</v>
      </c>
      <c r="O77" s="8">
        <v>74</v>
      </c>
      <c r="P77">
        <v>1</v>
      </c>
    </row>
    <row r="78" spans="2:16">
      <c r="B78" s="8">
        <v>20648</v>
      </c>
      <c r="C78" s="9">
        <v>48918</v>
      </c>
      <c r="D78" s="9">
        <v>69426</v>
      </c>
      <c r="E78" s="9">
        <v>58676</v>
      </c>
      <c r="F78" s="9">
        <v>14453.6</v>
      </c>
      <c r="G78" s="9">
        <v>85386</v>
      </c>
      <c r="H78" s="8">
        <v>127</v>
      </c>
      <c r="I78" s="8">
        <v>14823</v>
      </c>
      <c r="J78" s="8">
        <v>262054</v>
      </c>
      <c r="K78" s="8">
        <v>6177</v>
      </c>
      <c r="L78" s="8">
        <v>80.010000000000005</v>
      </c>
      <c r="M78" s="8">
        <v>89</v>
      </c>
      <c r="N78" s="8">
        <v>111</v>
      </c>
      <c r="O78" s="8">
        <v>68</v>
      </c>
      <c r="P78">
        <v>1</v>
      </c>
    </row>
    <row r="79" spans="2:16">
      <c r="B79" s="8">
        <v>45213</v>
      </c>
      <c r="C79" s="9">
        <v>38913</v>
      </c>
      <c r="D79" s="9">
        <v>35209</v>
      </c>
      <c r="E79" s="9">
        <v>56829</v>
      </c>
      <c r="F79" s="9">
        <v>31649.1</v>
      </c>
      <c r="G79" s="9">
        <v>106890</v>
      </c>
      <c r="H79" s="8">
        <v>123</v>
      </c>
      <c r="I79" s="8">
        <v>22786</v>
      </c>
      <c r="J79" s="8">
        <v>231110</v>
      </c>
      <c r="K79" s="8">
        <v>29158</v>
      </c>
      <c r="L79" s="8">
        <v>77.489999999999995</v>
      </c>
      <c r="M79" s="8">
        <v>96</v>
      </c>
      <c r="N79" s="8">
        <v>107</v>
      </c>
      <c r="O79" s="8">
        <v>74</v>
      </c>
      <c r="P79">
        <v>1</v>
      </c>
    </row>
    <row r="80" spans="2:16">
      <c r="B80" s="8">
        <v>24018</v>
      </c>
      <c r="C80" s="9">
        <v>5645</v>
      </c>
      <c r="D80" s="9">
        <v>24100</v>
      </c>
      <c r="E80" s="9">
        <v>84529</v>
      </c>
      <c r="F80" s="9">
        <v>16812.599999999999</v>
      </c>
      <c r="G80" s="9">
        <v>28914</v>
      </c>
      <c r="H80" s="8">
        <v>87</v>
      </c>
      <c r="I80" s="8">
        <v>2436</v>
      </c>
      <c r="J80" s="8">
        <v>258984</v>
      </c>
      <c r="K80" s="8">
        <v>21634</v>
      </c>
      <c r="L80" s="8">
        <v>54.81</v>
      </c>
      <c r="M80" s="8">
        <v>65</v>
      </c>
      <c r="N80" s="8">
        <v>103</v>
      </c>
      <c r="O80" s="8">
        <v>68</v>
      </c>
      <c r="P80">
        <v>1</v>
      </c>
    </row>
    <row r="81" spans="2:16">
      <c r="B81" s="8">
        <v>32244</v>
      </c>
      <c r="C81" s="9">
        <v>36888</v>
      </c>
      <c r="D81" s="9">
        <v>50843</v>
      </c>
      <c r="E81" s="9">
        <v>112229</v>
      </c>
      <c r="F81" s="9">
        <v>22570.799999999999</v>
      </c>
      <c r="G81" s="9">
        <v>50850</v>
      </c>
      <c r="H81" s="8">
        <v>111</v>
      </c>
      <c r="I81" s="8">
        <v>18983</v>
      </c>
      <c r="J81" s="8">
        <v>238954</v>
      </c>
      <c r="K81" s="8">
        <v>25117</v>
      </c>
      <c r="L81" s="8">
        <v>69.930000000000007</v>
      </c>
      <c r="M81" s="8">
        <v>96</v>
      </c>
      <c r="N81" s="8">
        <v>116</v>
      </c>
      <c r="O81" s="8">
        <v>76</v>
      </c>
      <c r="P81">
        <v>1</v>
      </c>
    </row>
    <row r="82" spans="2:16">
      <c r="B82" s="8">
        <v>569</v>
      </c>
      <c r="C82" s="9">
        <v>14658</v>
      </c>
      <c r="D82" s="9">
        <v>21897</v>
      </c>
      <c r="E82" s="9">
        <v>7860</v>
      </c>
      <c r="F82" s="9">
        <v>398.3</v>
      </c>
      <c r="G82" s="9">
        <v>119066</v>
      </c>
      <c r="H82" s="8">
        <v>137</v>
      </c>
      <c r="I82" s="8">
        <v>7099</v>
      </c>
      <c r="J82" s="8">
        <v>156206</v>
      </c>
      <c r="K82" s="8">
        <v>745</v>
      </c>
      <c r="L82" s="8">
        <v>86.31</v>
      </c>
      <c r="M82" s="8">
        <v>39</v>
      </c>
      <c r="N82" s="8">
        <v>47</v>
      </c>
      <c r="O82" s="8">
        <v>44</v>
      </c>
      <c r="P82">
        <v>1</v>
      </c>
    </row>
    <row r="83" spans="2:16">
      <c r="B83" s="8">
        <v>22258</v>
      </c>
      <c r="C83" s="9">
        <v>34462</v>
      </c>
      <c r="D83" s="9">
        <v>38269</v>
      </c>
      <c r="E83" s="9">
        <v>43012</v>
      </c>
      <c r="F83" s="9">
        <v>15580.6</v>
      </c>
      <c r="G83" s="9">
        <v>92259</v>
      </c>
      <c r="H83" s="8">
        <v>126</v>
      </c>
      <c r="I83" s="8">
        <v>16264</v>
      </c>
      <c r="J83" s="8">
        <v>198685</v>
      </c>
      <c r="K83" s="8">
        <v>15311</v>
      </c>
      <c r="L83" s="8">
        <v>79.38</v>
      </c>
      <c r="M83" s="8">
        <v>127</v>
      </c>
      <c r="N83" s="8">
        <v>84</v>
      </c>
      <c r="O83" s="8">
        <v>59</v>
      </c>
      <c r="P83">
        <v>1</v>
      </c>
    </row>
    <row r="84" spans="2:16">
      <c r="B84" s="8">
        <v>4614</v>
      </c>
      <c r="C84" s="9">
        <v>51975</v>
      </c>
      <c r="D84" s="9">
        <v>86468</v>
      </c>
      <c r="E84" s="9">
        <v>76508</v>
      </c>
      <c r="F84" s="9">
        <v>3229.8</v>
      </c>
      <c r="G84" s="9">
        <v>49555</v>
      </c>
      <c r="H84" s="8">
        <v>124</v>
      </c>
      <c r="I84" s="8">
        <v>14046</v>
      </c>
      <c r="J84" s="8">
        <v>253077</v>
      </c>
      <c r="K84" s="8">
        <v>1997</v>
      </c>
      <c r="L84" s="8">
        <v>78.12</v>
      </c>
      <c r="M84" s="8">
        <v>123</v>
      </c>
      <c r="N84" s="8">
        <v>100</v>
      </c>
      <c r="O84" s="8">
        <v>59</v>
      </c>
      <c r="P84">
        <v>1</v>
      </c>
    </row>
    <row r="85" spans="2:16">
      <c r="B85" s="8">
        <v>4532</v>
      </c>
      <c r="C85" s="9">
        <v>7805</v>
      </c>
      <c r="D85" s="9">
        <v>84702</v>
      </c>
      <c r="E85" s="9">
        <v>27692</v>
      </c>
      <c r="F85" s="9">
        <v>311.5</v>
      </c>
      <c r="G85" s="9">
        <v>906</v>
      </c>
      <c r="H85" s="8">
        <v>121</v>
      </c>
      <c r="I85" s="8">
        <v>43755</v>
      </c>
      <c r="J85" s="8">
        <v>77764</v>
      </c>
      <c r="K85" s="8">
        <v>1169</v>
      </c>
      <c r="L85" s="8">
        <v>76.23</v>
      </c>
      <c r="M85" s="8">
        <v>82</v>
      </c>
      <c r="N85" s="8">
        <v>126</v>
      </c>
      <c r="O85" s="8">
        <v>100</v>
      </c>
      <c r="P85">
        <v>1</v>
      </c>
    </row>
    <row r="86" spans="2:16">
      <c r="B86" s="8">
        <v>4450</v>
      </c>
      <c r="C86" s="9">
        <v>57386</v>
      </c>
      <c r="D86" s="9">
        <v>50762</v>
      </c>
      <c r="E86" s="9">
        <v>62796</v>
      </c>
      <c r="F86" s="9">
        <v>3115</v>
      </c>
      <c r="G86" s="9">
        <v>50806</v>
      </c>
      <c r="H86" s="8">
        <v>128</v>
      </c>
      <c r="I86" s="8">
        <v>4755</v>
      </c>
      <c r="J86" s="8">
        <v>221103</v>
      </c>
      <c r="K86" s="8">
        <v>342</v>
      </c>
      <c r="L86" s="8">
        <v>80.64</v>
      </c>
      <c r="M86" s="8">
        <v>104</v>
      </c>
      <c r="N86" s="8">
        <v>110</v>
      </c>
      <c r="O86" s="8">
        <v>64</v>
      </c>
      <c r="P86">
        <v>1</v>
      </c>
    </row>
    <row r="87" spans="2:16">
      <c r="B87" s="8">
        <v>1474</v>
      </c>
      <c r="C87" s="9">
        <v>18082</v>
      </c>
      <c r="D87" s="9">
        <v>54661</v>
      </c>
      <c r="E87" s="9">
        <v>50205</v>
      </c>
      <c r="F87" s="9">
        <v>1031.8</v>
      </c>
      <c r="G87" s="9">
        <v>98878</v>
      </c>
      <c r="H87" s="8">
        <v>116</v>
      </c>
      <c r="I87" s="8">
        <v>4467</v>
      </c>
      <c r="J87" s="8">
        <v>218076</v>
      </c>
      <c r="K87" s="8">
        <v>757</v>
      </c>
      <c r="L87" s="8">
        <v>73.08</v>
      </c>
      <c r="M87" s="8">
        <v>66</v>
      </c>
      <c r="N87" s="8">
        <v>83</v>
      </c>
      <c r="O87" s="8">
        <v>59</v>
      </c>
      <c r="P87">
        <v>1</v>
      </c>
    </row>
    <row r="88" spans="2:16">
      <c r="B88" s="8">
        <v>1116</v>
      </c>
      <c r="C88" s="9">
        <v>15452</v>
      </c>
      <c r="D88" s="9">
        <v>41971</v>
      </c>
      <c r="E88" s="9">
        <v>51083</v>
      </c>
      <c r="F88" s="9">
        <v>781.2</v>
      </c>
      <c r="G88" s="9">
        <v>108458</v>
      </c>
      <c r="H88" s="8">
        <v>113</v>
      </c>
      <c r="I88" s="8">
        <v>961</v>
      </c>
      <c r="J88" s="8">
        <v>216420</v>
      </c>
      <c r="K88" s="8">
        <v>699</v>
      </c>
      <c r="L88" s="8">
        <v>71.19</v>
      </c>
      <c r="M88" s="8">
        <v>66</v>
      </c>
      <c r="N88" s="8">
        <v>76</v>
      </c>
      <c r="O88" s="8">
        <v>42</v>
      </c>
      <c r="P88">
        <v>1</v>
      </c>
    </row>
    <row r="89" spans="2:16">
      <c r="B89" s="8">
        <v>5368</v>
      </c>
      <c r="C89" s="9">
        <v>12219</v>
      </c>
      <c r="D89" s="9">
        <v>16287</v>
      </c>
      <c r="E89" s="9">
        <v>40328</v>
      </c>
      <c r="F89" s="9">
        <v>3757.6</v>
      </c>
      <c r="G89" s="9">
        <v>46073</v>
      </c>
      <c r="H89" s="8">
        <v>109</v>
      </c>
      <c r="I89" s="8">
        <v>4339</v>
      </c>
      <c r="J89" s="8">
        <v>113377</v>
      </c>
      <c r="K89" s="8">
        <v>2559</v>
      </c>
      <c r="L89" s="8">
        <v>68.67</v>
      </c>
      <c r="M89" s="8">
        <v>85</v>
      </c>
      <c r="N89" s="8">
        <v>78</v>
      </c>
      <c r="O89" s="8">
        <v>43</v>
      </c>
      <c r="P89">
        <v>1</v>
      </c>
    </row>
    <row r="90" spans="2:16">
      <c r="B90" s="8">
        <v>5618</v>
      </c>
      <c r="C90" s="9">
        <v>40256</v>
      </c>
      <c r="D90" s="9">
        <v>33641</v>
      </c>
      <c r="E90" s="9">
        <v>19150</v>
      </c>
      <c r="F90" s="9">
        <v>327.60000000000002</v>
      </c>
      <c r="G90" s="9">
        <v>26335</v>
      </c>
      <c r="H90" s="8">
        <v>141</v>
      </c>
      <c r="I90" s="8">
        <v>1106</v>
      </c>
      <c r="J90" s="8">
        <v>118736</v>
      </c>
      <c r="K90" s="8">
        <v>9330</v>
      </c>
      <c r="L90" s="8">
        <v>88.83</v>
      </c>
      <c r="M90" s="8">
        <v>89</v>
      </c>
      <c r="N90" s="8">
        <v>128</v>
      </c>
      <c r="O90" s="8">
        <v>66</v>
      </c>
      <c r="P90">
        <v>1</v>
      </c>
    </row>
    <row r="91" spans="2:16">
      <c r="B91" s="8">
        <v>5868</v>
      </c>
      <c r="C91" s="9">
        <v>10161</v>
      </c>
      <c r="D91" s="9">
        <v>7070</v>
      </c>
      <c r="E91" s="9">
        <v>4389</v>
      </c>
      <c r="F91" s="9">
        <v>4107.6000000000004</v>
      </c>
      <c r="G91" s="9">
        <v>93637</v>
      </c>
      <c r="H91" s="8">
        <v>143</v>
      </c>
      <c r="I91" s="8">
        <v>4629</v>
      </c>
      <c r="J91" s="8">
        <v>109725</v>
      </c>
      <c r="K91" s="8">
        <v>6771</v>
      </c>
      <c r="L91" s="8">
        <v>90.09</v>
      </c>
      <c r="M91" s="8">
        <v>36</v>
      </c>
      <c r="N91" s="8">
        <v>42</v>
      </c>
      <c r="O91" s="8">
        <v>36</v>
      </c>
      <c r="P91">
        <v>1</v>
      </c>
    </row>
    <row r="92" spans="2:16">
      <c r="B92" s="8">
        <v>4561</v>
      </c>
      <c r="C92" s="9">
        <v>34881</v>
      </c>
      <c r="D92" s="9">
        <v>87122</v>
      </c>
      <c r="E92" s="9">
        <v>84531</v>
      </c>
      <c r="F92" s="9">
        <v>3192.7</v>
      </c>
      <c r="G92" s="9">
        <v>14525</v>
      </c>
      <c r="H92" s="8">
        <v>117</v>
      </c>
      <c r="I92" s="8">
        <v>18805</v>
      </c>
      <c r="J92" s="8">
        <v>203000</v>
      </c>
      <c r="K92" s="8">
        <v>3815</v>
      </c>
      <c r="L92" s="8">
        <v>73.709999999999994</v>
      </c>
      <c r="M92" s="8">
        <v>115</v>
      </c>
      <c r="N92" s="8">
        <v>113</v>
      </c>
      <c r="O92" s="8">
        <v>63</v>
      </c>
      <c r="P92">
        <v>1</v>
      </c>
    </row>
    <row r="93" spans="2:16">
      <c r="B93" s="8">
        <v>3601</v>
      </c>
      <c r="C93" s="9">
        <v>5087</v>
      </c>
      <c r="D93" s="9">
        <v>20699</v>
      </c>
      <c r="E93" s="9">
        <v>9130</v>
      </c>
      <c r="F93" s="9">
        <v>189</v>
      </c>
      <c r="G93" s="9">
        <v>106764</v>
      </c>
      <c r="H93" s="8">
        <v>124</v>
      </c>
      <c r="I93" s="8">
        <v>2080</v>
      </c>
      <c r="J93" s="8">
        <v>139704</v>
      </c>
      <c r="K93" s="8">
        <v>2526</v>
      </c>
      <c r="L93" s="8">
        <v>78.12</v>
      </c>
      <c r="M93" s="8">
        <v>25</v>
      </c>
      <c r="N93" s="8">
        <v>35</v>
      </c>
      <c r="O93" s="8">
        <v>25</v>
      </c>
      <c r="P93">
        <v>1</v>
      </c>
    </row>
    <row r="94" spans="2:16">
      <c r="B94" s="8">
        <v>2641</v>
      </c>
      <c r="C94" s="9">
        <v>17258</v>
      </c>
      <c r="D94" s="9">
        <v>19520</v>
      </c>
      <c r="E94" s="9">
        <v>48859</v>
      </c>
      <c r="F94" s="9">
        <v>1848.7</v>
      </c>
      <c r="G94" s="9">
        <v>31997</v>
      </c>
      <c r="H94" s="8">
        <v>111</v>
      </c>
      <c r="I94" s="8">
        <v>2310</v>
      </c>
      <c r="J94" s="8">
        <v>116728</v>
      </c>
      <c r="K94" s="8">
        <v>1237</v>
      </c>
      <c r="L94" s="8">
        <v>69.930000000000007</v>
      </c>
      <c r="M94" s="8">
        <v>86</v>
      </c>
      <c r="N94" s="8">
        <v>90</v>
      </c>
      <c r="O94" s="8">
        <v>70</v>
      </c>
      <c r="P94">
        <v>1</v>
      </c>
    </row>
    <row r="95" spans="2:16">
      <c r="B95" s="8">
        <v>3245</v>
      </c>
      <c r="C95" s="9">
        <v>20289</v>
      </c>
      <c r="D95" s="9">
        <v>49757</v>
      </c>
      <c r="E95" s="9">
        <v>121232</v>
      </c>
      <c r="F95" s="9">
        <v>2271.5</v>
      </c>
      <c r="G95" s="9">
        <v>29357</v>
      </c>
      <c r="H95" s="8">
        <v>103</v>
      </c>
      <c r="I95" s="8">
        <v>4812</v>
      </c>
      <c r="J95" s="8">
        <v>216727</v>
      </c>
      <c r="K95" s="8">
        <v>2341</v>
      </c>
      <c r="L95" s="8">
        <v>64.89</v>
      </c>
      <c r="M95" s="8">
        <v>89</v>
      </c>
      <c r="N95" s="8">
        <v>94</v>
      </c>
      <c r="O95" s="8">
        <v>75</v>
      </c>
      <c r="P95">
        <v>1</v>
      </c>
    </row>
    <row r="96" spans="2:16">
      <c r="B96" s="8">
        <v>10511</v>
      </c>
      <c r="C96" s="9">
        <v>16121</v>
      </c>
      <c r="D96" s="9">
        <v>9237</v>
      </c>
      <c r="E96" s="9">
        <v>17216</v>
      </c>
      <c r="F96" s="9">
        <v>7357.7</v>
      </c>
      <c r="G96" s="9">
        <v>67615</v>
      </c>
      <c r="H96" s="8">
        <v>128</v>
      </c>
      <c r="I96" s="8">
        <v>17664</v>
      </c>
      <c r="J96" s="8">
        <v>91368</v>
      </c>
      <c r="K96" s="8">
        <v>11668</v>
      </c>
      <c r="L96" s="8">
        <v>80.64</v>
      </c>
      <c r="M96" s="8">
        <v>87</v>
      </c>
      <c r="N96" s="8">
        <v>74</v>
      </c>
      <c r="O96" s="8">
        <v>59</v>
      </c>
      <c r="P96">
        <v>1</v>
      </c>
    </row>
    <row r="97" spans="2:16">
      <c r="B97" s="8">
        <v>544</v>
      </c>
      <c r="C97" s="9">
        <v>15760</v>
      </c>
      <c r="D97" s="9">
        <v>70706</v>
      </c>
      <c r="E97" s="9">
        <v>83703</v>
      </c>
      <c r="F97" s="9">
        <v>380.8</v>
      </c>
      <c r="G97" s="9">
        <v>59547</v>
      </c>
      <c r="H97" s="8">
        <v>110</v>
      </c>
      <c r="I97" s="8">
        <v>7881</v>
      </c>
      <c r="J97" s="8">
        <v>222366</v>
      </c>
      <c r="K97" s="8">
        <v>5999</v>
      </c>
      <c r="L97" s="8">
        <v>69.3</v>
      </c>
      <c r="M97" s="8">
        <v>88</v>
      </c>
      <c r="N97" s="8">
        <v>84</v>
      </c>
      <c r="O97" s="8">
        <v>48</v>
      </c>
      <c r="P97">
        <v>1</v>
      </c>
    </row>
    <row r="98" spans="2:16">
      <c r="B98" s="8">
        <v>4153</v>
      </c>
      <c r="C98" s="9">
        <v>23146</v>
      </c>
      <c r="D98" s="9">
        <v>42784</v>
      </c>
      <c r="E98" s="9">
        <v>55579</v>
      </c>
      <c r="F98" s="9">
        <v>2907.1</v>
      </c>
      <c r="G98" s="9">
        <v>101698</v>
      </c>
      <c r="H98" s="8">
        <v>116</v>
      </c>
      <c r="I98" s="8">
        <v>518</v>
      </c>
      <c r="J98" s="8">
        <v>226511</v>
      </c>
      <c r="K98" s="8">
        <v>331</v>
      </c>
      <c r="L98" s="8">
        <v>73.08</v>
      </c>
      <c r="M98" s="8">
        <v>77</v>
      </c>
      <c r="N98" s="8">
        <v>73</v>
      </c>
      <c r="O98" s="8">
        <v>33</v>
      </c>
      <c r="P98">
        <v>1</v>
      </c>
    </row>
    <row r="99" spans="2:16">
      <c r="B99" s="8">
        <v>51962</v>
      </c>
      <c r="C99" s="9">
        <v>64857</v>
      </c>
      <c r="D99" s="9">
        <v>73227</v>
      </c>
      <c r="E99" s="9">
        <v>87164</v>
      </c>
      <c r="F99" s="9">
        <v>165.2</v>
      </c>
      <c r="G99" s="9">
        <v>716</v>
      </c>
      <c r="H99" s="8">
        <v>125</v>
      </c>
      <c r="I99" s="8">
        <v>69199</v>
      </c>
      <c r="J99" s="8">
        <v>156739</v>
      </c>
      <c r="K99" s="8">
        <v>262</v>
      </c>
      <c r="L99" s="8">
        <v>78.75</v>
      </c>
      <c r="M99" s="8">
        <v>122</v>
      </c>
      <c r="N99" s="8">
        <v>121</v>
      </c>
      <c r="O99" s="8">
        <v>102</v>
      </c>
      <c r="P99">
        <v>1</v>
      </c>
    </row>
    <row r="100" spans="2:16">
      <c r="B100" s="8">
        <v>99771</v>
      </c>
      <c r="C100" s="9">
        <v>32583</v>
      </c>
      <c r="D100" s="9">
        <v>53655</v>
      </c>
      <c r="E100" s="9">
        <v>25432</v>
      </c>
      <c r="F100" s="9">
        <v>69839.7</v>
      </c>
      <c r="G100" s="9">
        <v>13599</v>
      </c>
      <c r="H100" s="8">
        <v>133</v>
      </c>
      <c r="I100" s="8">
        <v>34744</v>
      </c>
      <c r="J100" s="8">
        <v>112324</v>
      </c>
      <c r="K100" s="8">
        <v>77972</v>
      </c>
      <c r="L100" s="8">
        <v>83.79</v>
      </c>
      <c r="M100" s="8">
        <v>182</v>
      </c>
      <c r="N100" s="8">
        <v>162</v>
      </c>
      <c r="O100" s="8">
        <v>126</v>
      </c>
      <c r="P100">
        <v>1</v>
      </c>
    </row>
    <row r="101" spans="2:16">
      <c r="B101" s="8">
        <v>15867</v>
      </c>
      <c r="C101" s="9">
        <v>97399</v>
      </c>
      <c r="D101" s="9">
        <v>88017</v>
      </c>
      <c r="E101" s="9">
        <v>18705</v>
      </c>
      <c r="F101" s="9">
        <v>11106.9</v>
      </c>
      <c r="G101" s="9">
        <v>7952</v>
      </c>
      <c r="H101" s="8">
        <v>149</v>
      </c>
      <c r="I101" s="8">
        <v>2534</v>
      </c>
      <c r="J101" s="8">
        <v>216135</v>
      </c>
      <c r="K101" s="8">
        <v>9271</v>
      </c>
      <c r="L101" s="8">
        <v>93.87</v>
      </c>
      <c r="M101" s="8">
        <v>171</v>
      </c>
      <c r="N101" s="8">
        <v>143</v>
      </c>
      <c r="O101" s="8">
        <v>73</v>
      </c>
      <c r="P101">
        <v>1</v>
      </c>
    </row>
    <row r="102" spans="2:16">
      <c r="B102" s="8">
        <v>40876</v>
      </c>
      <c r="C102" s="9">
        <v>4968</v>
      </c>
      <c r="D102" s="9">
        <v>58334</v>
      </c>
      <c r="E102" s="9">
        <v>52721</v>
      </c>
      <c r="F102" s="9">
        <v>264.60000000000002</v>
      </c>
      <c r="G102" s="9">
        <v>5149</v>
      </c>
      <c r="H102" s="8">
        <v>109</v>
      </c>
      <c r="I102" s="8">
        <v>600</v>
      </c>
      <c r="J102" s="8">
        <v>120766</v>
      </c>
      <c r="K102" s="8">
        <v>37187</v>
      </c>
      <c r="L102" s="8">
        <v>68.67</v>
      </c>
      <c r="M102" s="8">
        <v>95</v>
      </c>
      <c r="N102" s="8">
        <v>110</v>
      </c>
      <c r="O102" s="8">
        <v>62</v>
      </c>
      <c r="P102">
        <v>1</v>
      </c>
    </row>
    <row r="103" spans="2:16">
      <c r="B103" s="8">
        <v>65885</v>
      </c>
      <c r="C103" s="9">
        <v>2462</v>
      </c>
      <c r="D103" s="9">
        <v>19901</v>
      </c>
      <c r="E103" s="9">
        <v>31501</v>
      </c>
      <c r="F103" s="9">
        <v>46119.5</v>
      </c>
      <c r="G103" s="9">
        <v>526</v>
      </c>
      <c r="H103" s="8">
        <v>103</v>
      </c>
      <c r="I103" s="8">
        <v>1269</v>
      </c>
      <c r="J103" s="8">
        <v>53903</v>
      </c>
      <c r="K103" s="8">
        <v>65103</v>
      </c>
      <c r="L103" s="8">
        <v>64.89</v>
      </c>
      <c r="M103" s="8">
        <v>189</v>
      </c>
      <c r="N103" s="8">
        <v>175</v>
      </c>
      <c r="O103" s="8">
        <v>138</v>
      </c>
      <c r="P103">
        <v>1</v>
      </c>
    </row>
    <row r="104" spans="2:16">
      <c r="B104" s="8">
        <v>36202</v>
      </c>
      <c r="C104" s="9">
        <v>12772</v>
      </c>
      <c r="D104" s="9">
        <v>128169</v>
      </c>
      <c r="E104" s="9">
        <v>74659</v>
      </c>
      <c r="F104" s="9">
        <v>25341.4</v>
      </c>
      <c r="G104" s="9">
        <v>8711</v>
      </c>
      <c r="H104" s="8">
        <v>115</v>
      </c>
      <c r="I104" s="10">
        <v>1048</v>
      </c>
      <c r="J104" s="8">
        <v>224333</v>
      </c>
      <c r="K104" s="8">
        <v>32813</v>
      </c>
      <c r="L104" s="8">
        <v>72.45</v>
      </c>
      <c r="M104" s="8">
        <v>92</v>
      </c>
      <c r="N104" s="8">
        <v>122</v>
      </c>
      <c r="O104" s="8">
        <v>57</v>
      </c>
      <c r="P104">
        <v>1</v>
      </c>
    </row>
    <row r="105" spans="2:16">
      <c r="B105" s="8">
        <v>6519</v>
      </c>
      <c r="C105" s="9">
        <v>31061</v>
      </c>
      <c r="D105" s="9">
        <v>44927</v>
      </c>
      <c r="E105" s="9">
        <v>13624</v>
      </c>
      <c r="F105" s="9">
        <v>4563.3</v>
      </c>
      <c r="G105" s="9">
        <v>24144</v>
      </c>
      <c r="H105" s="8">
        <v>139</v>
      </c>
      <c r="I105" s="8">
        <v>827</v>
      </c>
      <c r="J105" s="8">
        <v>118925</v>
      </c>
      <c r="K105" s="8">
        <v>523</v>
      </c>
      <c r="L105" s="8">
        <v>87.57</v>
      </c>
      <c r="M105" s="8">
        <v>134</v>
      </c>
      <c r="N105" s="8">
        <v>118</v>
      </c>
      <c r="O105" s="8">
        <v>63</v>
      </c>
      <c r="P105">
        <v>1</v>
      </c>
    </row>
    <row r="106" spans="2:16">
      <c r="B106" s="8">
        <v>4395</v>
      </c>
      <c r="C106" s="9">
        <v>14931</v>
      </c>
      <c r="D106" s="9">
        <v>13907</v>
      </c>
      <c r="E106" s="9">
        <v>4302</v>
      </c>
      <c r="F106" s="9">
        <v>3076.5</v>
      </c>
      <c r="G106" s="9">
        <v>99740</v>
      </c>
      <c r="H106" s="8">
        <v>146</v>
      </c>
      <c r="I106" s="8">
        <v>1587</v>
      </c>
      <c r="J106" s="8">
        <v>133577</v>
      </c>
      <c r="K106" s="8">
        <v>2111</v>
      </c>
      <c r="L106" s="8">
        <v>91.98</v>
      </c>
      <c r="M106" s="8">
        <v>42</v>
      </c>
      <c r="N106" s="8">
        <v>52</v>
      </c>
      <c r="O106" s="8">
        <v>33</v>
      </c>
      <c r="P106">
        <v>1</v>
      </c>
    </row>
    <row r="107" spans="2:16">
      <c r="B107" s="8">
        <v>4896</v>
      </c>
      <c r="C107" s="9">
        <v>6785</v>
      </c>
      <c r="D107" s="9">
        <v>7811</v>
      </c>
      <c r="E107" s="9">
        <v>14394</v>
      </c>
      <c r="F107" s="9">
        <v>3427.2</v>
      </c>
      <c r="G107" s="9">
        <v>16622</v>
      </c>
      <c r="H107" s="8">
        <v>116</v>
      </c>
      <c r="I107" s="8">
        <v>723</v>
      </c>
      <c r="J107" s="8">
        <v>47053</v>
      </c>
      <c r="K107" s="8">
        <v>2732</v>
      </c>
      <c r="L107" s="8">
        <v>73.08</v>
      </c>
      <c r="M107" s="8">
        <v>70</v>
      </c>
      <c r="N107" s="8">
        <v>108</v>
      </c>
      <c r="O107" s="8">
        <v>81</v>
      </c>
      <c r="P107">
        <v>0</v>
      </c>
    </row>
    <row r="108" spans="2:16">
      <c r="B108" s="8">
        <v>4128</v>
      </c>
      <c r="C108" s="9">
        <v>2541</v>
      </c>
      <c r="D108" s="9">
        <v>18593</v>
      </c>
      <c r="E108" s="9">
        <v>25341</v>
      </c>
      <c r="F108" s="9">
        <v>2889.6</v>
      </c>
      <c r="G108" s="9">
        <v>35607</v>
      </c>
      <c r="H108" s="8">
        <v>105</v>
      </c>
      <c r="I108" s="8">
        <v>508</v>
      </c>
      <c r="J108" s="8">
        <v>81615</v>
      </c>
      <c r="K108" s="8">
        <v>4087</v>
      </c>
      <c r="L108" s="8">
        <v>66.150000000000006</v>
      </c>
      <c r="M108" s="8">
        <v>63</v>
      </c>
      <c r="N108" s="8">
        <v>86</v>
      </c>
      <c r="O108" s="8">
        <v>46</v>
      </c>
      <c r="P108">
        <v>0</v>
      </c>
    </row>
    <row r="109" spans="2:16">
      <c r="B109" s="8">
        <v>8781</v>
      </c>
      <c r="C109" s="9">
        <v>999</v>
      </c>
      <c r="D109" s="9">
        <v>30604</v>
      </c>
      <c r="E109" s="9">
        <v>30041</v>
      </c>
      <c r="F109" s="9">
        <v>6146.7</v>
      </c>
      <c r="G109" s="9">
        <v>18125</v>
      </c>
      <c r="H109" s="8">
        <v>106</v>
      </c>
      <c r="I109" s="8">
        <v>562</v>
      </c>
      <c r="J109" s="8">
        <v>79116</v>
      </c>
      <c r="K109" s="8">
        <v>8872</v>
      </c>
      <c r="L109" s="8">
        <v>66.78</v>
      </c>
      <c r="M109" s="8">
        <v>88</v>
      </c>
      <c r="N109" s="8">
        <v>109</v>
      </c>
      <c r="O109" s="8">
        <v>70</v>
      </c>
      <c r="P109">
        <v>0</v>
      </c>
    </row>
    <row r="110" spans="2:16">
      <c r="B110" s="8">
        <v>7432</v>
      </c>
      <c r="C110" s="9">
        <v>1406</v>
      </c>
      <c r="D110" s="9">
        <v>23831</v>
      </c>
      <c r="E110" s="9">
        <v>27660</v>
      </c>
      <c r="F110" s="9">
        <v>5202.3999999999996</v>
      </c>
      <c r="G110" s="9">
        <v>28221</v>
      </c>
      <c r="H110" s="8">
        <v>105</v>
      </c>
      <c r="I110" s="8">
        <v>12814</v>
      </c>
      <c r="J110" s="8">
        <v>80758</v>
      </c>
      <c r="K110" s="8">
        <v>7436</v>
      </c>
      <c r="L110" s="8">
        <v>66.150000000000006</v>
      </c>
      <c r="M110" s="8">
        <v>75</v>
      </c>
      <c r="N110" s="8">
        <v>101</v>
      </c>
      <c r="O110" s="8">
        <v>54</v>
      </c>
      <c r="P110">
        <v>0</v>
      </c>
    </row>
    <row r="111" spans="2:16">
      <c r="B111" s="8">
        <v>12303</v>
      </c>
      <c r="C111" s="9">
        <v>16757</v>
      </c>
      <c r="D111" s="9">
        <v>4784</v>
      </c>
      <c r="E111" s="9">
        <v>2895</v>
      </c>
      <c r="F111" s="9">
        <v>8612.5</v>
      </c>
      <c r="G111" s="9">
        <v>1852</v>
      </c>
      <c r="H111" s="8">
        <v>111</v>
      </c>
      <c r="I111" s="8">
        <v>18940</v>
      </c>
      <c r="J111" s="8">
        <v>9545</v>
      </c>
      <c r="K111" s="8">
        <v>10370</v>
      </c>
      <c r="L111" s="8">
        <v>69.930000000000007</v>
      </c>
      <c r="M111" s="8">
        <v>70</v>
      </c>
      <c r="N111" s="8">
        <v>107</v>
      </c>
      <c r="O111" s="8">
        <v>46</v>
      </c>
      <c r="P111">
        <v>0</v>
      </c>
    </row>
    <row r="112" spans="2:16">
      <c r="B112" s="8">
        <v>17175</v>
      </c>
      <c r="C112" s="9">
        <v>32109</v>
      </c>
      <c r="D112" s="9">
        <v>62340</v>
      </c>
      <c r="E112" s="9">
        <v>95573</v>
      </c>
      <c r="F112" s="9">
        <v>12022.5</v>
      </c>
      <c r="G112" s="9">
        <v>75857</v>
      </c>
      <c r="H112" s="8">
        <v>113</v>
      </c>
      <c r="I112" s="8">
        <v>25066</v>
      </c>
      <c r="J112" s="8">
        <v>244684</v>
      </c>
      <c r="K112" s="8">
        <v>13304</v>
      </c>
      <c r="L112" s="8">
        <v>71.19</v>
      </c>
      <c r="M112" s="8">
        <v>86</v>
      </c>
      <c r="N112" s="8">
        <v>101</v>
      </c>
      <c r="O112" s="8">
        <v>66</v>
      </c>
      <c r="P112">
        <v>0</v>
      </c>
    </row>
    <row r="113" spans="2:16">
      <c r="B113" s="8">
        <v>37034</v>
      </c>
      <c r="C113" s="9">
        <v>33523</v>
      </c>
      <c r="D113" s="9">
        <v>42877</v>
      </c>
      <c r="E113" s="9">
        <v>71908</v>
      </c>
      <c r="F113" s="9">
        <v>25923.8</v>
      </c>
      <c r="G113" s="9">
        <v>97712</v>
      </c>
      <c r="H113" s="8">
        <v>117</v>
      </c>
      <c r="I113" s="8">
        <v>19143</v>
      </c>
      <c r="J113" s="8">
        <v>233410</v>
      </c>
      <c r="K113" s="8">
        <v>30501</v>
      </c>
      <c r="L113" s="8">
        <v>73.709999999999994</v>
      </c>
      <c r="M113" s="8">
        <v>87</v>
      </c>
      <c r="N113" s="8">
        <v>109</v>
      </c>
      <c r="O113" s="8">
        <v>72</v>
      </c>
      <c r="P113">
        <v>0</v>
      </c>
    </row>
    <row r="114" spans="2:16">
      <c r="B114" s="8">
        <v>36454</v>
      </c>
      <c r="C114" s="9">
        <v>32958</v>
      </c>
      <c r="D114" s="9">
        <v>44156</v>
      </c>
      <c r="E114" s="9">
        <v>80096</v>
      </c>
      <c r="F114" s="9">
        <v>25517.8</v>
      </c>
      <c r="G114" s="9">
        <v>89390</v>
      </c>
      <c r="H114" s="8">
        <v>115</v>
      </c>
      <c r="I114" s="8">
        <v>13988</v>
      </c>
      <c r="J114" s="8">
        <v>238435</v>
      </c>
      <c r="K114" s="8">
        <v>30631</v>
      </c>
      <c r="L114" s="8">
        <v>72.45</v>
      </c>
      <c r="M114" s="8">
        <v>90</v>
      </c>
      <c r="N114" s="8">
        <v>112</v>
      </c>
      <c r="O114" s="8">
        <v>70</v>
      </c>
      <c r="P114">
        <v>0</v>
      </c>
    </row>
    <row r="115" spans="2:16">
      <c r="B115" s="8">
        <v>18540</v>
      </c>
      <c r="C115" s="9">
        <v>20008</v>
      </c>
      <c r="D115" s="9">
        <v>38225</v>
      </c>
      <c r="E115" s="9">
        <v>179109</v>
      </c>
      <c r="F115" s="9">
        <v>12978</v>
      </c>
      <c r="G115" s="9">
        <v>27172</v>
      </c>
      <c r="H115" s="8">
        <v>96</v>
      </c>
      <c r="I115" s="8">
        <v>5213</v>
      </c>
      <c r="J115" s="8">
        <v>266690</v>
      </c>
      <c r="K115" s="8">
        <v>11151</v>
      </c>
      <c r="L115" s="8">
        <v>60.48</v>
      </c>
      <c r="M115" s="8">
        <v>78</v>
      </c>
      <c r="N115" s="8">
        <v>106</v>
      </c>
      <c r="O115" s="8">
        <v>59</v>
      </c>
      <c r="P115">
        <v>0</v>
      </c>
    </row>
    <row r="116" spans="2:16">
      <c r="B116" s="8">
        <v>23098</v>
      </c>
      <c r="C116" s="9">
        <v>31192</v>
      </c>
      <c r="D116" s="9">
        <v>50738</v>
      </c>
      <c r="E116" s="9">
        <v>101843</v>
      </c>
      <c r="F116" s="9">
        <v>16168.6</v>
      </c>
      <c r="G116" s="9">
        <v>76183</v>
      </c>
      <c r="H116" s="8">
        <v>110</v>
      </c>
      <c r="I116" s="8">
        <v>18257</v>
      </c>
      <c r="J116" s="8">
        <v>247512</v>
      </c>
      <c r="K116" s="8">
        <v>17285</v>
      </c>
      <c r="L116" s="8">
        <v>69.3</v>
      </c>
      <c r="M116" s="8">
        <v>82</v>
      </c>
      <c r="N116" s="8">
        <v>106</v>
      </c>
      <c r="O116" s="8">
        <v>64</v>
      </c>
      <c r="P116">
        <v>0</v>
      </c>
    </row>
    <row r="117" spans="2:16">
      <c r="B117" s="8">
        <v>7729</v>
      </c>
      <c r="C117" s="9">
        <v>54213</v>
      </c>
      <c r="D117" s="9">
        <v>91449</v>
      </c>
      <c r="E117" s="9">
        <v>72094</v>
      </c>
      <c r="F117" s="9">
        <v>5410.3</v>
      </c>
      <c r="G117" s="9">
        <v>57569</v>
      </c>
      <c r="H117" s="8">
        <v>125</v>
      </c>
      <c r="I117" s="8">
        <v>10887</v>
      </c>
      <c r="J117" s="8">
        <v>269481</v>
      </c>
      <c r="K117" s="8">
        <v>2686</v>
      </c>
      <c r="L117" s="8">
        <v>78.75</v>
      </c>
      <c r="M117" s="8">
        <v>91</v>
      </c>
      <c r="N117" s="8">
        <v>117</v>
      </c>
      <c r="O117" s="8">
        <v>72</v>
      </c>
      <c r="P117">
        <v>0</v>
      </c>
    </row>
    <row r="118" spans="2:16">
      <c r="B118" s="8">
        <v>23843</v>
      </c>
      <c r="C118" s="9">
        <v>33721</v>
      </c>
      <c r="D118" s="9">
        <v>39041</v>
      </c>
      <c r="E118" s="9">
        <v>38358</v>
      </c>
      <c r="F118" s="9">
        <v>16690.099999999999</v>
      </c>
      <c r="G118" s="9">
        <v>148091</v>
      </c>
      <c r="H118" s="8">
        <v>127</v>
      </c>
      <c r="I118" s="8">
        <v>3804</v>
      </c>
      <c r="J118" s="8">
        <v>266396</v>
      </c>
      <c r="K118" s="8">
        <v>12854</v>
      </c>
      <c r="L118" s="8">
        <v>80.010000000000005</v>
      </c>
      <c r="M118" s="8">
        <v>64</v>
      </c>
      <c r="N118" s="8">
        <v>92</v>
      </c>
      <c r="O118" s="8">
        <v>61</v>
      </c>
      <c r="P118">
        <v>0</v>
      </c>
    </row>
    <row r="119" spans="2:16">
      <c r="B119" s="8">
        <v>21167</v>
      </c>
      <c r="C119" s="9">
        <v>37673</v>
      </c>
      <c r="D119" s="9">
        <v>42644</v>
      </c>
      <c r="E119" s="9">
        <v>174838</v>
      </c>
      <c r="F119" s="9">
        <v>14816.9</v>
      </c>
      <c r="G119" s="9">
        <v>22776</v>
      </c>
      <c r="H119" s="8">
        <v>97</v>
      </c>
      <c r="I119" s="8">
        <v>4432</v>
      </c>
      <c r="J119" s="8">
        <v>266070</v>
      </c>
      <c r="K119" s="8">
        <v>12552</v>
      </c>
      <c r="L119" s="8">
        <v>61.11</v>
      </c>
      <c r="M119" s="8">
        <v>76</v>
      </c>
      <c r="N119" s="8">
        <v>111</v>
      </c>
      <c r="O119" s="8">
        <v>65</v>
      </c>
      <c r="P119">
        <v>0</v>
      </c>
    </row>
    <row r="120" spans="2:16">
      <c r="B120" s="8">
        <v>27336</v>
      </c>
      <c r="C120" s="9">
        <v>41626</v>
      </c>
      <c r="D120" s="9">
        <v>48443</v>
      </c>
      <c r="E120" s="9">
        <v>72997</v>
      </c>
      <c r="F120" s="9">
        <v>19135.2</v>
      </c>
      <c r="G120" s="9">
        <v>92652</v>
      </c>
      <c r="H120" s="8">
        <v>120</v>
      </c>
      <c r="I120" s="8">
        <v>15949</v>
      </c>
      <c r="J120" s="8">
        <v>252166</v>
      </c>
      <c r="K120" s="8">
        <v>14939</v>
      </c>
      <c r="L120" s="8">
        <v>75.599999999999994</v>
      </c>
      <c r="M120" s="8">
        <v>85</v>
      </c>
      <c r="N120" s="8">
        <v>108</v>
      </c>
      <c r="O120" s="8">
        <v>69</v>
      </c>
      <c r="P120">
        <v>0</v>
      </c>
    </row>
    <row r="121" spans="2:16">
      <c r="B121" s="8">
        <v>34985</v>
      </c>
      <c r="C121" s="9">
        <v>34856</v>
      </c>
      <c r="D121" s="9">
        <v>45894</v>
      </c>
      <c r="E121" s="9">
        <v>90891</v>
      </c>
      <c r="F121" s="9">
        <v>24489.5</v>
      </c>
      <c r="G121" s="9">
        <v>76428</v>
      </c>
      <c r="H121" s="8">
        <v>113</v>
      </c>
      <c r="I121" s="8">
        <v>12088</v>
      </c>
      <c r="J121" s="8">
        <v>246705</v>
      </c>
      <c r="K121" s="8">
        <v>24261</v>
      </c>
      <c r="L121" s="8">
        <v>71.19</v>
      </c>
      <c r="M121" s="8">
        <v>88</v>
      </c>
      <c r="N121" s="8">
        <v>115</v>
      </c>
      <c r="O121" s="8">
        <v>70</v>
      </c>
      <c r="P121">
        <v>0</v>
      </c>
    </row>
    <row r="122" spans="2:16">
      <c r="B122" s="8">
        <v>28075</v>
      </c>
      <c r="C122" s="9">
        <v>22752</v>
      </c>
      <c r="D122" s="9">
        <v>30294</v>
      </c>
      <c r="E122" s="9">
        <v>162040</v>
      </c>
      <c r="F122" s="9">
        <v>19652.5</v>
      </c>
      <c r="G122" s="9">
        <v>39893</v>
      </c>
      <c r="H122" s="8">
        <v>97</v>
      </c>
      <c r="I122" s="8">
        <v>1985</v>
      </c>
      <c r="J122" s="8">
        <v>266181</v>
      </c>
      <c r="K122" s="8">
        <v>14888</v>
      </c>
      <c r="L122" s="8">
        <v>61.11</v>
      </c>
      <c r="M122" s="8">
        <v>77</v>
      </c>
      <c r="N122" s="8">
        <v>111</v>
      </c>
      <c r="O122" s="8">
        <v>62</v>
      </c>
      <c r="P122">
        <v>0</v>
      </c>
    </row>
    <row r="123" spans="2:16">
      <c r="B123" s="8">
        <v>18767</v>
      </c>
      <c r="C123" s="9">
        <v>41638</v>
      </c>
      <c r="D123" s="9">
        <v>73842</v>
      </c>
      <c r="E123" s="9">
        <v>65837</v>
      </c>
      <c r="F123" s="9">
        <v>13136.9</v>
      </c>
      <c r="G123" s="9">
        <v>82970</v>
      </c>
      <c r="H123" s="8">
        <v>123</v>
      </c>
      <c r="I123" s="8">
        <v>8379</v>
      </c>
      <c r="J123" s="8">
        <v>263034</v>
      </c>
      <c r="K123" s="8">
        <v>11641</v>
      </c>
      <c r="L123" s="8">
        <v>77.489999999999995</v>
      </c>
      <c r="M123" s="8">
        <v>86</v>
      </c>
      <c r="N123" s="8">
        <v>111</v>
      </c>
      <c r="O123" s="8">
        <v>66</v>
      </c>
      <c r="P123">
        <v>0</v>
      </c>
    </row>
    <row r="124" spans="2:16">
      <c r="B124" s="8">
        <v>27262</v>
      </c>
      <c r="C124" s="9">
        <v>33978</v>
      </c>
      <c r="D124" s="9">
        <v>40385</v>
      </c>
      <c r="E124" s="9">
        <v>63734</v>
      </c>
      <c r="F124" s="9">
        <v>19083.400000000001</v>
      </c>
      <c r="G124" s="9">
        <v>117695</v>
      </c>
      <c r="H124" s="8">
        <v>119</v>
      </c>
      <c r="I124" s="8">
        <v>6599</v>
      </c>
      <c r="J124" s="8">
        <v>261629</v>
      </c>
      <c r="K124" s="8">
        <v>14826</v>
      </c>
      <c r="L124" s="8">
        <v>74.97</v>
      </c>
      <c r="M124" s="8">
        <v>79</v>
      </c>
      <c r="N124" s="8">
        <v>100</v>
      </c>
      <c r="O124" s="8">
        <v>55</v>
      </c>
      <c r="P124">
        <v>0</v>
      </c>
    </row>
    <row r="125" spans="2:16">
      <c r="B125" s="8">
        <v>13635</v>
      </c>
      <c r="C125" s="9">
        <v>53448</v>
      </c>
      <c r="D125" s="9">
        <v>61233</v>
      </c>
      <c r="E125" s="9">
        <v>73708</v>
      </c>
      <c r="F125" s="9">
        <v>9544.5</v>
      </c>
      <c r="G125" s="9">
        <v>81030</v>
      </c>
      <c r="H125" s="8">
        <v>124</v>
      </c>
      <c r="I125" s="8">
        <v>3093</v>
      </c>
      <c r="J125" s="8">
        <v>276837</v>
      </c>
      <c r="K125" s="8">
        <v>3124</v>
      </c>
      <c r="L125" s="8">
        <v>78.12</v>
      </c>
      <c r="M125" s="8">
        <v>82</v>
      </c>
      <c r="N125" s="8">
        <v>113</v>
      </c>
      <c r="O125" s="8">
        <v>65</v>
      </c>
      <c r="P125">
        <v>0</v>
      </c>
    </row>
    <row r="126" spans="2:16">
      <c r="B126" s="8">
        <v>31562</v>
      </c>
      <c r="C126" s="9">
        <v>26309</v>
      </c>
      <c r="D126" s="9">
        <v>28297</v>
      </c>
      <c r="E126" s="9">
        <v>90983</v>
      </c>
      <c r="F126" s="9">
        <v>22093.4</v>
      </c>
      <c r="G126" s="9">
        <v>105903</v>
      </c>
      <c r="H126" s="8">
        <v>107</v>
      </c>
      <c r="I126" s="8">
        <v>5671</v>
      </c>
      <c r="J126" s="8">
        <v>258585</v>
      </c>
      <c r="K126" s="8">
        <v>18798</v>
      </c>
      <c r="L126" s="8">
        <v>67.41</v>
      </c>
      <c r="M126" s="8">
        <v>74</v>
      </c>
      <c r="N126" s="8">
        <v>101</v>
      </c>
      <c r="O126" s="8">
        <v>64</v>
      </c>
      <c r="P126">
        <v>0</v>
      </c>
    </row>
    <row r="127" spans="2:16">
      <c r="B127" s="8">
        <v>3143</v>
      </c>
      <c r="C127" s="9">
        <v>37545</v>
      </c>
      <c r="D127" s="9">
        <v>129056</v>
      </c>
      <c r="E127" s="9">
        <v>56053</v>
      </c>
      <c r="F127" s="9">
        <v>2200.1</v>
      </c>
      <c r="G127" s="9">
        <v>57257</v>
      </c>
      <c r="H127" s="8">
        <v>125</v>
      </c>
      <c r="I127" s="8">
        <v>3891</v>
      </c>
      <c r="J127" s="8">
        <v>276965</v>
      </c>
      <c r="K127" s="8">
        <v>2198</v>
      </c>
      <c r="L127" s="8">
        <v>78.75</v>
      </c>
      <c r="M127" s="8">
        <v>86</v>
      </c>
      <c r="N127" s="8">
        <v>117</v>
      </c>
      <c r="O127" s="8">
        <v>72</v>
      </c>
      <c r="P127">
        <v>0</v>
      </c>
    </row>
    <row r="128" spans="2:16">
      <c r="B128" s="8">
        <v>6626</v>
      </c>
      <c r="C128" s="9">
        <v>62306</v>
      </c>
      <c r="D128" s="9">
        <v>66044</v>
      </c>
      <c r="E128" s="9">
        <v>44834</v>
      </c>
      <c r="F128" s="9">
        <v>4638.2</v>
      </c>
      <c r="G128" s="9">
        <v>103244</v>
      </c>
      <c r="H128" s="8">
        <v>135</v>
      </c>
      <c r="I128" s="8">
        <v>2816</v>
      </c>
      <c r="J128" s="8">
        <v>278304</v>
      </c>
      <c r="K128" s="8">
        <v>1934</v>
      </c>
      <c r="L128" s="8">
        <v>85.05</v>
      </c>
      <c r="M128" s="8">
        <v>74</v>
      </c>
      <c r="N128" s="8">
        <v>106</v>
      </c>
      <c r="O128" s="8">
        <v>67</v>
      </c>
      <c r="P128">
        <v>0</v>
      </c>
    </row>
    <row r="129" spans="2:16">
      <c r="B129" s="8">
        <v>8226</v>
      </c>
      <c r="C129" s="9">
        <v>46302</v>
      </c>
      <c r="D129" s="9">
        <v>81718</v>
      </c>
      <c r="E129" s="9">
        <v>78835</v>
      </c>
      <c r="F129" s="9">
        <v>5758.2</v>
      </c>
      <c r="G129" s="9">
        <v>67973</v>
      </c>
      <c r="H129" s="8">
        <v>122</v>
      </c>
      <c r="I129" s="8">
        <v>11689</v>
      </c>
      <c r="J129" s="8">
        <v>267113</v>
      </c>
      <c r="K129" s="8">
        <v>4252</v>
      </c>
      <c r="L129" s="8">
        <v>76.86</v>
      </c>
      <c r="M129" s="8">
        <v>80</v>
      </c>
      <c r="N129" s="8">
        <v>109</v>
      </c>
      <c r="O129" s="8">
        <v>70</v>
      </c>
      <c r="P129">
        <v>0</v>
      </c>
    </row>
    <row r="130" spans="2:16">
      <c r="B130" s="8">
        <v>24589</v>
      </c>
      <c r="C130" s="9">
        <v>34419</v>
      </c>
      <c r="D130" s="9">
        <v>56301</v>
      </c>
      <c r="E130" s="9">
        <v>89181</v>
      </c>
      <c r="F130" s="9">
        <v>17212.3</v>
      </c>
      <c r="G130" s="9">
        <v>78564</v>
      </c>
      <c r="H130" s="8">
        <v>114</v>
      </c>
      <c r="I130" s="8">
        <v>10885</v>
      </c>
      <c r="J130" s="8">
        <v>255714</v>
      </c>
      <c r="K130" s="8">
        <v>16455</v>
      </c>
      <c r="L130" s="8">
        <v>71.819999999999993</v>
      </c>
      <c r="M130" s="8">
        <v>86</v>
      </c>
      <c r="N130" s="8">
        <v>108</v>
      </c>
      <c r="O130" s="8">
        <v>68</v>
      </c>
      <c r="P130">
        <v>0</v>
      </c>
    </row>
    <row r="131" spans="2:16">
      <c r="B131" s="8">
        <v>19322</v>
      </c>
      <c r="C131" s="9">
        <v>43892</v>
      </c>
      <c r="D131" s="9">
        <v>50204</v>
      </c>
      <c r="E131" s="9">
        <v>79755</v>
      </c>
      <c r="F131" s="9">
        <v>13525.4</v>
      </c>
      <c r="G131" s="9">
        <v>89881</v>
      </c>
      <c r="H131" s="8">
        <v>119</v>
      </c>
      <c r="I131" s="8">
        <v>7625</v>
      </c>
      <c r="J131" s="8">
        <v>269648</v>
      </c>
      <c r="K131" s="8">
        <v>5781</v>
      </c>
      <c r="L131" s="8">
        <v>74.97</v>
      </c>
      <c r="M131" s="8">
        <v>83</v>
      </c>
      <c r="N131" s="8">
        <v>106</v>
      </c>
      <c r="O131" s="8">
        <v>53</v>
      </c>
      <c r="P131">
        <v>0</v>
      </c>
    </row>
    <row r="132" spans="2:16">
      <c r="B132" s="8">
        <v>38064</v>
      </c>
      <c r="C132" s="9">
        <v>32016</v>
      </c>
      <c r="D132" s="9">
        <v>38799</v>
      </c>
      <c r="E132" s="9">
        <v>80915</v>
      </c>
      <c r="F132" s="9">
        <v>26644.799999999999</v>
      </c>
      <c r="G132" s="9">
        <v>93260</v>
      </c>
      <c r="H132" s="8">
        <v>113</v>
      </c>
      <c r="I132" s="8">
        <v>2983</v>
      </c>
      <c r="J132" s="8">
        <v>266861</v>
      </c>
      <c r="K132" s="8">
        <v>13210</v>
      </c>
      <c r="L132" s="8">
        <v>71.19</v>
      </c>
      <c r="M132" s="8">
        <v>81</v>
      </c>
      <c r="N132" s="8">
        <v>111</v>
      </c>
      <c r="O132" s="8">
        <v>62</v>
      </c>
      <c r="P132">
        <v>0</v>
      </c>
    </row>
    <row r="133" spans="2:16">
      <c r="B133" s="8">
        <v>17421</v>
      </c>
      <c r="C133" s="9">
        <v>41219</v>
      </c>
      <c r="D133" s="9">
        <v>56468</v>
      </c>
      <c r="E133" s="9">
        <v>86505</v>
      </c>
      <c r="F133" s="9">
        <v>12194.7</v>
      </c>
      <c r="G133" s="9">
        <v>81441</v>
      </c>
      <c r="H133" s="8">
        <v>117</v>
      </c>
      <c r="I133" s="8">
        <v>2021</v>
      </c>
      <c r="J133" s="8">
        <v>277876</v>
      </c>
      <c r="K133" s="8">
        <v>3157</v>
      </c>
      <c r="L133" s="8">
        <v>73.709999999999994</v>
      </c>
      <c r="M133" s="8">
        <v>78</v>
      </c>
      <c r="N133" s="8">
        <v>110</v>
      </c>
      <c r="O133" s="8">
        <v>56</v>
      </c>
      <c r="P133">
        <v>0</v>
      </c>
    </row>
    <row r="134" spans="2:16">
      <c r="B134" s="8">
        <v>40319</v>
      </c>
      <c r="C134" s="9">
        <v>38371</v>
      </c>
      <c r="D134" s="9">
        <v>43624</v>
      </c>
      <c r="E134" s="9">
        <v>73549</v>
      </c>
      <c r="F134" s="9">
        <v>28223.3</v>
      </c>
      <c r="G134" s="9">
        <v>87191</v>
      </c>
      <c r="H134" s="8">
        <v>118</v>
      </c>
      <c r="I134" s="8">
        <v>2052</v>
      </c>
      <c r="J134" s="8">
        <v>267633</v>
      </c>
      <c r="K134" s="8">
        <v>13369</v>
      </c>
      <c r="L134" s="8">
        <v>74.34</v>
      </c>
      <c r="M134" s="8">
        <v>88</v>
      </c>
      <c r="N134" s="8">
        <v>117</v>
      </c>
      <c r="O134" s="8">
        <v>62</v>
      </c>
      <c r="P134">
        <v>0</v>
      </c>
    </row>
    <row r="135" spans="2:16">
      <c r="B135" s="8">
        <v>21812</v>
      </c>
      <c r="C135" s="9">
        <v>38165</v>
      </c>
      <c r="D135" s="9">
        <v>46966</v>
      </c>
      <c r="E135" s="9">
        <v>67107</v>
      </c>
      <c r="F135" s="9">
        <v>15268.4</v>
      </c>
      <c r="G135" s="9">
        <v>109004</v>
      </c>
      <c r="H135" s="8">
        <v>120</v>
      </c>
      <c r="I135" s="8">
        <v>4132</v>
      </c>
      <c r="J135" s="8">
        <v>268706</v>
      </c>
      <c r="K135" s="8">
        <v>10216</v>
      </c>
      <c r="L135" s="8">
        <v>75.599999999999994</v>
      </c>
      <c r="M135" s="8">
        <v>74</v>
      </c>
      <c r="N135" s="8">
        <v>103</v>
      </c>
      <c r="O135" s="8">
        <v>65</v>
      </c>
      <c r="P135">
        <v>0</v>
      </c>
    </row>
    <row r="136" spans="2:16">
      <c r="B136" s="8">
        <v>20940</v>
      </c>
      <c r="C136" s="9">
        <v>55497</v>
      </c>
      <c r="D136" s="9">
        <v>62021</v>
      </c>
      <c r="E136" s="9">
        <v>80744</v>
      </c>
      <c r="F136" s="9">
        <v>14658</v>
      </c>
      <c r="G136" s="9">
        <v>63852</v>
      </c>
      <c r="H136" s="8">
        <v>123</v>
      </c>
      <c r="I136" s="8">
        <v>3083</v>
      </c>
      <c r="J136" s="8">
        <v>273929</v>
      </c>
      <c r="K136" s="8">
        <v>6042</v>
      </c>
      <c r="L136" s="8">
        <v>77.489999999999995</v>
      </c>
      <c r="M136" s="8">
        <v>86</v>
      </c>
      <c r="N136" s="8">
        <v>122</v>
      </c>
      <c r="O136" s="8">
        <v>71</v>
      </c>
      <c r="P136">
        <v>0</v>
      </c>
    </row>
    <row r="137" spans="2:16">
      <c r="B137" s="8">
        <v>45839</v>
      </c>
      <c r="C137" s="9">
        <v>24163</v>
      </c>
      <c r="D137" s="9">
        <v>28890</v>
      </c>
      <c r="E137" s="9">
        <v>71155</v>
      </c>
      <c r="F137" s="9">
        <v>32087.3</v>
      </c>
      <c r="G137" s="9">
        <v>113007</v>
      </c>
      <c r="H137" s="8">
        <v>111</v>
      </c>
      <c r="I137" s="8">
        <v>3728</v>
      </c>
      <c r="J137" s="8">
        <v>244498</v>
      </c>
      <c r="K137" s="8">
        <v>34828</v>
      </c>
      <c r="L137" s="8">
        <v>69.930000000000007</v>
      </c>
      <c r="M137" s="8">
        <v>85</v>
      </c>
      <c r="N137" s="8">
        <v>108</v>
      </c>
      <c r="O137" s="8">
        <v>67</v>
      </c>
      <c r="P137">
        <v>0</v>
      </c>
    </row>
    <row r="138" spans="2:16">
      <c r="B138" s="8">
        <v>14845</v>
      </c>
      <c r="C138" s="9">
        <v>48919</v>
      </c>
      <c r="D138" s="9">
        <v>70570</v>
      </c>
      <c r="E138" s="9">
        <v>95924</v>
      </c>
      <c r="F138" s="9">
        <v>10391.5</v>
      </c>
      <c r="G138" s="9">
        <v>52796</v>
      </c>
      <c r="H138" s="8">
        <v>119</v>
      </c>
      <c r="I138" s="8">
        <v>4218</v>
      </c>
      <c r="J138" s="8">
        <v>274293</v>
      </c>
      <c r="K138" s="8">
        <v>4543</v>
      </c>
      <c r="L138" s="8">
        <v>74.97</v>
      </c>
      <c r="M138" s="8">
        <v>91</v>
      </c>
      <c r="N138" s="8">
        <v>117</v>
      </c>
      <c r="O138" s="8">
        <v>54</v>
      </c>
      <c r="P138">
        <v>0</v>
      </c>
    </row>
    <row r="139" spans="2:16">
      <c r="B139" s="8">
        <v>16177</v>
      </c>
      <c r="C139" s="9">
        <v>51843</v>
      </c>
      <c r="D139" s="9">
        <v>58860</v>
      </c>
      <c r="E139" s="9">
        <v>73020</v>
      </c>
      <c r="F139" s="9">
        <v>11323.9</v>
      </c>
      <c r="G139" s="9">
        <v>83154</v>
      </c>
      <c r="H139" s="8">
        <v>124</v>
      </c>
      <c r="I139" s="8">
        <v>2318</v>
      </c>
      <c r="J139" s="8">
        <v>276892</v>
      </c>
      <c r="K139" s="8">
        <v>3844</v>
      </c>
      <c r="L139" s="8">
        <v>78.12</v>
      </c>
      <c r="M139" s="8">
        <v>82</v>
      </c>
      <c r="N139" s="8">
        <v>113</v>
      </c>
      <c r="O139" s="8">
        <v>56</v>
      </c>
      <c r="P139">
        <v>0</v>
      </c>
    </row>
    <row r="140" spans="2:16">
      <c r="B140" s="8">
        <v>34890</v>
      </c>
      <c r="C140" s="9">
        <v>50642</v>
      </c>
      <c r="D140" s="9">
        <v>41681</v>
      </c>
      <c r="E140" s="9">
        <v>60371</v>
      </c>
      <c r="F140" s="9">
        <v>24423</v>
      </c>
      <c r="G140" s="9">
        <v>95470</v>
      </c>
      <c r="H140" s="8">
        <v>126</v>
      </c>
      <c r="I140" s="8">
        <v>3461</v>
      </c>
      <c r="J140" s="8">
        <v>274030</v>
      </c>
      <c r="K140" s="8">
        <v>5563</v>
      </c>
      <c r="L140" s="8">
        <v>79.38</v>
      </c>
      <c r="M140" s="8">
        <v>87</v>
      </c>
      <c r="N140" s="8">
        <v>118</v>
      </c>
      <c r="O140" s="8">
        <v>65</v>
      </c>
      <c r="P140">
        <v>0</v>
      </c>
    </row>
    <row r="141" spans="2:16">
      <c r="B141" s="8">
        <v>10627</v>
      </c>
      <c r="C141" s="9">
        <v>49000</v>
      </c>
      <c r="D141" s="9">
        <v>75876</v>
      </c>
      <c r="E141" s="9">
        <v>93162</v>
      </c>
      <c r="F141" s="9">
        <v>7438.9</v>
      </c>
      <c r="G141" s="9">
        <v>54389</v>
      </c>
      <c r="H141" s="8">
        <v>119</v>
      </c>
      <c r="I141" s="8">
        <v>2638</v>
      </c>
      <c r="J141" s="8">
        <v>278093</v>
      </c>
      <c r="K141" s="8">
        <v>2323</v>
      </c>
      <c r="L141" s="8">
        <v>74.97</v>
      </c>
      <c r="M141" s="8">
        <v>88</v>
      </c>
      <c r="N141" s="8">
        <v>117</v>
      </c>
      <c r="O141" s="8">
        <v>52</v>
      </c>
      <c r="P141">
        <v>0</v>
      </c>
    </row>
    <row r="142" spans="2:16">
      <c r="B142" s="8">
        <v>29797</v>
      </c>
      <c r="C142" s="9">
        <v>29718</v>
      </c>
      <c r="D142" s="9">
        <v>43262</v>
      </c>
      <c r="E142" s="9">
        <v>109758</v>
      </c>
      <c r="F142" s="9">
        <v>20857.900000000001</v>
      </c>
      <c r="G142" s="9">
        <v>70519</v>
      </c>
      <c r="H142" s="8">
        <v>108</v>
      </c>
      <c r="I142" s="8">
        <v>20138</v>
      </c>
      <c r="J142" s="8">
        <v>240572</v>
      </c>
      <c r="K142" s="8">
        <v>22344</v>
      </c>
      <c r="L142" s="8">
        <v>68.040000000000006</v>
      </c>
      <c r="M142" s="8">
        <v>89</v>
      </c>
      <c r="N142" s="8">
        <v>107</v>
      </c>
      <c r="O142" s="8">
        <v>71</v>
      </c>
      <c r="P142">
        <v>0</v>
      </c>
    </row>
    <row r="143" spans="2:16">
      <c r="B143" s="8">
        <v>25390</v>
      </c>
      <c r="C143" s="9">
        <v>44223</v>
      </c>
      <c r="D143" s="9">
        <v>55399</v>
      </c>
      <c r="E143" s="9">
        <v>126878</v>
      </c>
      <c r="F143" s="9">
        <v>17773</v>
      </c>
      <c r="G143" s="9">
        <v>31164</v>
      </c>
      <c r="H143" s="8">
        <v>111</v>
      </c>
      <c r="I143" s="8">
        <v>13942</v>
      </c>
      <c r="J143" s="8">
        <v>253828</v>
      </c>
      <c r="K143" s="8">
        <v>15284</v>
      </c>
      <c r="L143" s="8">
        <v>69.930000000000007</v>
      </c>
      <c r="M143" s="8">
        <v>97</v>
      </c>
      <c r="N143" s="8">
        <v>117</v>
      </c>
      <c r="O143" s="8">
        <v>75</v>
      </c>
      <c r="P143">
        <v>0</v>
      </c>
    </row>
    <row r="144" spans="2:16">
      <c r="B144" s="8">
        <v>26461</v>
      </c>
      <c r="C144" s="9">
        <v>39891</v>
      </c>
      <c r="D144" s="9">
        <v>65075</v>
      </c>
      <c r="E144" s="9">
        <v>138514</v>
      </c>
      <c r="F144" s="9">
        <v>18522.7</v>
      </c>
      <c r="G144" s="9">
        <v>13113</v>
      </c>
      <c r="H144" s="8">
        <v>109</v>
      </c>
      <c r="I144" s="8">
        <v>29002</v>
      </c>
      <c r="J144" s="8">
        <v>235922</v>
      </c>
      <c r="K144" s="8">
        <v>18130</v>
      </c>
      <c r="L144" s="8">
        <v>68.67</v>
      </c>
      <c r="M144" s="8">
        <v>102</v>
      </c>
      <c r="N144" s="8">
        <v>119</v>
      </c>
      <c r="O144" s="8">
        <v>81</v>
      </c>
      <c r="P144">
        <v>0</v>
      </c>
    </row>
    <row r="145" spans="2:16">
      <c r="B145" s="8">
        <v>17960</v>
      </c>
      <c r="C145" s="9">
        <v>38657</v>
      </c>
      <c r="D145" s="9">
        <v>41602</v>
      </c>
      <c r="E145" s="9">
        <v>78185</v>
      </c>
      <c r="F145" s="9">
        <v>12572</v>
      </c>
      <c r="G145" s="9">
        <v>106650</v>
      </c>
      <c r="H145" s="8">
        <v>117</v>
      </c>
      <c r="I145" s="8">
        <v>13310</v>
      </c>
      <c r="J145" s="8">
        <v>242150</v>
      </c>
      <c r="K145" s="8">
        <v>19143</v>
      </c>
      <c r="L145" s="8">
        <v>73.709999999999994</v>
      </c>
      <c r="M145" s="8">
        <v>79</v>
      </c>
      <c r="N145" s="8">
        <v>97</v>
      </c>
      <c r="O145" s="8">
        <v>63</v>
      </c>
      <c r="P145">
        <v>0</v>
      </c>
    </row>
    <row r="146" spans="2:16">
      <c r="B146" s="8">
        <v>20321</v>
      </c>
      <c r="C146" s="9">
        <v>907</v>
      </c>
      <c r="D146" s="9">
        <v>1526</v>
      </c>
      <c r="E146" s="9">
        <v>661</v>
      </c>
      <c r="F146" s="9">
        <v>14224.7</v>
      </c>
      <c r="G146" s="9">
        <v>53401</v>
      </c>
      <c r="H146" s="8">
        <v>133</v>
      </c>
      <c r="I146" s="8">
        <v>560</v>
      </c>
      <c r="J146" s="8">
        <v>2784</v>
      </c>
      <c r="K146" s="8">
        <v>20156</v>
      </c>
      <c r="L146" s="8">
        <v>83.79</v>
      </c>
      <c r="M146" s="8">
        <v>227</v>
      </c>
      <c r="N146" s="8">
        <v>232</v>
      </c>
      <c r="O146" s="8">
        <v>224</v>
      </c>
      <c r="P146">
        <v>0</v>
      </c>
    </row>
    <row r="147" spans="2:16">
      <c r="B147" s="8">
        <v>17726</v>
      </c>
      <c r="C147" s="9">
        <v>1029</v>
      </c>
      <c r="D147" s="9">
        <v>3226</v>
      </c>
      <c r="E147" s="9">
        <v>1366</v>
      </c>
      <c r="F147" s="9">
        <v>12408.2</v>
      </c>
      <c r="G147" s="9">
        <v>26716</v>
      </c>
      <c r="H147" s="8">
        <v>127</v>
      </c>
      <c r="I147" s="8">
        <v>733</v>
      </c>
      <c r="J147" s="8">
        <v>5064</v>
      </c>
      <c r="K147" s="8">
        <v>17703</v>
      </c>
      <c r="L147" s="8">
        <v>80.010000000000005</v>
      </c>
      <c r="M147" s="8">
        <v>211</v>
      </c>
      <c r="N147" s="8">
        <v>218</v>
      </c>
      <c r="O147" s="8">
        <v>206</v>
      </c>
      <c r="P147">
        <v>0</v>
      </c>
    </row>
    <row r="148" spans="2:16">
      <c r="B148" s="8">
        <v>19655</v>
      </c>
      <c r="C148" s="9">
        <v>1103</v>
      </c>
      <c r="D148" s="9">
        <v>2081</v>
      </c>
      <c r="E148" s="9">
        <v>629</v>
      </c>
      <c r="F148" s="9">
        <v>13758.5</v>
      </c>
      <c r="G148" s="9">
        <v>13602</v>
      </c>
      <c r="H148" s="8">
        <v>136</v>
      </c>
      <c r="I148" s="8">
        <v>851</v>
      </c>
      <c r="J148" s="8">
        <v>3117</v>
      </c>
      <c r="K148" s="8">
        <v>19532</v>
      </c>
      <c r="L148" s="8">
        <v>85.68</v>
      </c>
      <c r="M148" s="8">
        <v>226</v>
      </c>
      <c r="N148" s="8">
        <v>229</v>
      </c>
      <c r="O148" s="8">
        <v>220</v>
      </c>
      <c r="P148">
        <v>0</v>
      </c>
    </row>
    <row r="149" spans="2:16">
      <c r="B149" s="8">
        <v>14881</v>
      </c>
      <c r="C149" s="9">
        <v>1423</v>
      </c>
      <c r="D149" s="9">
        <v>1828</v>
      </c>
      <c r="E149" s="9">
        <v>4880</v>
      </c>
      <c r="F149" s="9">
        <v>10416.700000000001</v>
      </c>
      <c r="G149" s="9">
        <v>488</v>
      </c>
      <c r="H149" s="8">
        <v>108</v>
      </c>
      <c r="I149" s="8">
        <v>1665</v>
      </c>
      <c r="J149" s="8">
        <v>6926</v>
      </c>
      <c r="K149" s="8">
        <v>14909</v>
      </c>
      <c r="L149" s="8">
        <v>68.040000000000006</v>
      </c>
      <c r="M149" s="8">
        <v>186</v>
      </c>
      <c r="N149" s="8">
        <v>196</v>
      </c>
      <c r="O149" s="8">
        <v>184</v>
      </c>
      <c r="P149">
        <v>0</v>
      </c>
    </row>
    <row r="150" spans="2:16">
      <c r="B150" s="8">
        <v>21129</v>
      </c>
      <c r="C150" s="9">
        <v>1339</v>
      </c>
      <c r="D150" s="11">
        <v>1375</v>
      </c>
      <c r="E150" s="9">
        <v>265</v>
      </c>
      <c r="F150" s="9">
        <v>14790.3</v>
      </c>
      <c r="G150" s="9">
        <v>277</v>
      </c>
      <c r="H150" s="8">
        <v>152</v>
      </c>
      <c r="I150" s="8">
        <v>1211</v>
      </c>
      <c r="J150" s="8">
        <v>1304</v>
      </c>
      <c r="K150" s="8">
        <v>20985</v>
      </c>
      <c r="L150" s="8">
        <v>95.76</v>
      </c>
      <c r="M150" s="8">
        <v>235</v>
      </c>
      <c r="N150" s="8">
        <v>237</v>
      </c>
      <c r="O150" s="8">
        <v>233</v>
      </c>
      <c r="P150">
        <v>0</v>
      </c>
    </row>
    <row r="151" spans="2:16">
      <c r="B151" s="8">
        <v>21492</v>
      </c>
      <c r="C151" s="9">
        <v>734</v>
      </c>
      <c r="D151" s="9">
        <v>923</v>
      </c>
      <c r="E151" s="9">
        <v>285</v>
      </c>
      <c r="F151" s="9">
        <v>15044.4</v>
      </c>
      <c r="G151" s="9">
        <v>246</v>
      </c>
      <c r="H151" s="8">
        <v>141</v>
      </c>
      <c r="I151" s="8">
        <v>1085</v>
      </c>
      <c r="J151" s="8">
        <v>1909</v>
      </c>
      <c r="K151" s="8">
        <v>21224</v>
      </c>
      <c r="L151" s="8">
        <v>88.83</v>
      </c>
      <c r="M151" s="8">
        <v>235</v>
      </c>
      <c r="N151" s="8">
        <v>238</v>
      </c>
      <c r="O151" s="8">
        <v>230</v>
      </c>
      <c r="P151">
        <v>0</v>
      </c>
    </row>
    <row r="152" spans="2:16">
      <c r="B152" s="8">
        <v>18796</v>
      </c>
      <c r="C152" s="9">
        <v>1532</v>
      </c>
      <c r="D152" s="9">
        <v>2702</v>
      </c>
      <c r="E152" s="9">
        <v>470</v>
      </c>
      <c r="F152" s="9">
        <v>13157.2</v>
      </c>
      <c r="G152" s="9">
        <v>461</v>
      </c>
      <c r="H152" s="8">
        <v>141</v>
      </c>
      <c r="I152" s="8">
        <v>960</v>
      </c>
      <c r="J152" s="8">
        <v>3817</v>
      </c>
      <c r="K152" s="8">
        <v>18723</v>
      </c>
      <c r="L152" s="8">
        <v>88.83</v>
      </c>
      <c r="M152" s="8">
        <v>216</v>
      </c>
      <c r="N152" s="8">
        <v>226</v>
      </c>
      <c r="O152" s="8">
        <v>216</v>
      </c>
      <c r="P152">
        <v>0</v>
      </c>
    </row>
    <row r="153" spans="2:16">
      <c r="B153" s="8">
        <v>20982</v>
      </c>
      <c r="C153" s="9">
        <v>926</v>
      </c>
      <c r="D153" s="9">
        <v>1470</v>
      </c>
      <c r="E153" s="9">
        <v>1845</v>
      </c>
      <c r="F153" s="9">
        <v>14687.4</v>
      </c>
      <c r="G153" s="9">
        <v>676</v>
      </c>
      <c r="H153" s="8">
        <v>145</v>
      </c>
      <c r="I153" s="8">
        <v>509</v>
      </c>
      <c r="J153" s="8">
        <v>2131</v>
      </c>
      <c r="K153" s="8">
        <v>20860</v>
      </c>
      <c r="L153" s="8">
        <v>91.35</v>
      </c>
      <c r="M153" s="8">
        <v>232</v>
      </c>
      <c r="N153" s="8">
        <v>237</v>
      </c>
      <c r="O153" s="8">
        <v>230</v>
      </c>
      <c r="P153">
        <v>0</v>
      </c>
    </row>
    <row r="154" spans="2:16">
      <c r="B154" s="8">
        <v>16662</v>
      </c>
      <c r="C154" s="9">
        <v>856</v>
      </c>
      <c r="D154" s="9">
        <v>2546</v>
      </c>
      <c r="E154" s="9">
        <v>3221</v>
      </c>
      <c r="F154" s="9">
        <v>11663.4</v>
      </c>
      <c r="G154" s="9">
        <v>215</v>
      </c>
      <c r="H154" s="8">
        <v>112</v>
      </c>
      <c r="I154" s="8">
        <v>648</v>
      </c>
      <c r="J154" s="8">
        <v>2675</v>
      </c>
      <c r="K154" s="8">
        <v>16586</v>
      </c>
      <c r="L154" s="8">
        <v>70.56</v>
      </c>
      <c r="M154" s="8">
        <v>193</v>
      </c>
      <c r="N154" s="8">
        <v>207</v>
      </c>
      <c r="O154" s="8">
        <v>190</v>
      </c>
      <c r="P154">
        <v>0</v>
      </c>
    </row>
    <row r="155" spans="2:16">
      <c r="B155" s="8">
        <v>19451</v>
      </c>
      <c r="C155" s="9">
        <v>817</v>
      </c>
      <c r="D155" s="9">
        <v>1291</v>
      </c>
      <c r="E155" s="9">
        <v>1920</v>
      </c>
      <c r="F155" s="9">
        <v>13615.7</v>
      </c>
      <c r="G155" s="9">
        <v>3128</v>
      </c>
      <c r="H155" s="8">
        <v>116</v>
      </c>
      <c r="I155" s="8">
        <v>1053</v>
      </c>
      <c r="J155" s="8">
        <v>3218</v>
      </c>
      <c r="K155" s="8">
        <v>19229</v>
      </c>
      <c r="L155" s="8">
        <v>73.08</v>
      </c>
      <c r="M155" s="8">
        <v>220</v>
      </c>
      <c r="N155" s="8">
        <v>224</v>
      </c>
      <c r="O155" s="8">
        <v>217</v>
      </c>
      <c r="P155">
        <v>0</v>
      </c>
    </row>
    <row r="156" spans="2:16">
      <c r="B156" s="8">
        <v>22169</v>
      </c>
      <c r="C156" s="9">
        <v>1127</v>
      </c>
      <c r="D156" s="9">
        <v>1661</v>
      </c>
      <c r="E156" s="9">
        <v>498</v>
      </c>
      <c r="F156" s="9">
        <v>15518.3</v>
      </c>
      <c r="G156" s="9">
        <v>1568</v>
      </c>
      <c r="H156" s="8">
        <v>122</v>
      </c>
      <c r="I156" s="8">
        <v>882</v>
      </c>
      <c r="J156" s="8">
        <v>1102</v>
      </c>
      <c r="K156" s="8">
        <v>22064</v>
      </c>
      <c r="L156" s="8">
        <v>76.86</v>
      </c>
      <c r="M156" s="8">
        <v>238</v>
      </c>
      <c r="N156" s="8">
        <v>240</v>
      </c>
      <c r="O156" s="8">
        <v>237</v>
      </c>
      <c r="P156">
        <v>0</v>
      </c>
    </row>
    <row r="157" spans="2:16">
      <c r="B157" s="8">
        <v>19743</v>
      </c>
      <c r="C157" s="9">
        <v>1437</v>
      </c>
      <c r="D157" s="9">
        <v>2031</v>
      </c>
      <c r="E157" s="9">
        <v>281</v>
      </c>
      <c r="F157" s="9">
        <v>13820.1</v>
      </c>
      <c r="G157" s="9">
        <v>804</v>
      </c>
      <c r="H157" s="8">
        <v>145</v>
      </c>
      <c r="I157" s="8">
        <v>712</v>
      </c>
      <c r="J157" s="8">
        <v>3295</v>
      </c>
      <c r="K157" s="8">
        <v>19493</v>
      </c>
      <c r="L157" s="8">
        <v>91.35</v>
      </c>
      <c r="M157" s="8">
        <v>224</v>
      </c>
      <c r="N157" s="8">
        <v>232</v>
      </c>
      <c r="O157" s="8">
        <v>221</v>
      </c>
      <c r="P157">
        <v>0</v>
      </c>
    </row>
    <row r="158" spans="2:16">
      <c r="B158" s="8">
        <v>21314</v>
      </c>
      <c r="C158" s="9">
        <v>443</v>
      </c>
      <c r="D158" s="9">
        <v>1124</v>
      </c>
      <c r="E158" s="9">
        <v>579</v>
      </c>
      <c r="F158" s="9">
        <v>14919.8</v>
      </c>
      <c r="G158" s="9">
        <v>3422</v>
      </c>
      <c r="H158" s="8">
        <v>126</v>
      </c>
      <c r="I158" s="8">
        <v>1190</v>
      </c>
      <c r="J158" s="8">
        <v>1859</v>
      </c>
      <c r="K158" s="8">
        <v>21276</v>
      </c>
      <c r="L158" s="8">
        <v>79.38</v>
      </c>
      <c r="M158" s="8">
        <v>232</v>
      </c>
      <c r="N158" s="8">
        <v>237</v>
      </c>
      <c r="O158" s="8">
        <v>232</v>
      </c>
      <c r="P158">
        <v>0</v>
      </c>
    </row>
    <row r="159" spans="2:16">
      <c r="B159" s="8">
        <v>739</v>
      </c>
      <c r="C159" s="9">
        <v>10052</v>
      </c>
      <c r="D159" s="9">
        <v>13710</v>
      </c>
      <c r="E159" s="9">
        <v>19704</v>
      </c>
      <c r="F159" s="9">
        <v>517.29999999999995</v>
      </c>
      <c r="G159" s="9">
        <v>6041</v>
      </c>
      <c r="H159" s="8">
        <v>118</v>
      </c>
      <c r="I159" s="8">
        <v>1669</v>
      </c>
      <c r="J159" s="8">
        <v>47897</v>
      </c>
      <c r="K159" s="8">
        <v>680</v>
      </c>
      <c r="L159" s="8">
        <v>74.34</v>
      </c>
      <c r="M159" s="8">
        <v>88</v>
      </c>
      <c r="N159" s="8">
        <v>121</v>
      </c>
      <c r="O159" s="8">
        <v>61</v>
      </c>
      <c r="P159">
        <v>0</v>
      </c>
    </row>
    <row r="160" spans="2:16">
      <c r="B160" s="8">
        <v>2418</v>
      </c>
      <c r="C160" s="9">
        <v>5151</v>
      </c>
      <c r="D160" s="9">
        <v>8552</v>
      </c>
      <c r="E160" s="9">
        <v>19830</v>
      </c>
      <c r="F160" s="9">
        <v>1692.6</v>
      </c>
      <c r="G160" s="9">
        <v>14374</v>
      </c>
      <c r="H160" s="8">
        <v>108</v>
      </c>
      <c r="I160" s="8">
        <v>1921</v>
      </c>
      <c r="J160" s="8">
        <v>37343</v>
      </c>
      <c r="K160" s="8">
        <v>11061</v>
      </c>
      <c r="L160" s="8">
        <v>68.040000000000006</v>
      </c>
      <c r="M160" s="8">
        <v>77</v>
      </c>
      <c r="N160" s="8">
        <v>87</v>
      </c>
      <c r="O160" s="8">
        <v>91</v>
      </c>
      <c r="P160">
        <v>0</v>
      </c>
    </row>
    <row r="161" spans="1:16">
      <c r="B161" s="8">
        <v>5736</v>
      </c>
      <c r="C161" s="9">
        <v>7147</v>
      </c>
      <c r="D161" s="9">
        <v>16064</v>
      </c>
      <c r="E161" s="9">
        <v>13879</v>
      </c>
      <c r="F161" s="9">
        <v>4015.2</v>
      </c>
      <c r="G161" s="9">
        <v>7682</v>
      </c>
      <c r="H161" s="8">
        <v>120</v>
      </c>
      <c r="I161" s="8">
        <v>3391</v>
      </c>
      <c r="J161" s="8">
        <v>43745</v>
      </c>
      <c r="K161" s="8">
        <v>3703</v>
      </c>
      <c r="L161" s="8">
        <v>75.599999999999994</v>
      </c>
      <c r="M161" s="8">
        <v>105</v>
      </c>
      <c r="N161" s="8">
        <v>128</v>
      </c>
      <c r="O161" s="8">
        <v>66</v>
      </c>
      <c r="P161">
        <v>0</v>
      </c>
    </row>
    <row r="162" spans="1:16">
      <c r="B162" s="8">
        <v>5600</v>
      </c>
      <c r="C162" s="9">
        <v>13967</v>
      </c>
      <c r="D162" s="9">
        <v>13290</v>
      </c>
      <c r="E162" s="9">
        <v>13161</v>
      </c>
      <c r="F162" s="9">
        <v>3920</v>
      </c>
      <c r="G162" s="9">
        <v>4307</v>
      </c>
      <c r="H162" s="8">
        <v>130</v>
      </c>
      <c r="I162" s="8">
        <v>2724</v>
      </c>
      <c r="J162" s="8">
        <v>50146</v>
      </c>
      <c r="K162" s="8">
        <v>4232</v>
      </c>
      <c r="L162" s="8">
        <v>81.900000000000006</v>
      </c>
      <c r="M162" s="8">
        <v>121</v>
      </c>
      <c r="N162" s="8">
        <v>144</v>
      </c>
      <c r="O162" s="8">
        <v>56</v>
      </c>
      <c r="P162">
        <v>0</v>
      </c>
    </row>
    <row r="163" spans="1:16">
      <c r="B163" s="8">
        <v>4889</v>
      </c>
      <c r="C163" s="9">
        <v>5878</v>
      </c>
      <c r="D163" s="9">
        <v>15659</v>
      </c>
      <c r="E163" s="9">
        <v>21378</v>
      </c>
      <c r="F163" s="9">
        <v>3422.3</v>
      </c>
      <c r="G163" s="9">
        <v>2516</v>
      </c>
      <c r="H163" s="8">
        <v>111</v>
      </c>
      <c r="I163" s="8">
        <v>2057</v>
      </c>
      <c r="J163" s="8">
        <v>43502</v>
      </c>
      <c r="K163" s="8">
        <v>4761</v>
      </c>
      <c r="L163" s="8">
        <v>69.930000000000007</v>
      </c>
      <c r="M163" s="8">
        <v>103</v>
      </c>
      <c r="N163" s="8">
        <v>128</v>
      </c>
      <c r="O163" s="8">
        <v>75</v>
      </c>
      <c r="P163">
        <v>0</v>
      </c>
    </row>
    <row r="166" spans="1:16" ht="15" customHeight="1">
      <c r="A166" s="6" t="s">
        <v>15</v>
      </c>
      <c r="B166" s="6">
        <f>STDEV(B2:B163)</f>
        <v>50814.301316516336</v>
      </c>
      <c r="C166" s="6">
        <f t="shared" ref="C166:O166" si="0">STDEV(C2:C163)</f>
        <v>27087.446529163393</v>
      </c>
      <c r="D166" s="6">
        <f>STDEV(D2:D163)</f>
        <v>28989.768117035495</v>
      </c>
      <c r="E166" s="6">
        <f t="shared" si="0"/>
        <v>45636.843302161011</v>
      </c>
      <c r="F166" s="6">
        <f t="shared" si="0"/>
        <v>39191.431840780388</v>
      </c>
      <c r="G166" s="6">
        <f t="shared" si="0"/>
        <v>40120.433620680058</v>
      </c>
      <c r="H166" s="6">
        <f t="shared" si="0"/>
        <v>14.660548319167109</v>
      </c>
      <c r="I166" s="6">
        <f t="shared" si="0"/>
        <v>24196.501635327171</v>
      </c>
      <c r="J166" s="6">
        <f t="shared" si="0"/>
        <v>92743.032638157354</v>
      </c>
      <c r="K166" s="6">
        <f t="shared" si="0"/>
        <v>54001.630707009375</v>
      </c>
      <c r="L166" s="6">
        <f t="shared" si="0"/>
        <v>9.2361454410752266</v>
      </c>
      <c r="M166" s="6">
        <f t="shared" si="0"/>
        <v>52.28325141915591</v>
      </c>
      <c r="N166" s="6">
        <f t="shared" si="0"/>
        <v>44.755726683075366</v>
      </c>
      <c r="O166" s="6">
        <f>STDEV(O2:O163)</f>
        <v>54.232925622805674</v>
      </c>
    </row>
    <row r="167" spans="1:16" ht="15" customHeight="1">
      <c r="A167" s="6" t="s">
        <v>16</v>
      </c>
      <c r="B167" s="6">
        <f>AVERAGE(B$2:B$163)</f>
        <v>40384.666666666664</v>
      </c>
      <c r="C167" s="6">
        <f>AVERAGE(C$2:C$163)</f>
        <v>28764.604938271605</v>
      </c>
      <c r="D167" s="6">
        <f>AVERAGE(D$2:D$163)</f>
        <v>42730.543209876545</v>
      </c>
      <c r="E167" s="6">
        <f>AVERAGE(E$2:E$163)</f>
        <v>60435.469135802472</v>
      </c>
      <c r="F167" s="6">
        <f>AVERAGE(F$2:F$163)</f>
        <v>28838.862654321012</v>
      </c>
      <c r="G167" s="6">
        <f>AVERAGE(G$2:G$163)</f>
        <v>42041.858024691355</v>
      </c>
      <c r="H167" s="6">
        <f>AVERAGE(H$2:H$163)</f>
        <v>118.55555555555556</v>
      </c>
      <c r="I167" s="6">
        <f>AVERAGE(I$2:I$163)</f>
        <v>14638.876543209877</v>
      </c>
      <c r="J167" s="6">
        <f>AVERAGE(J$2:J$163)</f>
        <v>159886.49382716051</v>
      </c>
      <c r="K167" s="6">
        <f>AVERAGE(K$2:K$163)</f>
        <v>36202.759259259263</v>
      </c>
      <c r="L167" s="6">
        <f>AVERAGE(L$2:L$163)</f>
        <v>74.69</v>
      </c>
      <c r="M167" s="6">
        <f>AVERAGE(M$2:M$163)</f>
        <v>120.19753086419753</v>
      </c>
      <c r="N167" s="6">
        <f>AVERAGE(N$2:N$163)</f>
        <v>131.76543209876544</v>
      </c>
      <c r="O167" s="6">
        <f>AVERAGE(O$2:O$163)</f>
        <v>97.03086419753086</v>
      </c>
    </row>
    <row r="169" spans="1:16" ht="15" customHeight="1">
      <c r="A169" t="s">
        <v>17</v>
      </c>
      <c r="B169">
        <f>COUNTBLANK(B2:B163)</f>
        <v>0</v>
      </c>
      <c r="C169">
        <f>COUNTBLANK(C2:C163)</f>
        <v>0</v>
      </c>
      <c r="D169">
        <f>COUNTBLANK(D2:D163)</f>
        <v>0</v>
      </c>
      <c r="E169">
        <f>COUNTBLANK(E2:E163)</f>
        <v>0</v>
      </c>
      <c r="F169">
        <f>COUNTBLANK(F2:F163)</f>
        <v>0</v>
      </c>
      <c r="G169">
        <f>COUNTBLANK(G2:G163)</f>
        <v>0</v>
      </c>
      <c r="H169">
        <f>COUNTBLANK(H2:H163)</f>
        <v>0</v>
      </c>
      <c r="I169">
        <f>COUNTBLANK(I2:I163)</f>
        <v>0</v>
      </c>
      <c r="J169">
        <f>COUNTBLANK(J2:J163)</f>
        <v>0</v>
      </c>
      <c r="K169">
        <f>COUNTBLANK(K2:K163)</f>
        <v>0</v>
      </c>
      <c r="L169">
        <f>COUNTBLANK(L2:L163)</f>
        <v>0</v>
      </c>
      <c r="M169">
        <f>COUNTBLANK(M2:M163)</f>
        <v>0</v>
      </c>
      <c r="N169">
        <f>COUNTBLANK(N2:N163)</f>
        <v>0</v>
      </c>
      <c r="O169">
        <f>COUNTBLANK(O2:O163)</f>
        <v>0</v>
      </c>
    </row>
    <row r="170" spans="1:16" ht="15" customHeight="1">
      <c r="A170" t="s">
        <v>18</v>
      </c>
      <c r="B170">
        <f>COUNTIFS(B2:B163,"&gt;=0",B2:B163,"&lt;500")</f>
        <v>0</v>
      </c>
      <c r="C170">
        <f>COUNTIFS(C2:C163,"&gt;=0",C2:C163,"&lt;500")</f>
        <v>1</v>
      </c>
      <c r="D170">
        <f>COUNTIFS(D2:D163,"&gt;=0",D2:D163,"&lt;500")</f>
        <v>0</v>
      </c>
      <c r="E170">
        <f>COUNTIFS(E2:E163,"&gt;=0",E2:E163,"&lt;500")</f>
        <v>5</v>
      </c>
      <c r="F170">
        <f>COUNTIFS(F2:F163,"&gt;=0",F2:F163,"&lt;500")</f>
        <v>8</v>
      </c>
      <c r="G170">
        <f>COUNTIFS(G2:G163,"&gt;=0",G2:G163,"&lt;500")</f>
        <v>7</v>
      </c>
      <c r="H170">
        <f>COUNTIFS(H2:H163,"&gt;=0",H2:H163,"&lt;500")</f>
        <v>162</v>
      </c>
      <c r="I170">
        <f>COUNTIFS(I2:I163,"&gt;=0",I2:I163,"&lt;500")</f>
        <v>0</v>
      </c>
      <c r="J170">
        <f>COUNTIFS(J2:J163,"&gt;=0",J2:J163,"&lt;500")</f>
        <v>0</v>
      </c>
      <c r="K170">
        <f>COUNTIFS(K2:K163,"&gt;=0",K2:K163,"&lt;500")</f>
        <v>4</v>
      </c>
      <c r="L170">
        <f>COUNTIFS(L2:L163,"&gt;=0",L2:L163,"&lt;500")</f>
        <v>162</v>
      </c>
      <c r="M170">
        <f>COUNTIFS(M2:M163,"&gt;=0",M2:M163,"&lt;500")</f>
        <v>162</v>
      </c>
      <c r="N170">
        <f>COUNTIFS(N2:N163,"&gt;=0",N2:N163,"&lt;500")</f>
        <v>162</v>
      </c>
      <c r="O170">
        <f>COUNTIFS(O2:O163,"&gt;=0",O2:O163,"&lt;500")</f>
        <v>162</v>
      </c>
    </row>
    <row r="171" spans="1:16" ht="15" customHeight="1">
      <c r="A171" t="s">
        <v>19</v>
      </c>
      <c r="B171">
        <f>COUNTIFS(B2:B163,"&gt;=500",B2:B163,"&lt;1000")</f>
        <v>6</v>
      </c>
      <c r="C171">
        <f>COUNTIFS(C2:C163,"&gt;=500",C2:C163,"&lt;1000")</f>
        <v>7</v>
      </c>
      <c r="D171">
        <f>COUNTIFS(D2:D163,"&gt;=500",D2:D163,"&lt;1000")</f>
        <v>1</v>
      </c>
      <c r="E171">
        <f>COUNTIFS(E2:E163,"&gt;=500",E2:E163,"&lt;1000")</f>
        <v>3</v>
      </c>
      <c r="F171">
        <f>COUNTIFS(F2:F163,"&gt;=500",F2:F163,"&lt;1000")</f>
        <v>6</v>
      </c>
      <c r="G171">
        <f>COUNTIFS(G2:G163,"&gt;=500",G2:G163,"&lt;1000")</f>
        <v>7</v>
      </c>
      <c r="H171">
        <f>COUNTIFS(H2:H163,"&gt;=500",H2:H163,"&lt;1000")</f>
        <v>0</v>
      </c>
      <c r="I171">
        <f>COUNTIFS(I2:I163,"&gt;=500",I2:I163,"&lt;1000")</f>
        <v>18</v>
      </c>
      <c r="J171">
        <f>COUNTIFS(J2:J163,"&gt;=500",J2:J163,"&lt;1000")</f>
        <v>0</v>
      </c>
      <c r="K171">
        <f>COUNTIFS(K2:K163,"&gt;=500",K2:K163,"&lt;1000")</f>
        <v>8</v>
      </c>
      <c r="L171">
        <f>COUNTIFS(L2:L163,"&gt;=500",L2:L163,"&lt;1000")</f>
        <v>0</v>
      </c>
      <c r="M171">
        <f>COUNTIFS(M2:M163,"&gt;=500",M2:M163,"&lt;1000")</f>
        <v>0</v>
      </c>
      <c r="N171">
        <f>COUNTIFS(N2:N163,"&gt;=500",N2:N163,"&lt;1000")</f>
        <v>0</v>
      </c>
      <c r="O171">
        <f>COUNTIFS(O2:O163,"&gt;=500",O2:O163,"&lt;1000")</f>
        <v>0</v>
      </c>
    </row>
    <row r="172" spans="1:16" ht="15" customHeight="1">
      <c r="A172" t="s">
        <v>20</v>
      </c>
      <c r="B172">
        <f>COUNTIFS(B2:B163,"&gt;=1000",B2:B163,"&lt;100000")</f>
        <v>137</v>
      </c>
      <c r="C172">
        <f>COUNTIFS(C2:C163,"&gt;=1000",C2:C163,"&lt;100000")</f>
        <v>150</v>
      </c>
      <c r="D172">
        <f>COUNTIFS(D2:D163,"&gt;=1000",D2:D163,"&lt;100000")</f>
        <v>154</v>
      </c>
      <c r="E172">
        <f>COUNTIFS(E2:E163,"&gt;=1000",E2:E163,"&lt;100000")</f>
        <v>130</v>
      </c>
      <c r="F172">
        <f>COUNTIFS(F2:F163,"&gt;=1000",F2:F163,"&lt;100000")</f>
        <v>134</v>
      </c>
      <c r="G172">
        <f>COUNTIFS(G2:G163,"&gt;=1000",G2:G163,"&lt;100000")</f>
        <v>130</v>
      </c>
      <c r="H172">
        <f>COUNTIFS(H2:H163,"&gt;=1000",H2:H163,"&lt;100000")</f>
        <v>0</v>
      </c>
      <c r="I172">
        <f>COUNTIFS(I2:I163,"&gt;=1000",I2:I163,"&lt;100000")</f>
        <v>140</v>
      </c>
      <c r="J172">
        <f>COUNTIFS(J2:J163,"&gt;=1000",J2:J163,"&lt;100000")</f>
        <v>52</v>
      </c>
      <c r="K172">
        <f>COUNTIFS(K2:K163,"&gt;=1000",K2:K163,"&lt;100000")</f>
        <v>131</v>
      </c>
      <c r="L172">
        <f>COUNTIFS(L2:L163,"&gt;=1000",L2:L163,"&lt;100000")</f>
        <v>0</v>
      </c>
      <c r="M172">
        <f>COUNTIFS(M2:M163,"&gt;=1000",M2:M163,"&lt;100000")</f>
        <v>0</v>
      </c>
      <c r="N172">
        <f>COUNTIFS(N2:N163,"&gt;=1000",N2:N163,"&lt;100000")</f>
        <v>0</v>
      </c>
      <c r="O172">
        <f>COUNTIFS(O2:O163,"&gt;=1000",O2:O163,"&lt;100000")</f>
        <v>0</v>
      </c>
    </row>
    <row r="173" spans="1:16" ht="15" customHeight="1">
      <c r="A173" t="s">
        <v>21</v>
      </c>
      <c r="B173">
        <f>COUNTIFS(B2:B163,"&gt;=0",B2:B163,"&lt;100000")</f>
        <v>143</v>
      </c>
      <c r="C173">
        <f>COUNTIFS(C2:C163,"&gt;=0",C2:C163,"&lt;100000")</f>
        <v>158</v>
      </c>
      <c r="D173">
        <f>COUNTIFS(D2:D163,"&gt;=0",D2:D163,"&lt;100000")</f>
        <v>155</v>
      </c>
      <c r="E173">
        <f>COUNTIFS(E2:E163,"&gt;=0",E2:E163,"&lt;100000")</f>
        <v>138</v>
      </c>
      <c r="F173">
        <f>COUNTIFS(F2:F163,"&gt;=0",F2:F163,"&lt;100000")</f>
        <v>148</v>
      </c>
      <c r="G173">
        <f>COUNTIFS(G2:G163,"&gt;=0",G2:G163,"&lt;100000")</f>
        <v>144</v>
      </c>
      <c r="H173">
        <f>COUNTIFS(H2:H163,"&gt;=0",H2:H163,"&lt;100000")</f>
        <v>162</v>
      </c>
      <c r="I173">
        <f>COUNTIFS(I2:I163,"&gt;=0",I2:I163,"&lt;100000")</f>
        <v>158</v>
      </c>
      <c r="J173">
        <f>COUNTIFS(J2:J163,"&gt;=0",J2:J163,"&lt;100000")</f>
        <v>52</v>
      </c>
      <c r="K173">
        <f>COUNTIFS(K2:K163,"&gt;=0",K2:K163,"&lt;100000")</f>
        <v>143</v>
      </c>
      <c r="L173">
        <f>COUNTIFS(L2:L163,"&gt;=0",L2:L163,"&lt;100000")</f>
        <v>162</v>
      </c>
      <c r="M173">
        <f>COUNTIFS(M2:M163,"&gt;=0",M2:M163,"&lt;100000")</f>
        <v>162</v>
      </c>
      <c r="N173">
        <f>COUNTIFS(N2:N163,"&gt;=0",N2:N163,"&lt;100000")</f>
        <v>162</v>
      </c>
      <c r="O173">
        <f>COUNTIFS(O2:O163,"&gt;=0",O2:O163,"&lt;100000")</f>
        <v>162</v>
      </c>
    </row>
  </sheetData>
  <conditionalFormatting sqref="B2:B163">
    <cfRule type="cellIs" dxfId="11" priority="13" operator="notBetween">
      <formula>500</formula>
      <formula>250000</formula>
    </cfRule>
  </conditionalFormatting>
  <conditionalFormatting sqref="C2:C163">
    <cfRule type="cellIs" dxfId="10" priority="10" operator="notBetween">
      <formula>400</formula>
      <formula>150000</formula>
    </cfRule>
  </conditionalFormatting>
  <conditionalFormatting sqref="D2:D163">
    <cfRule type="cellIs" dxfId="9" priority="8" operator="notBetween">
      <formula>900</formula>
      <formula>150000</formula>
    </cfRule>
  </conditionalFormatting>
  <conditionalFormatting sqref="E2:E163">
    <cfRule type="cellIs" dxfId="8" priority="7" operator="notBetween">
      <formula>200</formula>
      <formula>200000</formula>
    </cfRule>
  </conditionalFormatting>
  <conditionalFormatting sqref="G2:G163">
    <cfRule type="cellIs" dxfId="7" priority="6" operator="lessThan">
      <formula>200</formula>
    </cfRule>
  </conditionalFormatting>
  <conditionalFormatting sqref="F2:F163">
    <cfRule type="cellIs" dxfId="6" priority="5" operator="lessThan">
      <formula>150</formula>
    </cfRule>
  </conditionalFormatting>
  <conditionalFormatting sqref="J2:J163">
    <cfRule type="cellIs" dxfId="5" priority="4" operator="greaterThan">
      <formula>400000</formula>
    </cfRule>
  </conditionalFormatting>
  <conditionalFormatting sqref="J2:J163">
    <cfRule type="cellIs" dxfId="4" priority="3" operator="lessThan">
      <formula>1000</formula>
    </cfRule>
  </conditionalFormatting>
  <conditionalFormatting sqref="I2:I163">
    <cfRule type="cellIs" dxfId="3" priority="2" operator="notBetween">
      <formula>500</formula>
      <formula>150000</formula>
    </cfRule>
  </conditionalFormatting>
  <conditionalFormatting sqref="K2:K163">
    <cfRule type="cellIs" dxfId="2" priority="1" operator="notBetween">
      <formula>200</formula>
      <formula>260000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C42A-C992-4C52-8649-E3F3A976E686}">
  <dimension ref="A1:P171"/>
  <sheetViews>
    <sheetView workbookViewId="0">
      <pane ySplit="1" topLeftCell="A2" activePane="bottomLeft" state="frozen"/>
      <selection pane="bottomLeft" activeCell="AA25" sqref="AA25"/>
    </sheetView>
  </sheetViews>
  <sheetFormatPr defaultRowHeight="15"/>
  <cols>
    <col min="1" max="1" width="15.28515625" customWidth="1"/>
  </cols>
  <sheetData>
    <row r="1" spans="2:16">
      <c r="B1" s="2" t="str">
        <f>Tratados!B1</f>
        <v>V1</v>
      </c>
      <c r="C1" s="2" t="str">
        <f>Tratados!C1</f>
        <v>V2</v>
      </c>
      <c r="D1" s="2" t="str">
        <f>Tratados!D1</f>
        <v>V3</v>
      </c>
      <c r="E1" s="2" t="str">
        <f>Tratados!E1</f>
        <v>V4</v>
      </c>
      <c r="F1" s="2" t="str">
        <f>Tratados!F1</f>
        <v>V5</v>
      </c>
      <c r="G1" s="2" t="str">
        <f>Tratados!G1</f>
        <v>V6</v>
      </c>
      <c r="H1" s="2" t="str">
        <f>Tratados!H1</f>
        <v>V7</v>
      </c>
      <c r="I1" s="2" t="str">
        <f>Tratados!I1</f>
        <v>V8</v>
      </c>
      <c r="J1" s="2" t="str">
        <f>Tratados!J1</f>
        <v>V9</v>
      </c>
      <c r="K1" s="2" t="str">
        <f>Tratados!K1</f>
        <v>V10</v>
      </c>
      <c r="L1" s="2" t="str">
        <f>Tratados!L1</f>
        <v>V11</v>
      </c>
      <c r="M1" s="2" t="str">
        <f>Tratados!M1</f>
        <v>V12</v>
      </c>
      <c r="N1" s="2" t="str">
        <f>Tratados!N1</f>
        <v>V13</v>
      </c>
      <c r="O1" s="2" t="str">
        <f>Tratados!O1</f>
        <v>V14</v>
      </c>
      <c r="P1" t="s">
        <v>14</v>
      </c>
    </row>
    <row r="2" spans="2:16">
      <c r="B2">
        <f>((Tratados!B2 - SMALL(Tratados!B$2:B$163, 1)) / (LARGE(Tratados!B$2:B$163, 1) - SMALL(Tratados!B$2:B$163, 1)))</f>
        <v>0.25176437108708027</v>
      </c>
      <c r="C2">
        <f>((Tratados!C2 - SMALL(Tratados!C$2:C$163, 1)) / (LARGE(Tratados!C$2:C$163, 1) - SMALL(Tratados!C$2:C$163, 1)))</f>
        <v>6.2489082969432314E-2</v>
      </c>
      <c r="D2">
        <f>((Tratados!D2 - SMALL(Tratados!D$2:D$163, 1)) / (LARGE(Tratados!D$2:D$163, 1) - SMALL(Tratados!D$2:D$163, 1)))</f>
        <v>0.41385903709426924</v>
      </c>
      <c r="E2">
        <f>((Tratados!E2 - SMALL(Tratados!E$2:E$163, 1)) / (LARGE(Tratados!E$2:E$163, 1) - SMALL(Tratados!E$2:E$163, 1)))</f>
        <v>0.2349275676568679</v>
      </c>
      <c r="F2">
        <f>((Tratados!F2 - SMALL(Tratados!F$2:F$163, 1)) / (LARGE(Tratados!F$2:F$163, 1) - SMALL(Tratados!F$2:F$163, 1)))</f>
        <v>0.19187098643828482</v>
      </c>
      <c r="G2">
        <f>((Tratados!G2 - SMALL(Tratados!G$2:G$163, 1)) / (LARGE(Tratados!G$2:G$163, 1) - SMALL(Tratados!G$2:G$163, 1)))</f>
        <v>1.5533284643890827E-2</v>
      </c>
      <c r="H2">
        <f>((Tratados!H2 - SMALL(Tratados!H$2:H$163, 1)) / (LARGE(Tratados!H$2:H$163, 1) - SMALL(Tratados!H$2:H$163, 1)))</f>
        <v>0.39705882352941174</v>
      </c>
      <c r="I2">
        <f>((Tratados!I2 - SMALL(Tratados!I$2:I$163, 1)) / (LARGE(Tratados!I$2:I$163, 1) - SMALL(Tratados!I$2:I$163, 1)))</f>
        <v>0.21460135912956294</v>
      </c>
      <c r="J2">
        <f>((Tratados!J2 - SMALL(Tratados!J$2:J$163, 1)) / (LARGE(Tratados!J$2:J$163, 1) - SMALL(Tratados!J$2:J$163, 1)))</f>
        <v>0.26190664426656124</v>
      </c>
      <c r="K2">
        <f>((Tratados!K2 - SMALL(Tratados!K$2:K$163, 1)) / (LARGE(Tratados!K$2:K$163, 1) - SMALL(Tratados!K$2:K$163, 1)))</f>
        <v>0.24584810273693997</v>
      </c>
      <c r="L2">
        <f>((Tratados!L2 - SMALL(Tratados!L$2:L$163, 1)) / (LARGE(Tratados!L$2:L$163, 1) - SMALL(Tratados!L$2:L$163, 1)))</f>
        <v>0.39705882352941174</v>
      </c>
      <c r="M2">
        <f>((Tratados!M2 - SMALL(Tratados!M$2:M$163, 1)) / (LARGE(Tratados!M$2:M$163, 1) - SMALL(Tratados!M$2:M$163, 1)))</f>
        <v>0.62441314553990612</v>
      </c>
      <c r="N2">
        <f>((Tratados!N2 - SMALL(Tratados!N$2:N$163, 1)) / (LARGE(Tratados!N$2:N$163, 1) - SMALL(Tratados!N$2:N$163, 1)))</f>
        <v>0.6</v>
      </c>
      <c r="O2">
        <f>((Tratados!O2 - SMALL(Tratados!O$2:O$163, 1)) / (LARGE(Tratados!O$2:O$163, 1) - SMALL(Tratados!O$2:O$163, 1)))</f>
        <v>0.63594470046082952</v>
      </c>
      <c r="P2">
        <v>1</v>
      </c>
    </row>
    <row r="3" spans="2:16">
      <c r="B3">
        <f>((Tratados!B3 - SMALL(Tratados!B$2:B$163, 1)) / (LARGE(Tratados!B$2:B$163, 1) - SMALL(Tratados!B$2:B$163, 1)))</f>
        <v>0.39771119603219773</v>
      </c>
      <c r="C3">
        <f>((Tratados!C3 - SMALL(Tratados!C$2:C$163, 1)) / (LARGE(Tratados!C$2:C$163, 1) - SMALL(Tratados!C$2:C$163, 1)))</f>
        <v>0.40701601164483259</v>
      </c>
      <c r="D3">
        <f>((Tratados!D3 - SMALL(Tratados!D$2:D$163, 1)) / (LARGE(Tratados!D$2:D$163, 1) - SMALL(Tratados!D$2:D$163, 1)))</f>
        <v>0.63046209797632147</v>
      </c>
      <c r="E3">
        <f>((Tratados!E3 - SMALL(Tratados!E$2:E$163, 1)) / (LARGE(Tratados!E$2:E$163, 1) - SMALL(Tratados!E$2:E$163, 1)))</f>
        <v>0.1146527067909839</v>
      </c>
      <c r="F3">
        <f>((Tratados!F3 - SMALL(Tratados!F$2:F$163, 1)) / (LARGE(Tratados!F$2:F$163, 1) - SMALL(Tratados!F$2:F$163, 1)))</f>
        <v>0.30254740742796021</v>
      </c>
      <c r="G3">
        <f>((Tratados!G3 - SMALL(Tratados!G$2:G$163, 1)) / (LARGE(Tratados!G$2:G$163, 1) - SMALL(Tratados!G$2:G$163, 1)))</f>
        <v>2.3533230544510266E-3</v>
      </c>
      <c r="H3">
        <f>((Tratados!H3 - SMALL(Tratados!H$2:H$163, 1)) / (LARGE(Tratados!H$2:H$163, 1) - SMALL(Tratados!H$2:H$163, 1)))</f>
        <v>0.77941176470588236</v>
      </c>
      <c r="I3">
        <f>((Tratados!I3 - SMALL(Tratados!I$2:I$163, 1)) / (LARGE(Tratados!I$2:I$163, 1) - SMALL(Tratados!I$2:I$163, 1)))</f>
        <v>0.84390805451372131</v>
      </c>
      <c r="J3">
        <f>((Tratados!J3 - SMALL(Tratados!J$2:J$163, 1)) / (LARGE(Tratados!J$2:J$163, 1) - SMALL(Tratados!J$2:J$163, 1)))</f>
        <v>0.42212010409460748</v>
      </c>
      <c r="K3">
        <f>((Tratados!K3 - SMALL(Tratados!K$2:K$163, 1)) / (LARGE(Tratados!K$2:K$163, 1) - SMALL(Tratados!K$2:K$163, 1)))</f>
        <v>0.13015282700912315</v>
      </c>
      <c r="L3">
        <f>((Tratados!L3 - SMALL(Tratados!L$2:L$163, 1)) / (LARGE(Tratados!L$2:L$163, 1) - SMALL(Tratados!L$2:L$163, 1)))</f>
        <v>0.77941176470588225</v>
      </c>
      <c r="M3">
        <f>((Tratados!M3 - SMALL(Tratados!M$2:M$163, 1)) / (LARGE(Tratados!M$2:M$163, 1) - SMALL(Tratados!M$2:M$163, 1)))</f>
        <v>0.77464788732394363</v>
      </c>
      <c r="N3">
        <f>((Tratados!N3 - SMALL(Tratados!N$2:N$163, 1)) / (LARGE(Tratados!N$2:N$163, 1) - SMALL(Tratados!N$2:N$163, 1)))</f>
        <v>0.58536585365853655</v>
      </c>
      <c r="O3">
        <f>((Tratados!O3 - SMALL(Tratados!O$2:O$163, 1)) / (LARGE(Tratados!O$2:O$163, 1) - SMALL(Tratados!O$2:O$163, 1)))</f>
        <v>0.45622119815668205</v>
      </c>
      <c r="P3">
        <v>1</v>
      </c>
    </row>
    <row r="4" spans="2:16">
      <c r="B4">
        <f>((Tratados!B4 - SMALL(Tratados!B$2:B$163, 1)) / (LARGE(Tratados!B$2:B$163, 1) - SMALL(Tratados!B$2:B$163, 1)))</f>
        <v>9.8788519391820482E-4</v>
      </c>
      <c r="C4">
        <f>((Tratados!C4 - SMALL(Tratados!C$2:C$163, 1)) / (LARGE(Tratados!C$2:C$163, 1) - SMALL(Tratados!C$2:C$163, 1)))</f>
        <v>0.67510917030567685</v>
      </c>
      <c r="D4">
        <f>((Tratados!D4 - SMALL(Tratados!D$2:D$163, 1)) / (LARGE(Tratados!D$2:D$163, 1) - SMALL(Tratados!D$2:D$163, 1)))</f>
        <v>0.84706515885837375</v>
      </c>
      <c r="E4">
        <f>((Tratados!E4 - SMALL(Tratados!E$2:E$163, 1)) / (LARGE(Tratados!E$2:E$163, 1) - SMALL(Tratados!E$2:E$163, 1)))</f>
        <v>0.54542122272816451</v>
      </c>
      <c r="F4">
        <f>((Tratados!F4 - SMALL(Tratados!F$2:F$163, 1)) / (LARGE(Tratados!F$2:F$163, 1) - SMALL(Tratados!F$2:F$163, 1)))</f>
        <v>1.6986826731284434E-3</v>
      </c>
      <c r="G4">
        <f>((Tratados!G4 - SMALL(Tratados!G$2:G$163, 1)) / (LARGE(Tratados!G$2:G$163, 1) - SMALL(Tratados!G$2:G$163, 1)))</f>
        <v>2.0578051881305959E-2</v>
      </c>
      <c r="H4">
        <f>((Tratados!H4 - SMALL(Tratados!H$2:H$163, 1)) / (LARGE(Tratados!H$2:H$163, 1) - SMALL(Tratados!H$2:H$163, 1)))</f>
        <v>0.6029411764705882</v>
      </c>
      <c r="I4">
        <f>((Tratados!I4 - SMALL(Tratados!I$2:I$163, 1)) / (LARGE(Tratados!I$2:I$163, 1) - SMALL(Tratados!I$2:I$163, 1)))</f>
        <v>8.0983326525307292E-2</v>
      </c>
      <c r="J4">
        <f>((Tratados!J4 - SMALL(Tratados!J$2:J$163, 1)) / (LARGE(Tratados!J$2:J$163, 1) - SMALL(Tratados!J$2:J$163, 1)))</f>
        <v>0.98751523536581354</v>
      </c>
      <c r="K4">
        <f>((Tratados!K4 - SMALL(Tratados!K$2:K$163, 1)) / (LARGE(Tratados!K$2:K$163, 1) - SMALL(Tratados!K$2:K$163, 1)))</f>
        <v>2.4793228349507043E-4</v>
      </c>
      <c r="L4">
        <f>((Tratados!L4 - SMALL(Tratados!L$2:L$163, 1)) / (LARGE(Tratados!L$2:L$163, 1) - SMALL(Tratados!L$2:L$163, 1)))</f>
        <v>0.60294117647058842</v>
      </c>
      <c r="M4">
        <f>((Tratados!M4 - SMALL(Tratados!M$2:M$163, 1)) / (LARGE(Tratados!M$2:M$163, 1) - SMALL(Tratados!M$2:M$163, 1)))</f>
        <v>0.56338028169014087</v>
      </c>
      <c r="N4">
        <f>((Tratados!N4 - SMALL(Tratados!N$2:N$163, 1)) / (LARGE(Tratados!N$2:N$163, 1) - SMALL(Tratados!N$2:N$163, 1)))</f>
        <v>0.41463414634146339</v>
      </c>
      <c r="O4">
        <f>((Tratados!O4 - SMALL(Tratados!O$2:O$163, 1)) / (LARGE(Tratados!O$2:O$163, 1) - SMALL(Tratados!O$2:O$163, 1)))</f>
        <v>0.23963133640552994</v>
      </c>
      <c r="P4">
        <v>1</v>
      </c>
    </row>
    <row r="5" spans="2:16">
      <c r="B5">
        <f>((Tratados!B5 - SMALL(Tratados!B$2:B$163, 1)) / (LARGE(Tratados!B$2:B$163, 1) - SMALL(Tratados!B$2:B$163, 1)))</f>
        <v>1.6448491747296529E-2</v>
      </c>
      <c r="C5">
        <f>((Tratados!C5 - SMALL(Tratados!C$2:C$163, 1)) / (LARGE(Tratados!C$2:C$163, 1) - SMALL(Tratados!C$2:C$163, 1)))</f>
        <v>0.55271470160116454</v>
      </c>
      <c r="D5">
        <f>((Tratados!D5 - SMALL(Tratados!D$2:D$163, 1)) / (LARGE(Tratados!D$2:D$163, 1) - SMALL(Tratados!D$2:D$163, 1)))</f>
        <v>0.17297651658823254</v>
      </c>
      <c r="E5">
        <f>((Tratados!E5 - SMALL(Tratados!E$2:E$163, 1)) / (LARGE(Tratados!E$2:E$163, 1) - SMALL(Tratados!E$2:E$163, 1)))</f>
        <v>0.23720430773678614</v>
      </c>
      <c r="F5">
        <f>((Tratados!F5 - SMALL(Tratados!F$2:F$163, 1)) / (LARGE(Tratados!F$2:F$163, 1) - SMALL(Tratados!F$2:F$163, 1)))</f>
        <v>1.3422984317243635E-2</v>
      </c>
      <c r="G5">
        <f>((Tratados!G5 - SMALL(Tratados!G$2:G$163, 1)) / (LARGE(Tratados!G$2:G$163, 1) - SMALL(Tratados!G$2:G$163, 1)))</f>
        <v>1.3937352917309097E-2</v>
      </c>
      <c r="H5">
        <f>((Tratados!H5 - SMALL(Tratados!H$2:H$163, 1)) / (LARGE(Tratados!H$2:H$163, 1) - SMALL(Tratados!H$2:H$163, 1)))</f>
        <v>0.79411764705882348</v>
      </c>
      <c r="I5">
        <f>((Tratados!I5 - SMALL(Tratados!I$2:I$163, 1)) / (LARGE(Tratados!I$2:I$163, 1) - SMALL(Tratados!I$2:I$163, 1)))</f>
        <v>0.5935608451854878</v>
      </c>
      <c r="J5">
        <f>((Tratados!J5 - SMALL(Tratados!J$2:J$163, 1)) / (LARGE(Tratados!J$2:J$163, 1) - SMALL(Tratados!J$2:J$163, 1)))</f>
        <v>0.23219356326382712</v>
      </c>
      <c r="K5">
        <f>((Tratados!K5 - SMALL(Tratados!K$2:K$163, 1)) / (LARGE(Tratados!K$2:K$163, 1) - SMALL(Tratados!K$2:K$163, 1)))</f>
        <v>1.0498382629244387E-3</v>
      </c>
      <c r="L5">
        <f>((Tratados!L5 - SMALL(Tratados!L$2:L$163, 1)) / (LARGE(Tratados!L$2:L$163, 1) - SMALL(Tratados!L$2:L$163, 1)))</f>
        <v>0.79411764705882371</v>
      </c>
      <c r="M5">
        <f>((Tratados!M5 - SMALL(Tratados!M$2:M$163, 1)) / (LARGE(Tratados!M$2:M$163, 1) - SMALL(Tratados!M$2:M$163, 1)))</f>
        <v>0.60563380281690138</v>
      </c>
      <c r="N5">
        <f>((Tratados!N5 - SMALL(Tratados!N$2:N$163, 1)) / (LARGE(Tratados!N$2:N$163, 1) - SMALL(Tratados!N$2:N$163, 1)))</f>
        <v>0.4975609756097561</v>
      </c>
      <c r="O5">
        <f>((Tratados!O5 - SMALL(Tratados!O$2:O$163, 1)) / (LARGE(Tratados!O$2:O$163, 1) - SMALL(Tratados!O$2:O$163, 1)))</f>
        <v>0.41013824884792627</v>
      </c>
      <c r="P5">
        <v>1</v>
      </c>
    </row>
    <row r="6" spans="2:16">
      <c r="B6">
        <f>((Tratados!B6 - SMALL(Tratados!B$2:B$163, 1)) / (LARGE(Tratados!B$2:B$163, 1) - SMALL(Tratados!B$2:B$163, 1)))</f>
        <v>0.34184486543621434</v>
      </c>
      <c r="C6">
        <f>((Tratados!C6 - SMALL(Tratados!C$2:C$163, 1)) / (LARGE(Tratados!C$2:C$163, 1) - SMALL(Tratados!C$2:C$163, 1)))</f>
        <v>0.22109898107714701</v>
      </c>
      <c r="D6">
        <f>((Tratados!D6 - SMALL(Tratados!D$2:D$163, 1)) / (LARGE(Tratados!D$2:D$163, 1) - SMALL(Tratados!D$2:D$163, 1)))</f>
        <v>0.18913940983197147</v>
      </c>
      <c r="E6">
        <f>((Tratados!E6 - SMALL(Tratados!E$2:E$163, 1)) / (LARGE(Tratados!E$2:E$163, 1) - SMALL(Tratados!E$2:E$163, 1)))</f>
        <v>6.0697580770064742E-2</v>
      </c>
      <c r="F6">
        <f>((Tratados!F6 - SMALL(Tratados!F$2:F$163, 1)) / (LARGE(Tratados!F$2:F$163, 1) - SMALL(Tratados!F$2:F$163, 1)))</f>
        <v>0.26018207658561698</v>
      </c>
      <c r="G6">
        <f>((Tratados!G6 - SMALL(Tratados!G$2:G$163, 1)) / (LARGE(Tratados!G$2:G$163, 1) - SMALL(Tratados!G$2:G$163, 1)))</f>
        <v>1.3200248857150586E-2</v>
      </c>
      <c r="H6">
        <f>((Tratados!H6 - SMALL(Tratados!H$2:H$163, 1)) / (LARGE(Tratados!H$2:H$163, 1) - SMALL(Tratados!H$2:H$163, 1)))</f>
        <v>0.83823529411764708</v>
      </c>
      <c r="I6">
        <f>((Tratados!I6 - SMALL(Tratados!I$2:I$163, 1)) / (LARGE(Tratados!I$2:I$163, 1) - SMALL(Tratados!I$2:I$163, 1)))</f>
        <v>0.31856363028705115</v>
      </c>
      <c r="J6">
        <f>((Tratados!J6 - SMALL(Tratados!J$2:J$163, 1)) / (LARGE(Tratados!J$2:J$163, 1) - SMALL(Tratados!J$2:J$163, 1)))</f>
        <v>7.1120334683927922E-2</v>
      </c>
      <c r="K6">
        <f>((Tratados!K6 - SMALL(Tratados!K$2:K$163, 1)) / (LARGE(Tratados!K$2:K$163, 1) - SMALL(Tratados!K$2:K$163, 1)))</f>
        <v>0.34263079396439849</v>
      </c>
      <c r="L6">
        <f>((Tratados!L6 - SMALL(Tratados!L$2:L$163, 1)) / (LARGE(Tratados!L$2:L$163, 1) - SMALL(Tratados!L$2:L$163, 1)))</f>
        <v>0.83823529411764719</v>
      </c>
      <c r="M6">
        <f>((Tratados!M6 - SMALL(Tratados!M$2:M$163, 1)) / (LARGE(Tratados!M$2:M$163, 1) - SMALL(Tratados!M$2:M$163, 1)))</f>
        <v>0.78873239436619713</v>
      </c>
      <c r="N6">
        <f>((Tratados!N6 - SMALL(Tratados!N$2:N$163, 1)) / (LARGE(Tratados!N$2:N$163, 1) - SMALL(Tratados!N$2:N$163, 1)))</f>
        <v>0.77073170731707319</v>
      </c>
      <c r="O6">
        <f>((Tratados!O6 - SMALL(Tratados!O$2:O$163, 1)) / (LARGE(Tratados!O$2:O$163, 1) - SMALL(Tratados!O$2:O$163, 1)))</f>
        <v>0.79723502304147464</v>
      </c>
      <c r="P6">
        <v>1</v>
      </c>
    </row>
    <row r="7" spans="2:16">
      <c r="B7">
        <f>((Tratados!B7 - SMALL(Tratados!B$2:B$163, 1)) / (LARGE(Tratados!B$2:B$163, 1) - SMALL(Tratados!B$2:B$163, 1)))</f>
        <v>0.68597853484023086</v>
      </c>
      <c r="C7">
        <f>((Tratados!C7 - SMALL(Tratados!C$2:C$163, 1)) / (LARGE(Tratados!C$2:C$163, 1) - SMALL(Tratados!C$2:C$163, 1)))</f>
        <v>0.24025473071324599</v>
      </c>
      <c r="D7">
        <f>((Tratados!D7 - SMALL(Tratados!D$2:D$163, 1)) / (LARGE(Tratados!D$2:D$163, 1) - SMALL(Tratados!D$2:D$163, 1)))</f>
        <v>0.43550841703542414</v>
      </c>
      <c r="E7">
        <f>((Tratados!E7 - SMALL(Tratados!E$2:E$163, 1)) / (LARGE(Tratados!E$2:E$163, 1) - SMALL(Tratados!E$2:E$163, 1)))</f>
        <v>0.12713605716114776</v>
      </c>
      <c r="F7">
        <f>((Tratados!F7 - SMALL(Tratados!F$2:F$163, 1)) / (LARGE(Tratados!F$2:F$163, 1) - SMALL(Tratados!F$2:F$163, 1)))</f>
        <v>0.52115029488021358</v>
      </c>
      <c r="G7">
        <f>((Tratados!G7 - SMALL(Tratados!G$2:G$163, 1)) / (LARGE(Tratados!G$2:G$163, 1) - SMALL(Tratados!G$2:G$163, 1)))</f>
        <v>9.2848061889691368E-3</v>
      </c>
      <c r="H7">
        <f>((Tratados!H7 - SMALL(Tratados!H$2:H$163, 1)) / (LARGE(Tratados!H$2:H$163, 1) - SMALL(Tratados!H$2:H$163, 1)))</f>
        <v>0.69117647058823528</v>
      </c>
      <c r="I7">
        <f>((Tratados!I7 - SMALL(Tratados!I$2:I$163, 1)) / (LARGE(Tratados!I$2:I$163, 1) - SMALL(Tratados!I$2:I$163, 1)))</f>
        <v>0.18646811987077128</v>
      </c>
      <c r="J7">
        <f>((Tratados!J7 - SMALL(Tratados!J$2:J$163, 1)) / (LARGE(Tratados!J$2:J$163, 1) - SMALL(Tratados!J$2:J$163, 1)))</f>
        <v>0.30134730045788449</v>
      </c>
      <c r="K7">
        <f>((Tratados!K7 - SMALL(Tratados!K$2:K$163, 1)) / (LARGE(Tratados!K$2:K$163, 1) - SMALL(Tratados!K$2:K$163, 1)))</f>
        <v>0.648811668313092</v>
      </c>
      <c r="L7">
        <f>((Tratados!L7 - SMALL(Tratados!L$2:L$163, 1)) / (LARGE(Tratados!L$2:L$163, 1) - SMALL(Tratados!L$2:L$163, 1)))</f>
        <v>0.6911764705882355</v>
      </c>
      <c r="M7">
        <f>((Tratados!M7 - SMALL(Tratados!M$2:M$163, 1)) / (LARGE(Tratados!M$2:M$163, 1) - SMALL(Tratados!M$2:M$163, 1)))</f>
        <v>0.86854460093896713</v>
      </c>
      <c r="N7">
        <f>((Tratados!N7 - SMALL(Tratados!N$2:N$163, 1)) / (LARGE(Tratados!N$2:N$163, 1) - SMALL(Tratados!N$2:N$163, 1)))</f>
        <v>0.65365853658536588</v>
      </c>
      <c r="O7">
        <f>((Tratados!O7 - SMALL(Tratados!O$2:O$163, 1)) / (LARGE(Tratados!O$2:O$163, 1) - SMALL(Tratados!O$2:O$163, 1)))</f>
        <v>0.54377880184331795</v>
      </c>
      <c r="P7">
        <v>1</v>
      </c>
    </row>
    <row r="8" spans="2:16">
      <c r="B8">
        <f>((Tratados!B8 - SMALL(Tratados!B$2:B$163, 1)) / (LARGE(Tratados!B$2:B$163, 1) - SMALL(Tratados!B$2:B$163, 1)))</f>
        <v>0.2123709244654037</v>
      </c>
      <c r="C8">
        <f>((Tratados!C8 - SMALL(Tratados!C$2:C$163, 1)) / (LARGE(Tratados!C$2:C$163, 1) - SMALL(Tratados!C$2:C$163, 1)))</f>
        <v>0.15755458515283843</v>
      </c>
      <c r="D8">
        <f>((Tratados!D8 - SMALL(Tratados!D$2:D$163, 1)) / (LARGE(Tratados!D$2:D$163, 1) - SMALL(Tratados!D$2:D$163, 1)))</f>
        <v>0.33284946110681868</v>
      </c>
      <c r="E8">
        <f>((Tratados!E8 - SMALL(Tratados!E$2:E$163, 1)) / (LARGE(Tratados!E$2:E$163, 1) - SMALL(Tratados!E$2:E$163, 1)))</f>
        <v>0.22374521161808589</v>
      </c>
      <c r="F8">
        <f>((Tratados!F8 - SMALL(Tratados!F$2:F$163, 1)) / (LARGE(Tratados!F$2:F$163, 1) - SMALL(Tratados!F$2:F$163, 1)))</f>
        <v>0.16199760149706047</v>
      </c>
      <c r="G8">
        <f>((Tratados!G8 - SMALL(Tratados!G$2:G$163, 1)) / (LARGE(Tratados!G$2:G$163, 1) - SMALL(Tratados!G$2:G$163, 1)))</f>
        <v>1.0380318645351511E-2</v>
      </c>
      <c r="H8">
        <f>((Tratados!H8 - SMALL(Tratados!H$2:H$163, 1)) / (LARGE(Tratados!H$2:H$163, 1) - SMALL(Tratados!H$2:H$163, 1)))</f>
        <v>0.5</v>
      </c>
      <c r="I8">
        <f>((Tratados!I8 - SMALL(Tratados!I$2:I$163, 1)) / (LARGE(Tratados!I$2:I$163, 1) - SMALL(Tratados!I$2:I$163, 1)))</f>
        <v>0.26398306658249471</v>
      </c>
      <c r="J8">
        <f>((Tratados!J8 - SMALL(Tratados!J$2:J$163, 1)) / (LARGE(Tratados!J$2:J$163, 1) - SMALL(Tratados!J$2:J$163, 1)))</f>
        <v>0.43830088612181706</v>
      </c>
      <c r="K8">
        <f>((Tratados!K8 - SMALL(Tratados!K$2:K$163, 1)) / (LARGE(Tratados!K$2:K$163, 1) - SMALL(Tratados!K$2:K$163, 1)))</f>
        <v>0.14671780270013751</v>
      </c>
      <c r="L8">
        <f>((Tratados!L8 - SMALL(Tratados!L$2:L$163, 1)) / (LARGE(Tratados!L$2:L$163, 1) - SMALL(Tratados!L$2:L$163, 1)))</f>
        <v>0.49999999999999994</v>
      </c>
      <c r="M8">
        <f>((Tratados!M8 - SMALL(Tratados!M$2:M$163, 1)) / (LARGE(Tratados!M$2:M$163, 1) - SMALL(Tratados!M$2:M$163, 1)))</f>
        <v>0.65258215962441313</v>
      </c>
      <c r="N8">
        <f>((Tratados!N8 - SMALL(Tratados!N$2:N$163, 1)) / (LARGE(Tratados!N$2:N$163, 1) - SMALL(Tratados!N$2:N$163, 1)))</f>
        <v>0.54634146341463419</v>
      </c>
      <c r="O8">
        <f>((Tratados!O8 - SMALL(Tratados!O$2:O$163, 1)) / (LARGE(Tratados!O$2:O$163, 1) - SMALL(Tratados!O$2:O$163, 1)))</f>
        <v>0.41474654377880182</v>
      </c>
      <c r="P8">
        <v>1</v>
      </c>
    </row>
    <row r="9" spans="2:16">
      <c r="B9">
        <f>((Tratados!B9 - SMALL(Tratados!B$2:B$163, 1)) / (LARGE(Tratados!B$2:B$163, 1) - SMALL(Tratados!B$2:B$163, 1)))</f>
        <v>3.1018782014797953E-3</v>
      </c>
      <c r="C9">
        <f>((Tratados!C9 - SMALL(Tratados!C$2:C$163, 1)) / (LARGE(Tratados!C$2:C$163, 1) - SMALL(Tratados!C$2:C$163, 1)))</f>
        <v>0.14144104803493449</v>
      </c>
      <c r="D9">
        <f>((Tratados!D9 - SMALL(Tratados!D$2:D$163, 1)) / (LARGE(Tratados!D$2:D$163, 1) - SMALL(Tratados!D$2:D$163, 1)))</f>
        <v>0.875207791903725</v>
      </c>
      <c r="E9">
        <f>((Tratados!E9 - SMALL(Tratados!E$2:E$163, 1)) / (LARGE(Tratados!E$2:E$163, 1) - SMALL(Tratados!E$2:E$163, 1)))</f>
        <v>0.26252723311546838</v>
      </c>
      <c r="F9">
        <f>((Tratados!F9 - SMALL(Tratados!F$2:F$163, 1)) / (LARGE(Tratados!F$2:F$163, 1) - SMALL(Tratados!F$2:F$163, 1)))</f>
        <v>3.3017951777142701E-3</v>
      </c>
      <c r="G9">
        <f>((Tratados!G9 - SMALL(Tratados!G$2:G$163, 1)) / (LARGE(Tratados!G$2:G$163, 1) - SMALL(Tratados!G$2:G$163, 1)))</f>
        <v>1.7034542454488898E-2</v>
      </c>
      <c r="H9">
        <f>((Tratados!H9 - SMALL(Tratados!H$2:H$163, 1)) / (LARGE(Tratados!H$2:H$163, 1) - SMALL(Tratados!H$2:H$163, 1)))</f>
        <v>0.51470588235294112</v>
      </c>
      <c r="I9">
        <f>((Tratados!I9 - SMALL(Tratados!I$2:I$163, 1)) / (LARGE(Tratados!I$2:I$163, 1) - SMALL(Tratados!I$2:I$163, 1)))</f>
        <v>8.3968955401240303E-2</v>
      </c>
      <c r="J9">
        <f>((Tratados!J9 - SMALL(Tratados!J$2:J$163, 1)) / (LARGE(Tratados!J$2:J$163, 1) - SMALL(Tratados!J$2:J$163, 1)))</f>
        <v>0.57525447178574962</v>
      </c>
      <c r="K9">
        <f>((Tratados!K9 - SMALL(Tratados!K$2:K$163, 1)) / (LARGE(Tratados!K$2:K$163, 1) - SMALL(Tratados!K$2:K$163, 1)))</f>
        <v>1.1311910434462587E-3</v>
      </c>
      <c r="L9">
        <f>((Tratados!L9 - SMALL(Tratados!L$2:L$163, 1)) / (LARGE(Tratados!L$2:L$163, 1) - SMALL(Tratados!L$2:L$163, 1)))</f>
        <v>0.51470588235294135</v>
      </c>
      <c r="M9">
        <f>((Tratados!M9 - SMALL(Tratados!M$2:M$163, 1)) / (LARGE(Tratados!M$2:M$163, 1) - SMALL(Tratados!M$2:M$163, 1)))</f>
        <v>0.48826291079812206</v>
      </c>
      <c r="N9">
        <f>((Tratados!N9 - SMALL(Tratados!N$2:N$163, 1)) / (LARGE(Tratados!N$2:N$163, 1) - SMALL(Tratados!N$2:N$163, 1)))</f>
        <v>0.36585365853658536</v>
      </c>
      <c r="O9">
        <f>((Tratados!O9 - SMALL(Tratados!O$2:O$163, 1)) / (LARGE(Tratados!O$2:O$163, 1) - SMALL(Tratados!O$2:O$163, 1)))</f>
        <v>0.2304147465437788</v>
      </c>
      <c r="P9">
        <v>1</v>
      </c>
    </row>
    <row r="10" spans="2:16">
      <c r="B10">
        <f>((Tratados!B10 - SMALL(Tratados!B$2:B$163, 1)) / (LARGE(Tratados!B$2:B$163, 1) - SMALL(Tratados!B$2:B$163, 1)))</f>
        <v>0.14901618017725018</v>
      </c>
      <c r="C10">
        <f>((Tratados!C10 - SMALL(Tratados!C$2:C$163, 1)) / (LARGE(Tratados!C$2:C$163, 1) - SMALL(Tratados!C$2:C$163, 1)))</f>
        <v>1.1637554585152839E-2</v>
      </c>
      <c r="D10">
        <f>((Tratados!D10 - SMALL(Tratados!D$2:D$163, 1)) / (LARGE(Tratados!D$2:D$163, 1) - SMALL(Tratados!D$2:D$163, 1)))</f>
        <v>0.21766445802408435</v>
      </c>
      <c r="E10">
        <f>((Tratados!E10 - SMALL(Tratados!E$2:E$163, 1)) / (LARGE(Tratados!E$2:E$163, 1) - SMALL(Tratados!E$2:E$163, 1)))</f>
        <v>0.18555689785129428</v>
      </c>
      <c r="F10">
        <f>((Tratados!F10 - SMALL(Tratados!F$2:F$163, 1)) / (LARGE(Tratados!F$2:F$163, 1) - SMALL(Tratados!F$2:F$163, 1)))</f>
        <v>0.11395355289808828</v>
      </c>
      <c r="G10">
        <f>((Tratados!G10 - SMALL(Tratados!G$2:G$163, 1)) / (LARGE(Tratados!G$2:G$163, 1) - SMALL(Tratados!G$2:G$163, 1)))</f>
        <v>1.1658416511130948E-2</v>
      </c>
      <c r="H10">
        <f>((Tratados!H10 - SMALL(Tratados!H$2:H$163, 1)) / (LARGE(Tratados!H$2:H$163, 1) - SMALL(Tratados!H$2:H$163, 1)))</f>
        <v>0.26470588235294118</v>
      </c>
      <c r="I10">
        <f>((Tratados!I10 - SMALL(Tratados!I$2:I$163, 1)) / (LARGE(Tratados!I$2:I$163, 1) - SMALL(Tratados!I$2:I$163, 1)))</f>
        <v>2.2213970069441865E-2</v>
      </c>
      <c r="J10">
        <f>((Tratados!J10 - SMALL(Tratados!J$2:J$163, 1)) / (LARGE(Tratados!J$2:J$163, 1) - SMALL(Tratados!J$2:J$163, 1)))</f>
        <v>0.21656619560562637</v>
      </c>
      <c r="K10">
        <f>((Tratados!K10 - SMALL(Tratados!K$2:K$163, 1)) / (LARGE(Tratados!K$2:K$163, 1) - SMALL(Tratados!K$2:K$163, 1)))</f>
        <v>0.13788908904255526</v>
      </c>
      <c r="L10">
        <f>((Tratados!L10 - SMALL(Tratados!L$2:L$163, 1)) / (LARGE(Tratados!L$2:L$163, 1) - SMALL(Tratados!L$2:L$163, 1)))</f>
        <v>0.26470588235294112</v>
      </c>
      <c r="M10">
        <f>((Tratados!M10 - SMALL(Tratados!M$2:M$163, 1)) / (LARGE(Tratados!M$2:M$163, 1) - SMALL(Tratados!M$2:M$163, 1)))</f>
        <v>0.61032863849765262</v>
      </c>
      <c r="N10">
        <f>((Tratados!N10 - SMALL(Tratados!N$2:N$163, 1)) / (LARGE(Tratados!N$2:N$163, 1) - SMALL(Tratados!N$2:N$163, 1)))</f>
        <v>0.50731707317073171</v>
      </c>
      <c r="O10">
        <f>((Tratados!O10 - SMALL(Tratados!O$2:O$163, 1)) / (LARGE(Tratados!O$2:O$163, 1) - SMALL(Tratados!O$2:O$163, 1)))</f>
        <v>0.42396313364055299</v>
      </c>
      <c r="P10">
        <v>1</v>
      </c>
    </row>
    <row r="11" spans="2:16">
      <c r="B11">
        <f>((Tratados!B11 - SMALL(Tratados!B$2:B$163, 1)) / (LARGE(Tratados!B$2:B$163, 1) - SMALL(Tratados!B$2:B$163, 1)))</f>
        <v>7.590454508496626E-2</v>
      </c>
      <c r="C11">
        <f>((Tratados!C11 - SMALL(Tratados!C$2:C$163, 1)) / (LARGE(Tratados!C$2:C$163, 1) - SMALL(Tratados!C$2:C$163, 1)))</f>
        <v>1.1324599708879186E-2</v>
      </c>
      <c r="D11">
        <f>((Tratados!D11 - SMALL(Tratados!D$2:D$163, 1)) / (LARGE(Tratados!D$2:D$163, 1) - SMALL(Tratados!D$2:D$163, 1)))</f>
        <v>0.10984679980957286</v>
      </c>
      <c r="E11">
        <f>((Tratados!E11 - SMALL(Tratados!E$2:E$163, 1)) / (LARGE(Tratados!E$2:E$163, 1) - SMALL(Tratados!E$2:E$163, 1)))</f>
        <v>0.75424630094270462</v>
      </c>
      <c r="F11">
        <f>((Tratados!F11 - SMALL(Tratados!F$2:F$163, 1)) / (LARGE(Tratados!F$2:F$163, 1) - SMALL(Tratados!F$2:F$163, 1)))</f>
        <v>5.8510523508720005E-2</v>
      </c>
      <c r="G11">
        <f>((Tratados!G11 - SMALL(Tratados!G$2:G$163, 1)) / (LARGE(Tratados!G$2:G$163, 1) - SMALL(Tratados!G$2:G$163, 1)))</f>
        <v>9.2645189212583513E-4</v>
      </c>
      <c r="H11">
        <f>((Tratados!H11 - SMALL(Tratados!H$2:H$163, 1)) / (LARGE(Tratados!H$2:H$163, 1) - SMALL(Tratados!H$2:H$163, 1)))</f>
        <v>0.39705882352941174</v>
      </c>
      <c r="I11">
        <f>((Tratados!I11 - SMALL(Tratados!I$2:I$163, 1)) / (LARGE(Tratados!I$2:I$163, 1) - SMALL(Tratados!I$2:I$163, 1)))</f>
        <v>0.61636897025511528</v>
      </c>
      <c r="J11">
        <f>((Tratados!J11 - SMALL(Tratados!J$2:J$163, 1)) / (LARGE(Tratados!J$2:J$163, 1) - SMALL(Tratados!J$2:J$163, 1)))</f>
        <v>0.54166419606680505</v>
      </c>
      <c r="K11">
        <f>((Tratados!K11 - SMALL(Tratados!K$2:K$163, 1)) / (LARGE(Tratados!K$2:K$163, 1) - SMALL(Tratados!K$2:K$163, 1)))</f>
        <v>2.6497762798535652E-3</v>
      </c>
      <c r="L11">
        <f>((Tratados!L11 - SMALL(Tratados!L$2:L$163, 1)) / (LARGE(Tratados!L$2:L$163, 1) - SMALL(Tratados!L$2:L$163, 1)))</f>
        <v>0.39705882352941174</v>
      </c>
      <c r="M11">
        <f>((Tratados!M11 - SMALL(Tratados!M$2:M$163, 1)) / (LARGE(Tratados!M$2:M$163, 1) - SMALL(Tratados!M$2:M$163, 1)))</f>
        <v>0.47417840375586856</v>
      </c>
      <c r="N11">
        <f>((Tratados!N11 - SMALL(Tratados!N$2:N$163, 1)) / (LARGE(Tratados!N$2:N$163, 1) - SMALL(Tratados!N$2:N$163, 1)))</f>
        <v>0.42926829268292682</v>
      </c>
      <c r="O11">
        <f>((Tratados!O11 - SMALL(Tratados!O$2:O$163, 1)) / (LARGE(Tratados!O$2:O$163, 1) - SMALL(Tratados!O$2:O$163, 1)))</f>
        <v>0.27649769585253459</v>
      </c>
      <c r="P11">
        <v>1</v>
      </c>
    </row>
    <row r="12" spans="2:16">
      <c r="B12">
        <f>((Tratados!B12 - SMALL(Tratados!B$2:B$163, 1)) / (LARGE(Tratados!B$2:B$163, 1) - SMALL(Tratados!B$2:B$163, 1)))</f>
        <v>0.42954711765184161</v>
      </c>
      <c r="C12">
        <f>((Tratados!C12 - SMALL(Tratados!C$2:C$163, 1)) / (LARGE(Tratados!C$2:C$163, 1) - SMALL(Tratados!C$2:C$163, 1)))</f>
        <v>9.2605531295487625E-2</v>
      </c>
      <c r="D12">
        <f>((Tratados!D12 - SMALL(Tratados!D$2:D$163, 1)) / (LARGE(Tratados!D$2:D$163, 1) - SMALL(Tratados!D$2:D$163, 1)))</f>
        <v>0.1799302287466929</v>
      </c>
      <c r="E12">
        <f>((Tratados!E12 - SMALL(Tratados!E$2:E$163, 1)) / (LARGE(Tratados!E$2:E$163, 1) - SMALL(Tratados!E$2:E$163, 1)))</f>
        <v>0.27178391103676858</v>
      </c>
      <c r="F12">
        <f>((Tratados!F12 - SMALL(Tratados!F$2:F$163, 1)) / (LARGE(Tratados!F$2:F$163, 1) - SMALL(Tratados!F$2:F$163, 1)))</f>
        <v>0.32668966516529019</v>
      </c>
      <c r="G12">
        <f>((Tratados!G12 - SMALL(Tratados!G$2:G$163, 1)) / (LARGE(Tratados!G$2:G$163, 1) - SMALL(Tratados!G$2:G$163, 1)))</f>
        <v>2.0605101571587004E-2</v>
      </c>
      <c r="H12">
        <f>((Tratados!H12 - SMALL(Tratados!H$2:H$163, 1)) / (LARGE(Tratados!H$2:H$163, 1) - SMALL(Tratados!H$2:H$163, 1)))</f>
        <v>0.30882352941176472</v>
      </c>
      <c r="I12">
        <f>((Tratados!I12 - SMALL(Tratados!I$2:I$163, 1)) / (LARGE(Tratados!I$2:I$163, 1) - SMALL(Tratados!I$2:I$163, 1)))</f>
        <v>4.8386497827620778E-2</v>
      </c>
      <c r="J12">
        <f>((Tratados!J12 - SMALL(Tratados!J$2:J$163, 1)) / (LARGE(Tratados!J$2:J$163, 1) - SMALL(Tratados!J$2:J$163, 1)))</f>
        <v>0.29378067661494878</v>
      </c>
      <c r="K12">
        <f>((Tratados!K12 - SMALL(Tratados!K$2:K$163, 1)) / (LARGE(Tratados!K$2:K$163, 1) - SMALL(Tratados!K$2:K$163, 1)))</f>
        <v>0.39494837972378793</v>
      </c>
      <c r="L12">
        <f>((Tratados!L12 - SMALL(Tratados!L$2:L$163, 1)) / (LARGE(Tratados!L$2:L$163, 1) - SMALL(Tratados!L$2:L$163, 1)))</f>
        <v>0.30882352941176466</v>
      </c>
      <c r="M12">
        <f>((Tratados!M12 - SMALL(Tratados!M$2:M$163, 1)) / (LARGE(Tratados!M$2:M$163, 1) - SMALL(Tratados!M$2:M$163, 1)))</f>
        <v>0.73708920187793425</v>
      </c>
      <c r="N12">
        <f>((Tratados!N12 - SMALL(Tratados!N$2:N$163, 1)) / (LARGE(Tratados!N$2:N$163, 1) - SMALL(Tratados!N$2:N$163, 1)))</f>
        <v>0.61463414634146341</v>
      </c>
      <c r="O12">
        <f>((Tratados!O12 - SMALL(Tratados!O$2:O$163, 1)) / (LARGE(Tratados!O$2:O$163, 1) - SMALL(Tratados!O$2:O$163, 1)))</f>
        <v>0.50230414746543783</v>
      </c>
      <c r="P12">
        <v>1</v>
      </c>
    </row>
    <row r="13" spans="2:16">
      <c r="B13">
        <f>((Tratados!B13 - SMALL(Tratados!B$2:B$163, 1)) / (LARGE(Tratados!B$2:B$163, 1) - SMALL(Tratados!B$2:B$163, 1)))</f>
        <v>0.49984145052443291</v>
      </c>
      <c r="C13">
        <f>((Tratados!C13 - SMALL(Tratados!C$2:C$163, 1)) / (LARGE(Tratados!C$2:C$163, 1) - SMALL(Tratados!C$2:C$163, 1)))</f>
        <v>4.2350800582241631E-2</v>
      </c>
      <c r="D13">
        <f>((Tratados!D13 - SMALL(Tratados!D$2:D$163, 1)) / (LARGE(Tratados!D$2:D$163, 1) - SMALL(Tratados!D$2:D$163, 1)))</f>
        <v>0.2329454551130466</v>
      </c>
      <c r="E13">
        <f>((Tratados!E13 - SMALL(Tratados!E$2:E$163, 1)) / (LARGE(Tratados!E$2:E$163, 1) - SMALL(Tratados!E$2:E$163, 1)))</f>
        <v>0.2286497537403587</v>
      </c>
      <c r="F13">
        <f>((Tratados!F13 - SMALL(Tratados!F$2:F$163, 1)) / (LARGE(Tratados!F$2:F$163, 1) - SMALL(Tratados!F$2:F$163, 1)))</f>
        <v>0.37999623885143158</v>
      </c>
      <c r="G13">
        <f>((Tratados!G13 - SMALL(Tratados!G$2:G$163, 1)) / (LARGE(Tratados!G$2:G$163, 1) - SMALL(Tratados!G$2:G$163, 1)))</f>
        <v>2.7610971354377994E-2</v>
      </c>
      <c r="H13">
        <f>((Tratados!H13 - SMALL(Tratados!H$2:H$163, 1)) / (LARGE(Tratados!H$2:H$163, 1) - SMALL(Tratados!H$2:H$163, 1)))</f>
        <v>0.29411764705882354</v>
      </c>
      <c r="I13">
        <f>((Tratados!I13 - SMALL(Tratados!I$2:I$163, 1)) / (LARGE(Tratados!I$2:I$163, 1) - SMALL(Tratados!I$2:I$163, 1)))</f>
        <v>3.2856771510267738E-2</v>
      </c>
      <c r="J13">
        <f>((Tratados!J13 - SMALL(Tratados!J$2:J$163, 1)) / (LARGE(Tratados!J$2:J$163, 1) - SMALL(Tratados!J$2:J$163, 1)))</f>
        <v>0.26703560957933919</v>
      </c>
      <c r="K13">
        <f>((Tratados!K13 - SMALL(Tratados!K$2:K$163, 1)) / (LARGE(Tratados!K$2:K$163, 1) - SMALL(Tratados!K$2:K$163, 1)))</f>
        <v>0.47269839425107019</v>
      </c>
      <c r="L13">
        <f>((Tratados!L13 - SMALL(Tratados!L$2:L$163, 1)) / (LARGE(Tratados!L$2:L$163, 1) - SMALL(Tratados!L$2:L$163, 1)))</f>
        <v>0.29411764705882359</v>
      </c>
      <c r="M13">
        <f>((Tratados!M13 - SMALL(Tratados!M$2:M$163, 1)) / (LARGE(Tratados!M$2:M$163, 1) - SMALL(Tratados!M$2:M$163, 1)))</f>
        <v>0.784037558685446</v>
      </c>
      <c r="N13">
        <f>((Tratados!N13 - SMALL(Tratados!N$2:N$163, 1)) / (LARGE(Tratados!N$2:N$163, 1) - SMALL(Tratados!N$2:N$163, 1)))</f>
        <v>0.64390243902439026</v>
      </c>
      <c r="O13">
        <f>((Tratados!O13 - SMALL(Tratados!O$2:O$163, 1)) / (LARGE(Tratados!O$2:O$163, 1) - SMALL(Tratados!O$2:O$163, 1)))</f>
        <v>0.57603686635944695</v>
      </c>
      <c r="P13">
        <v>1</v>
      </c>
    </row>
    <row r="14" spans="2:16">
      <c r="B14">
        <f>((Tratados!B14 - SMALL(Tratados!B$2:B$163, 1)) / (LARGE(Tratados!B$2:B$163, 1) - SMALL(Tratados!B$2:B$163, 1)))</f>
        <v>0.37259939832506705</v>
      </c>
      <c r="C14">
        <f>((Tratados!C14 - SMALL(Tratados!C$2:C$163, 1)) / (LARGE(Tratados!C$2:C$163, 1) - SMALL(Tratados!C$2:C$163, 1)))</f>
        <v>7.6644832605531302E-2</v>
      </c>
      <c r="D14">
        <f>((Tratados!D14 - SMALL(Tratados!D$2:D$163, 1)) / (LARGE(Tratados!D$2:D$163, 1) - SMALL(Tratados!D$2:D$163, 1)))</f>
        <v>5.4739996722155883E-2</v>
      </c>
      <c r="E14">
        <f>((Tratados!E14 - SMALL(Tratados!E$2:E$163, 1)) / (LARGE(Tratados!E$2:E$163, 1) - SMALL(Tratados!E$2:E$163, 1)))</f>
        <v>0.18583568235087611</v>
      </c>
      <c r="F14">
        <f>((Tratados!F14 - SMALL(Tratados!F$2:F$163, 1)) / (LARGE(Tratados!F$2:F$163, 1) - SMALL(Tratados!F$2:F$163, 1)))</f>
        <v>0.28350428061867811</v>
      </c>
      <c r="G14">
        <f>((Tratados!G14 - SMALL(Tratados!G$2:G$163, 1)) / (LARGE(Tratados!G$2:G$163, 1) - SMALL(Tratados!G$2:G$163, 1)))</f>
        <v>2.1416592280018392E-2</v>
      </c>
      <c r="H14">
        <f>((Tratados!H14 - SMALL(Tratados!H$2:H$163, 1)) / (LARGE(Tratados!H$2:H$163, 1) - SMALL(Tratados!H$2:H$163, 1)))</f>
        <v>0.30882352941176472</v>
      </c>
      <c r="I14">
        <f>((Tratados!I14 - SMALL(Tratados!I$2:I$163, 1)) / (LARGE(Tratados!I$2:I$163, 1) - SMALL(Tratados!I$2:I$163, 1)))</f>
        <v>0.27791600133684874</v>
      </c>
      <c r="J14">
        <f>((Tratados!J14 - SMALL(Tratados!J$2:J$163, 1)) / (LARGE(Tratados!J$2:J$163, 1) - SMALL(Tratados!J$2:J$163, 1)))</f>
        <v>0.15909674869058207</v>
      </c>
      <c r="K14">
        <f>((Tratados!K14 - SMALL(Tratados!K$2:K$163, 1)) / (LARGE(Tratados!K$2:K$163, 1) - SMALL(Tratados!K$2:K$163, 1)))</f>
        <v>0.24468204621612721</v>
      </c>
      <c r="L14">
        <f>((Tratados!L14 - SMALL(Tratados!L$2:L$163, 1)) / (LARGE(Tratados!L$2:L$163, 1) - SMALL(Tratados!L$2:L$163, 1)))</f>
        <v>0.30882352941176466</v>
      </c>
      <c r="M14">
        <f>((Tratados!M14 - SMALL(Tratados!M$2:M$163, 1)) / (LARGE(Tratados!M$2:M$163, 1) - SMALL(Tratados!M$2:M$163, 1)))</f>
        <v>0.7699530516431925</v>
      </c>
      <c r="N14">
        <f>((Tratados!N14 - SMALL(Tratados!N$2:N$163, 1)) / (LARGE(Tratados!N$2:N$163, 1) - SMALL(Tratados!N$2:N$163, 1)))</f>
        <v>0.66829268292682931</v>
      </c>
      <c r="O14">
        <f>((Tratados!O14 - SMALL(Tratados!O$2:O$163, 1)) / (LARGE(Tratados!O$2:O$163, 1) - SMALL(Tratados!O$2:O$163, 1)))</f>
        <v>0.52534562211981561</v>
      </c>
      <c r="P14">
        <v>1</v>
      </c>
    </row>
    <row r="15" spans="2:16">
      <c r="B15">
        <f>((Tratados!B15 - SMALL(Tratados!B$2:B$163, 1)) / (LARGE(Tratados!B$2:B$163, 1) - SMALL(Tratados!B$2:B$163, 1)))</f>
        <v>0.38996666395641921</v>
      </c>
      <c r="C15">
        <f>((Tratados!C15 - SMALL(Tratados!C$2:C$163, 1)) / (LARGE(Tratados!C$2:C$163, 1) - SMALL(Tratados!C$2:C$163, 1)))</f>
        <v>0.13494905385735079</v>
      </c>
      <c r="D15">
        <f>((Tratados!D15 - SMALL(Tratados!D$2:D$163, 1)) / (LARGE(Tratados!D$2:D$163, 1) - SMALL(Tratados!D$2:D$163, 1)))</f>
        <v>0.20699585586851163</v>
      </c>
      <c r="E15">
        <f>((Tratados!E15 - SMALL(Tratados!E$2:E$163, 1)) / (LARGE(Tratados!E$2:E$163, 1) - SMALL(Tratados!E$2:E$163, 1)))</f>
        <v>7.0723497403174018E-2</v>
      </c>
      <c r="F15">
        <f>((Tratados!F15 - SMALL(Tratados!F$2:F$163, 1)) / (LARGE(Tratados!F$2:F$163, 1) - SMALL(Tratados!F$2:F$163, 1)))</f>
        <v>0.29667446642558326</v>
      </c>
      <c r="G15">
        <f>((Tratados!G15 - SMALL(Tratados!G$2:G$163, 1)) / (LARGE(Tratados!G$2:G$163, 1) - SMALL(Tratados!G$2:G$163, 1)))</f>
        <v>1.8069193107738916E-2</v>
      </c>
      <c r="H15">
        <f>((Tratados!H15 - SMALL(Tratados!H$2:H$163, 1)) / (LARGE(Tratados!H$2:H$163, 1) - SMALL(Tratados!H$2:H$163, 1)))</f>
        <v>0.70588235294117652</v>
      </c>
      <c r="I15">
        <f>((Tratados!I15 - SMALL(Tratados!I$2:I$163, 1)) / (LARGE(Tratados!I$2:I$163, 1) - SMALL(Tratados!I$2:I$163, 1)))</f>
        <v>5.688291433027591E-2</v>
      </c>
      <c r="J15">
        <f>((Tratados!J15 - SMALL(Tratados!J$2:J$163, 1)) / (LARGE(Tratados!J$2:J$163, 1) - SMALL(Tratados!J$2:J$163, 1)))</f>
        <v>0.18000790591955726</v>
      </c>
      <c r="K15">
        <f>((Tratados!K15 - SMALL(Tratados!K$2:K$163, 1)) / (LARGE(Tratados!K$2:K$163, 1) - SMALL(Tratados!K$2:K$163, 1)))</f>
        <v>0.37024812598059154</v>
      </c>
      <c r="L15">
        <f>((Tratados!L15 - SMALL(Tratados!L$2:L$163, 1)) / (LARGE(Tratados!L$2:L$163, 1) - SMALL(Tratados!L$2:L$163, 1)))</f>
        <v>0.70588235294117663</v>
      </c>
      <c r="M15">
        <f>((Tratados!M15 - SMALL(Tratados!M$2:M$163, 1)) / (LARGE(Tratados!M$2:M$163, 1) - SMALL(Tratados!M$2:M$163, 1)))</f>
        <v>0.82629107981220662</v>
      </c>
      <c r="N15">
        <f>((Tratados!N15 - SMALL(Tratados!N$2:N$163, 1)) / (LARGE(Tratados!N$2:N$163, 1) - SMALL(Tratados!N$2:N$163, 1)))</f>
        <v>0.80487804878048785</v>
      </c>
      <c r="O15">
        <f>((Tratados!O15 - SMALL(Tratados!O$2:O$163, 1)) / (LARGE(Tratados!O$2:O$163, 1) - SMALL(Tratados!O$2:O$163, 1)))</f>
        <v>0.73271889400921664</v>
      </c>
      <c r="P15">
        <v>1</v>
      </c>
    </row>
    <row r="16" spans="2:16">
      <c r="B16">
        <f>((Tratados!B16 - SMALL(Tratados!B$2:B$163, 1)) / (LARGE(Tratados!B$2:B$163, 1) - SMALL(Tratados!B$2:B$163, 1)))</f>
        <v>0.3408569802422961</v>
      </c>
      <c r="C16">
        <f>((Tratados!C16 - SMALL(Tratados!C$2:C$163, 1)) / (LARGE(Tratados!C$2:C$163, 1) - SMALL(Tratados!C$2:C$163, 1)))</f>
        <v>4.171033478893741E-2</v>
      </c>
      <c r="D16">
        <f>((Tratados!D16 - SMALL(Tratados!D$2:D$163, 1)) / (LARGE(Tratados!D$2:D$163, 1) - SMALL(Tratados!D$2:D$163, 1)))</f>
        <v>0.22591369904708389</v>
      </c>
      <c r="E16">
        <f>((Tratados!E16 - SMALL(Tratados!E$2:E$163, 1)) / (LARGE(Tratados!E$2:E$163, 1) - SMALL(Tratados!E$2:E$163, 1)))</f>
        <v>0.14001177090109346</v>
      </c>
      <c r="F16">
        <f>((Tratados!F16 - SMALL(Tratados!F$2:F$163, 1)) / (LARGE(Tratados!F$2:F$163, 1) - SMALL(Tratados!F$2:F$163, 1)))</f>
        <v>0.25943292978058941</v>
      </c>
      <c r="G16">
        <f>((Tratados!G16 - SMALL(Tratados!G$2:G$163, 1)) / (LARGE(Tratados!G$2:G$163, 1) - SMALL(Tratados!G$2:G$163, 1)))</f>
        <v>1.8380264545970949E-2</v>
      </c>
      <c r="H16">
        <f>((Tratados!H16 - SMALL(Tratados!H$2:H$163, 1)) / (LARGE(Tratados!H$2:H$163, 1) - SMALL(Tratados!H$2:H$163, 1)))</f>
        <v>0.39705882352941174</v>
      </c>
      <c r="I16">
        <f>((Tratados!I16 - SMALL(Tratados!I$2:I$163, 1)) / (LARGE(Tratados!I$2:I$163, 1) - SMALL(Tratados!I$2:I$163, 1)))</f>
        <v>2.8281778008838056E-2</v>
      </c>
      <c r="J16">
        <f>((Tratados!J16 - SMALL(Tratados!J$2:J$163, 1)) / (LARGE(Tratados!J$2:J$163, 1) - SMALL(Tratados!J$2:J$163, 1)))</f>
        <v>0.202289422538459</v>
      </c>
      <c r="K16">
        <f>((Tratados!K16 - SMALL(Tratados!K$2:K$163, 1)) / (LARGE(Tratados!K$2:K$163, 1) - SMALL(Tratados!K$2:K$163, 1)))</f>
        <v>0.32409785577314199</v>
      </c>
      <c r="L16">
        <f>((Tratados!L16 - SMALL(Tratados!L$2:L$163, 1)) / (LARGE(Tratados!L$2:L$163, 1) - SMALL(Tratados!L$2:L$163, 1)))</f>
        <v>0.39705882352941174</v>
      </c>
      <c r="M16">
        <f>((Tratados!M16 - SMALL(Tratados!M$2:M$163, 1)) / (LARGE(Tratados!M$2:M$163, 1) - SMALL(Tratados!M$2:M$163, 1)))</f>
        <v>0.7699530516431925</v>
      </c>
      <c r="N16">
        <f>((Tratados!N16 - SMALL(Tratados!N$2:N$163, 1)) / (LARGE(Tratados!N$2:N$163, 1) - SMALL(Tratados!N$2:N$163, 1)))</f>
        <v>0.75609756097560976</v>
      </c>
      <c r="O16">
        <f>((Tratados!O16 - SMALL(Tratados!O$2:O$163, 1)) / (LARGE(Tratados!O$2:O$163, 1) - SMALL(Tratados!O$2:O$163, 1)))</f>
        <v>0.63133640552995396</v>
      </c>
      <c r="P16">
        <v>1</v>
      </c>
    </row>
    <row r="17" spans="2:16">
      <c r="B17">
        <f>((Tratados!B17 - SMALL(Tratados!B$2:B$163, 1)) / (LARGE(Tratados!B$2:B$163, 1) - SMALL(Tratados!B$2:B$163, 1)))</f>
        <v>0.3669891861126921</v>
      </c>
      <c r="C17">
        <f>((Tratados!C17 - SMALL(Tratados!C$2:C$163, 1)) / (LARGE(Tratados!C$2:C$163, 1) - SMALL(Tratados!C$2:C$163, 1)))</f>
        <v>7.3799126637554585E-2</v>
      </c>
      <c r="D17">
        <f>((Tratados!D17 - SMALL(Tratados!D$2:D$163, 1)) / (LARGE(Tratados!D$2:D$163, 1) - SMALL(Tratados!D$2:D$163, 1)))</f>
        <v>0.20103330133533126</v>
      </c>
      <c r="E17">
        <f>((Tratados!E17 - SMALL(Tratados!E$2:E$163, 1)) / (LARGE(Tratados!E$2:E$163, 1) - SMALL(Tratados!E$2:E$163, 1)))</f>
        <v>0.12771943953990234</v>
      </c>
      <c r="F17">
        <f>((Tratados!F17 - SMALL(Tratados!F$2:F$163, 1)) / (LARGE(Tratados!F$2:F$163, 1) - SMALL(Tratados!F$2:F$163, 1)))</f>
        <v>0.27924986666420037</v>
      </c>
      <c r="G17">
        <f>((Tratados!G17 - SMALL(Tratados!G$2:G$163, 1)) / (LARGE(Tratados!G$2:G$163, 1) - SMALL(Tratados!G$2:G$163, 1)))</f>
        <v>4.057453542156942E-2</v>
      </c>
      <c r="H17">
        <f>((Tratados!H17 - SMALL(Tratados!H$2:H$163, 1)) / (LARGE(Tratados!H$2:H$163, 1) - SMALL(Tratados!H$2:H$163, 1)))</f>
        <v>0.39705882352941174</v>
      </c>
      <c r="I17">
        <f>((Tratados!I17 - SMALL(Tratados!I$2:I$163, 1)) / (LARGE(Tratados!I$2:I$163, 1) - SMALL(Tratados!I$2:I$163, 1)))</f>
        <v>3.1341676259794275E-2</v>
      </c>
      <c r="J17">
        <f>((Tratados!J17 - SMALL(Tratados!J$2:J$163, 1)) / (LARGE(Tratados!J$2:J$163, 1) - SMALL(Tratados!J$2:J$163, 1)))</f>
        <v>0.20869980564614421</v>
      </c>
      <c r="K17">
        <f>((Tratados!K17 - SMALL(Tratados!K$2:K$163, 1)) / (LARGE(Tratados!K$2:K$163, 1) - SMALL(Tratados!K$2:K$163, 1)))</f>
        <v>0.34808530420129002</v>
      </c>
      <c r="L17">
        <f>((Tratados!L17 - SMALL(Tratados!L$2:L$163, 1)) / (LARGE(Tratados!L$2:L$163, 1) - SMALL(Tratados!L$2:L$163, 1)))</f>
        <v>0.39705882352941174</v>
      </c>
      <c r="M17">
        <f>((Tratados!M17 - SMALL(Tratados!M$2:M$163, 1)) / (LARGE(Tratados!M$2:M$163, 1) - SMALL(Tratados!M$2:M$163, 1)))</f>
        <v>0.77934272300469487</v>
      </c>
      <c r="N17">
        <f>((Tratados!N17 - SMALL(Tratados!N$2:N$163, 1)) / (LARGE(Tratados!N$2:N$163, 1) - SMALL(Tratados!N$2:N$163, 1)))</f>
        <v>0.76585365853658538</v>
      </c>
      <c r="O17">
        <f>((Tratados!O17 - SMALL(Tratados!O$2:O$163, 1)) / (LARGE(Tratados!O$2:O$163, 1) - SMALL(Tratados!O$2:O$163, 1)))</f>
        <v>0.64976958525345618</v>
      </c>
      <c r="P17">
        <v>1</v>
      </c>
    </row>
    <row r="18" spans="2:16">
      <c r="B18">
        <f>((Tratados!B18 - SMALL(Tratados!B$2:B$163, 1)) / (LARGE(Tratados!B$2:B$163, 1) - SMALL(Tratados!B$2:B$163, 1)))</f>
        <v>0.62594113342548174</v>
      </c>
      <c r="C18">
        <f>((Tratados!C18 - SMALL(Tratados!C$2:C$163, 1)) / (LARGE(Tratados!C$2:C$163, 1) - SMALL(Tratados!C$2:C$163, 1)))</f>
        <v>6.1710334788937407E-2</v>
      </c>
      <c r="D18">
        <f>((Tratados!D18 - SMALL(Tratados!D$2:D$163, 1)) / (LARGE(Tratados!D$2:D$163, 1) - SMALL(Tratados!D$2:D$163, 1)))</f>
        <v>0.50375000975548845</v>
      </c>
      <c r="E18">
        <f>((Tratados!E18 - SMALL(Tratados!E$2:E$163, 1)) / (LARGE(Tratados!E$2:E$163, 1) - SMALL(Tratados!E$2:E$163, 1)))</f>
        <v>0.11575235676155665</v>
      </c>
      <c r="F18">
        <f>((Tratados!F18 - SMALL(Tratados!F$2:F$163, 1)) / (LARGE(Tratados!F$2:F$163, 1) - SMALL(Tratados!F$2:F$163, 1)))</f>
        <v>0.47562189974997615</v>
      </c>
      <c r="G18">
        <f>((Tratados!G18 - SMALL(Tratados!G$2:G$163, 1)) / (LARGE(Tratados!G$2:G$163, 1) - SMALL(Tratados!G$2:G$163, 1)))</f>
        <v>1.9029457112716058E-2</v>
      </c>
      <c r="H18">
        <f>((Tratados!H18 - SMALL(Tratados!H$2:H$163, 1)) / (LARGE(Tratados!H$2:H$163, 1) - SMALL(Tratados!H$2:H$163, 1)))</f>
        <v>0.52941176470588236</v>
      </c>
      <c r="I18">
        <f>((Tratados!I18 - SMALL(Tratados!I$2:I$163, 1)) / (LARGE(Tratados!I$2:I$163, 1) - SMALL(Tratados!I$2:I$163, 1)))</f>
        <v>4.597274313936648E-2</v>
      </c>
      <c r="J18">
        <f>((Tratados!J18 - SMALL(Tratados!J$2:J$163, 1)) / (LARGE(Tratados!J$2:J$163, 1) - SMALL(Tratados!J$2:J$163, 1)))</f>
        <v>0.30730309319102678</v>
      </c>
      <c r="K18">
        <f>((Tratados!K18 - SMALL(Tratados!K$2:K$163, 1)) / (LARGE(Tratados!K$2:K$163, 1) - SMALL(Tratados!K$2:K$163, 1)))</f>
        <v>0.59375907955139751</v>
      </c>
      <c r="L18">
        <f>((Tratados!L18 - SMALL(Tratados!L$2:L$163, 1)) / (LARGE(Tratados!L$2:L$163, 1) - SMALL(Tratados!L$2:L$163, 1)))</f>
        <v>0.52941176470588236</v>
      </c>
      <c r="M18">
        <f>((Tratados!M18 - SMALL(Tratados!M$2:M$163, 1)) / (LARGE(Tratados!M$2:M$163, 1) - SMALL(Tratados!M$2:M$163, 1)))</f>
        <v>0.77934272300469487</v>
      </c>
      <c r="N18">
        <f>((Tratados!N18 - SMALL(Tratados!N$2:N$163, 1)) / (LARGE(Tratados!N$2:N$163, 1) - SMALL(Tratados!N$2:N$163, 1)))</f>
        <v>0.8</v>
      </c>
      <c r="O18">
        <f>((Tratados!O18 - SMALL(Tratados!O$2:O$163, 1)) / (LARGE(Tratados!O$2:O$163, 1) - SMALL(Tratados!O$2:O$163, 1)))</f>
        <v>0.67281105990783407</v>
      </c>
      <c r="P18">
        <v>1</v>
      </c>
    </row>
    <row r="19" spans="2:16">
      <c r="B19">
        <f>((Tratados!B19 - SMALL(Tratados!B$2:B$163, 1)) / (LARGE(Tratados!B$2:B$163, 1) - SMALL(Tratados!B$2:B$163, 1)))</f>
        <v>0.37142044068623464</v>
      </c>
      <c r="C19">
        <f>((Tratados!C19 - SMALL(Tratados!C$2:C$163, 1)) / (LARGE(Tratados!C$2:C$163, 1) - SMALL(Tratados!C$2:C$163, 1)))</f>
        <v>0.62438136826783119</v>
      </c>
      <c r="D19">
        <f>((Tratados!D19 - SMALL(Tratados!D$2:D$163, 1)) / (LARGE(Tratados!D$2:D$163, 1) - SMALL(Tratados!D$2:D$163, 1)))</f>
        <v>0.39263889864437734</v>
      </c>
      <c r="E19">
        <f>((Tratados!E19 - SMALL(Tratados!E$2:E$163, 1)) / (LARGE(Tratados!E$2:E$163, 1) - SMALL(Tratados!E$2:E$163, 1)))</f>
        <v>0.23199516773534057</v>
      </c>
      <c r="F19">
        <f>((Tratados!F19 - SMALL(Tratados!F$2:F$163, 1)) / (LARGE(Tratados!F$2:F$163, 1) - SMALL(Tratados!F$2:F$163, 1)))</f>
        <v>0.49163144443519574</v>
      </c>
      <c r="G19">
        <f>((Tratados!G19 - SMALL(Tratados!G$2:G$163, 1)) / (LARGE(Tratados!G$2:G$163, 1) - SMALL(Tratados!G$2:G$163, 1)))</f>
        <v>9.278720008655901E-2</v>
      </c>
      <c r="H19">
        <f>((Tratados!H19 - SMALL(Tratados!H$2:H$163, 1)) / (LARGE(Tratados!H$2:H$163, 1) - SMALL(Tratados!H$2:H$163, 1)))</f>
        <v>0.80882352941176472</v>
      </c>
      <c r="I19">
        <f>((Tratados!I19 - SMALL(Tratados!I$2:I$163, 1)) / (LARGE(Tratados!I$2:I$163, 1) - SMALL(Tratados!I$2:I$163, 1)))</f>
        <v>0.96873259311522897</v>
      </c>
      <c r="J19">
        <f>((Tratados!J19 - SMALL(Tratados!J$2:J$163, 1)) / (LARGE(Tratados!J$2:J$163, 1) - SMALL(Tratados!J$2:J$163, 1)))</f>
        <v>0.21264288302533188</v>
      </c>
      <c r="K19">
        <f>((Tratados!K19 - SMALL(Tratados!K$2:K$163, 1)) / (LARGE(Tratados!K$2:K$163, 1) - SMALL(Tratados!K$2:K$163, 1)))</f>
        <v>0.29637205338291978</v>
      </c>
      <c r="L19">
        <f>((Tratados!L19 - SMALL(Tratados!L$2:L$163, 1)) / (LARGE(Tratados!L$2:L$163, 1) - SMALL(Tratados!L$2:L$163, 1)))</f>
        <v>0.80882352941176472</v>
      </c>
      <c r="M19">
        <f>((Tratados!M19 - SMALL(Tratados!M$2:M$163, 1)) / (LARGE(Tratados!M$2:M$163, 1) - SMALL(Tratados!M$2:M$163, 1)))</f>
        <v>0.460093896713615</v>
      </c>
      <c r="N19">
        <f>((Tratados!N19 - SMALL(Tratados!N$2:N$163, 1)) / (LARGE(Tratados!N$2:N$163, 1) - SMALL(Tratados!N$2:N$163, 1)))</f>
        <v>0.44390243902439025</v>
      </c>
      <c r="O19">
        <f>((Tratados!O19 - SMALL(Tratados!O$2:O$163, 1)) / (LARGE(Tratados!O$2:O$163, 1) - SMALL(Tratados!O$2:O$163, 1)))</f>
        <v>0.47004608294930877</v>
      </c>
      <c r="P19">
        <v>1</v>
      </c>
    </row>
    <row r="20" spans="2:16">
      <c r="B20">
        <f>((Tratados!B20 - SMALL(Tratados!B$2:B$163, 1)) / (LARGE(Tratados!B$2:B$163, 1) - SMALL(Tratados!B$2:B$163, 1)))</f>
        <v>0.49053175054882509</v>
      </c>
      <c r="C20">
        <f>((Tratados!C20 - SMALL(Tratados!C$2:C$163, 1)) / (LARGE(Tratados!C$2:C$163, 1) - SMALL(Tratados!C$2:C$163, 1)))</f>
        <v>0.22032023289665212</v>
      </c>
      <c r="D20">
        <f>((Tratados!D20 - SMALL(Tratados!D$2:D$163, 1)) / (LARGE(Tratados!D$2:D$163, 1) - SMALL(Tratados!D$2:D$163, 1)))</f>
        <v>0.77080065244706675</v>
      </c>
      <c r="E20">
        <f>((Tratados!E20 - SMALL(Tratados!E$2:E$163, 1)) / (LARGE(Tratados!E$2:E$163, 1) - SMALL(Tratados!E$2:E$163, 1)))</f>
        <v>9.2602917944428959E-2</v>
      </c>
      <c r="F20">
        <f>((Tratados!F20 - SMALL(Tratados!F$2:F$163, 1)) / (LARGE(Tratados!F$2:F$163, 1) - SMALL(Tratados!F$2:F$163, 1)))</f>
        <v>1</v>
      </c>
      <c r="G20">
        <f>((Tratados!G20 - SMALL(Tratados!G$2:G$163, 1)) / (LARGE(Tratados!G$2:G$163, 1) - SMALL(Tratados!G$2:G$163, 1)))</f>
        <v>4.59100868295058E-2</v>
      </c>
      <c r="H20">
        <f>((Tratados!H20 - SMALL(Tratados!H$2:H$163, 1)) / (LARGE(Tratados!H$2:H$163, 1) - SMALL(Tratados!H$2:H$163, 1)))</f>
        <v>0.70588235294117652</v>
      </c>
      <c r="I20">
        <f>((Tratados!I20 - SMALL(Tratados!I$2:I$163, 1)) / (LARGE(Tratados!I$2:I$163, 1) - SMALL(Tratados!I$2:I$163, 1)))</f>
        <v>0.40498347506405735</v>
      </c>
      <c r="J20">
        <f>((Tratados!J20 - SMALL(Tratados!J$2:J$163, 1)) / (LARGE(Tratados!J$2:J$163, 1) - SMALL(Tratados!J$2:J$163, 1)))</f>
        <v>0.41240899957176269</v>
      </c>
      <c r="K20">
        <f>((Tratados!K20 - SMALL(Tratados!K$2:K$163, 1)) / (LARGE(Tratados!K$2:K$163, 1) - SMALL(Tratados!K$2:K$163, 1)))</f>
        <v>0.67493753268638501</v>
      </c>
      <c r="L20">
        <f>((Tratados!L20 - SMALL(Tratados!L$2:L$163, 1)) / (LARGE(Tratados!L$2:L$163, 1) - SMALL(Tratados!L$2:L$163, 1)))</f>
        <v>0.70588235294117663</v>
      </c>
      <c r="M20">
        <f>((Tratados!M20 - SMALL(Tratados!M$2:M$163, 1)) / (LARGE(Tratados!M$2:M$163, 1) - SMALL(Tratados!M$2:M$163, 1)))</f>
        <v>0.84507042253521125</v>
      </c>
      <c r="N20">
        <f>((Tratados!N20 - SMALL(Tratados!N$2:N$163, 1)) / (LARGE(Tratados!N$2:N$163, 1) - SMALL(Tratados!N$2:N$163, 1)))</f>
        <v>0.8</v>
      </c>
      <c r="O20">
        <f>((Tratados!O20 - SMALL(Tratados!O$2:O$163, 1)) / (LARGE(Tratados!O$2:O$163, 1) - SMALL(Tratados!O$2:O$163, 1)))</f>
        <v>0.53456221198156684</v>
      </c>
      <c r="P20">
        <v>1</v>
      </c>
    </row>
    <row r="21" spans="2:16">
      <c r="B21">
        <f>((Tratados!B21 - SMALL(Tratados!B$2:B$163, 1)) / (LARGE(Tratados!B$2:B$163, 1) - SMALL(Tratados!B$2:B$163, 1)))</f>
        <v>0.11689974794698756</v>
      </c>
      <c r="C21">
        <f>((Tratados!C21 - SMALL(Tratados!C$2:C$163, 1)) / (LARGE(Tratados!C$2:C$163, 1) - SMALL(Tratados!C$2:C$163, 1)))</f>
        <v>0.60590975254730717</v>
      </c>
      <c r="D21">
        <f>((Tratados!D21 - SMALL(Tratados!D$2:D$163, 1)) / (LARGE(Tratados!D$2:D$163, 1) - SMALL(Tratados!D$2:D$163, 1)))</f>
        <v>9.8694325427485505E-2</v>
      </c>
      <c r="E21">
        <f>((Tratados!E21 - SMALL(Tratados!E$2:E$163, 1)) / (LARGE(Tratados!E$2:E$163, 1) - SMALL(Tratados!E$2:E$163, 1)))</f>
        <v>0.12197854391888403</v>
      </c>
      <c r="F21">
        <f>((Tratados!F21 - SMALL(Tratados!F$2:F$163, 1)) / (LARGE(Tratados!F$2:F$163, 1) - SMALL(Tratados!F$2:F$163, 1)))</f>
        <v>8.9598574463034375E-2</v>
      </c>
      <c r="G21">
        <f>((Tratados!G21 - SMALL(Tratados!G$2:G$163, 1)) / (LARGE(Tratados!G$2:G$163, 1) - SMALL(Tratados!G$2:G$163, 1)))</f>
        <v>3.0478238524168897E-2</v>
      </c>
      <c r="H21">
        <f>((Tratados!H21 - SMALL(Tratados!H$2:H$163, 1)) / (LARGE(Tratados!H$2:H$163, 1) - SMALL(Tratados!H$2:H$163, 1)))</f>
        <v>1</v>
      </c>
      <c r="I21">
        <f>((Tratados!I21 - SMALL(Tratados!I$2:I$163, 1)) / (LARGE(Tratados!I$2:I$163, 1) - SMALL(Tratados!I$2:I$163, 1)))</f>
        <v>7.0763860522113711E-2</v>
      </c>
      <c r="J21">
        <f>((Tratados!J21 - SMALL(Tratados!J$2:J$163, 1)) / (LARGE(Tratados!J$2:J$163, 1) - SMALL(Tratados!J$2:J$163, 1)))</f>
        <v>0.13726323417992556</v>
      </c>
      <c r="K21">
        <f>((Tratados!K21 - SMALL(Tratados!K$2:K$163, 1)) / (LARGE(Tratados!K$2:K$163, 1) - SMALL(Tratados!K$2:K$163, 1)))</f>
        <v>0.37755050651790728</v>
      </c>
      <c r="L21">
        <f>((Tratados!L21 - SMALL(Tratados!L$2:L$163, 1)) / (LARGE(Tratados!L$2:L$163, 1) - SMALL(Tratados!L$2:L$163, 1)))</f>
        <v>1</v>
      </c>
      <c r="M21">
        <f>((Tratados!M21 - SMALL(Tratados!M$2:M$163, 1)) / (LARGE(Tratados!M$2:M$163, 1) - SMALL(Tratados!M$2:M$163, 1)))</f>
        <v>0.460093896713615</v>
      </c>
      <c r="N21">
        <f>((Tratados!N21 - SMALL(Tratados!N$2:N$163, 1)) / (LARGE(Tratados!N$2:N$163, 1) - SMALL(Tratados!N$2:N$163, 1)))</f>
        <v>0.73658536585365852</v>
      </c>
      <c r="O21">
        <f>((Tratados!O21 - SMALL(Tratados!O$2:O$163, 1)) / (LARGE(Tratados!O$2:O$163, 1) - SMALL(Tratados!O$2:O$163, 1)))</f>
        <v>0.69124423963133641</v>
      </c>
      <c r="P21">
        <v>1</v>
      </c>
    </row>
    <row r="22" spans="2:16">
      <c r="B22">
        <f>((Tratados!B22 - SMALL(Tratados!B$2:B$163, 1)) / (LARGE(Tratados!B$2:B$163, 1) - SMALL(Tratados!B$2:B$163, 1)))</f>
        <v>1.8497438816163915E-3</v>
      </c>
      <c r="C22">
        <f>((Tratados!C22 - SMALL(Tratados!C$2:C$163, 1)) / (LARGE(Tratados!C$2:C$163, 1) - SMALL(Tratados!C$2:C$163, 1)))</f>
        <v>0.48556040756914121</v>
      </c>
      <c r="D22">
        <f>((Tratados!D22 - SMALL(Tratados!D$2:D$163, 1)) / (LARGE(Tratados!D$2:D$163, 1) - SMALL(Tratados!D$2:D$163, 1)))</f>
        <v>4.9752991032755031E-2</v>
      </c>
      <c r="E22">
        <f>((Tratados!E22 - SMALL(Tratados!E$2:E$163, 1)) / (LARGE(Tratados!E$2:E$163, 1) - SMALL(Tratados!E$2:E$163, 1)))</f>
        <v>0.37360736817107043</v>
      </c>
      <c r="F22">
        <f>((Tratados!F22 - SMALL(Tratados!F$2:F$163, 1)) / (LARGE(Tratados!F$2:F$163, 1) - SMALL(Tratados!F$2:F$163, 1)))</f>
        <v>2.3522593096134336E-3</v>
      </c>
      <c r="G22">
        <f>((Tratados!G22 - SMALL(Tratados!G$2:G$163, 1)) / (LARGE(Tratados!G$2:G$163, 1) - SMALL(Tratados!G$2:G$163, 1)))</f>
        <v>1.5046390218831994E-2</v>
      </c>
      <c r="H22">
        <f>((Tratados!H22 - SMALL(Tratados!H$2:H$163, 1)) / (LARGE(Tratados!H$2:H$163, 1) - SMALL(Tratados!H$2:H$163, 1)))</f>
        <v>0.61764705882352944</v>
      </c>
      <c r="I22">
        <f>((Tratados!I22 - SMALL(Tratados!I$2:I$163, 1)) / (LARGE(Tratados!I$2:I$163, 1) - SMALL(Tratados!I$2:I$163, 1)))</f>
        <v>0.26892940695904044</v>
      </c>
      <c r="J22">
        <f>((Tratados!J22 - SMALL(Tratados!J$2:J$163, 1)) / (LARGE(Tratados!J$2:J$163, 1) - SMALL(Tratados!J$2:J$163, 1)))</f>
        <v>0.25421484336396877</v>
      </c>
      <c r="K22">
        <f>((Tratados!K22 - SMALL(Tratados!K$2:K$163, 1)) / (LARGE(Tratados!K$2:K$163, 1) - SMALL(Tratados!K$2:K$163, 1)))</f>
        <v>0.13664942762507989</v>
      </c>
      <c r="L22">
        <f>((Tratados!L22 - SMALL(Tratados!L$2:L$163, 1)) / (LARGE(Tratados!L$2:L$163, 1) - SMALL(Tratados!L$2:L$163, 1)))</f>
        <v>0.61764705882352944</v>
      </c>
      <c r="M22">
        <f>((Tratados!M22 - SMALL(Tratados!M$2:M$163, 1)) / (LARGE(Tratados!M$2:M$163, 1) - SMALL(Tratados!M$2:M$163, 1)))</f>
        <v>0.41784037558685444</v>
      </c>
      <c r="N22">
        <f>((Tratados!N22 - SMALL(Tratados!N$2:N$163, 1)) / (LARGE(Tratados!N$2:N$163, 1) - SMALL(Tratados!N$2:N$163, 1)))</f>
        <v>0.44878048780487806</v>
      </c>
      <c r="O22">
        <f>((Tratados!O22 - SMALL(Tratados!O$2:O$163, 1)) / (LARGE(Tratados!O$2:O$163, 1) - SMALL(Tratados!O$2:O$163, 1)))</f>
        <v>0.41474654377880182</v>
      </c>
      <c r="P22">
        <v>1</v>
      </c>
    </row>
    <row r="23" spans="2:16">
      <c r="B23">
        <f>((Tratados!B23 - SMALL(Tratados!B$2:B$163, 1)) / (LARGE(Tratados!B$2:B$163, 1) - SMALL(Tratados!B$2:B$163, 1)))</f>
        <v>6.2131067566468821E-2</v>
      </c>
      <c r="C23">
        <f>((Tratados!C23 - SMALL(Tratados!C$2:C$163, 1)) / (LARGE(Tratados!C$2:C$163, 1) - SMALL(Tratados!C$2:C$163, 1)))</f>
        <v>0.5868850072780204</v>
      </c>
      <c r="D23">
        <f>((Tratados!D23 - SMALL(Tratados!D$2:D$163, 1)) / (LARGE(Tratados!D$2:D$163, 1) - SMALL(Tratados!D$2:D$163, 1)))</f>
        <v>3.9544847931446234E-2</v>
      </c>
      <c r="E23">
        <f>((Tratados!E23 - SMALL(Tratados!E$2:E$163, 1)) / (LARGE(Tratados!E$2:E$163, 1) - SMALL(Tratados!E$2:E$163, 1)))</f>
        <v>0.3096779522762238</v>
      </c>
      <c r="F23">
        <f>((Tratados!F23 - SMALL(Tratados!F$2:F$163, 1)) / (LARGE(Tratados!F$2:F$163, 1) - SMALL(Tratados!F$2:F$163, 1)))</f>
        <v>4.8067390621703759E-2</v>
      </c>
      <c r="G23">
        <f>((Tratados!G23 - SMALL(Tratados!G$2:G$163, 1)) / (LARGE(Tratados!G$2:G$163, 1) - SMALL(Tratados!G$2:G$163, 1)))</f>
        <v>2.023993075279288E-2</v>
      </c>
      <c r="H23">
        <f>((Tratados!H23 - SMALL(Tratados!H$2:H$163, 1)) / (LARGE(Tratados!H$2:H$163, 1) - SMALL(Tratados!H$2:H$163, 1)))</f>
        <v>0.75</v>
      </c>
      <c r="I23">
        <f>((Tratados!I23 - SMALL(Tratados!I$2:I$163, 1)) / (LARGE(Tratados!I$2:I$163, 1) - SMALL(Tratados!I$2:I$163, 1)))</f>
        <v>0.51193880203498088</v>
      </c>
      <c r="J23">
        <f>((Tratados!J23 - SMALL(Tratados!J$2:J$163, 1)) / (LARGE(Tratados!J$2:J$163, 1) - SMALL(Tratados!J$2:J$163, 1)))</f>
        <v>0.21622689989129359</v>
      </c>
      <c r="K23">
        <f>((Tratados!K23 - SMALL(Tratados!K$2:K$163, 1)) / (LARGE(Tratados!K$2:K$163, 1) - SMALL(Tratados!K$2:K$163, 1)))</f>
        <v>5.4568346020493153E-2</v>
      </c>
      <c r="L23">
        <f>((Tratados!L23 - SMALL(Tratados!L$2:L$163, 1)) / (LARGE(Tratados!L$2:L$163, 1) - SMALL(Tratados!L$2:L$163, 1)))</f>
        <v>0.75000000000000011</v>
      </c>
      <c r="M23">
        <f>((Tratados!M23 - SMALL(Tratados!M$2:M$163, 1)) / (LARGE(Tratados!M$2:M$163, 1) - SMALL(Tratados!M$2:M$163, 1)))</f>
        <v>0.48826291079812206</v>
      </c>
      <c r="N23">
        <f>((Tratados!N23 - SMALL(Tratados!N$2:N$163, 1)) / (LARGE(Tratados!N$2:N$163, 1) - SMALL(Tratados!N$2:N$163, 1)))</f>
        <v>0.44878048780487806</v>
      </c>
      <c r="O23">
        <f>((Tratados!O23 - SMALL(Tratados!O$2:O$163, 1)) / (LARGE(Tratados!O$2:O$163, 1) - SMALL(Tratados!O$2:O$163, 1)))</f>
        <v>0.47004608294930877</v>
      </c>
      <c r="P23">
        <v>1</v>
      </c>
    </row>
    <row r="24" spans="2:16">
      <c r="B24">
        <f>((Tratados!B24 - SMALL(Tratados!B$2:B$163, 1)) / (LARGE(Tratados!B$2:B$163, 1) - SMALL(Tratados!B$2:B$163, 1)))</f>
        <v>0.12241645662248964</v>
      </c>
      <c r="C24">
        <f>((Tratados!C24 - SMALL(Tratados!C$2:C$163, 1)) / (LARGE(Tratados!C$2:C$163, 1) - SMALL(Tratados!C$2:C$163, 1)))</f>
        <v>3.6535662299854436E-2</v>
      </c>
      <c r="D24">
        <f>((Tratados!D24 - SMALL(Tratados!D$2:D$163, 1)) / (LARGE(Tratados!D$2:D$163, 1) - SMALL(Tratados!D$2:D$163, 1)))</f>
        <v>0.51373182552504038</v>
      </c>
      <c r="E24">
        <f>((Tratados!E24 - SMALL(Tratados!E$2:E$163, 1)) / (LARGE(Tratados!E$2:E$163, 1) - SMALL(Tratados!E$2:E$163, 1)))</f>
        <v>0.23796322109675888</v>
      </c>
      <c r="F24">
        <f>((Tratados!F24 - SMALL(Tratados!F$2:F$163, 1)) / (LARGE(Tratados!F$2:F$163, 1) - SMALL(Tratados!F$2:F$163, 1)))</f>
        <v>9.378208151827086E-2</v>
      </c>
      <c r="G24">
        <f>((Tratados!G24 - SMALL(Tratados!G$2:G$163, 1)) / (LARGE(Tratados!G$2:G$163, 1) - SMALL(Tratados!G$2:G$163, 1)))</f>
        <v>7.3507533338743273E-3</v>
      </c>
      <c r="H24">
        <f>((Tratados!H24 - SMALL(Tratados!H$2:H$163, 1)) / (LARGE(Tratados!H$2:H$163, 1) - SMALL(Tratados!H$2:H$163, 1)))</f>
        <v>0.38235294117647056</v>
      </c>
      <c r="I24">
        <f>((Tratados!I24 - SMALL(Tratados!I$2:I$163, 1)) / (LARGE(Tratados!I$2:I$163, 1) - SMALL(Tratados!I$2:I$163, 1)))</f>
        <v>3.137881094730588E-2</v>
      </c>
      <c r="J24">
        <f>((Tratados!J24 - SMALL(Tratados!J$2:J$163, 1)) / (LARGE(Tratados!J$2:J$163, 1) - SMALL(Tratados!J$2:J$163, 1)))</f>
        <v>0.36845867509964753</v>
      </c>
      <c r="K24">
        <f>((Tratados!K24 - SMALL(Tratados!K$2:K$163, 1)) / (LARGE(Tratados!K$2:K$163, 1) - SMALL(Tratados!K$2:K$163, 1)))</f>
        <v>0.12620528018285007</v>
      </c>
      <c r="L24">
        <f>((Tratados!L24 - SMALL(Tratados!L$2:L$163, 1)) / (LARGE(Tratados!L$2:L$163, 1) - SMALL(Tratados!L$2:L$163, 1)))</f>
        <v>0.38235294117647067</v>
      </c>
      <c r="M24">
        <f>((Tratados!M24 - SMALL(Tratados!M$2:M$163, 1)) / (LARGE(Tratados!M$2:M$163, 1) - SMALL(Tratados!M$2:M$163, 1)))</f>
        <v>0.5258215962441315</v>
      </c>
      <c r="N24">
        <f>((Tratados!N24 - SMALL(Tratados!N$2:N$163, 1)) / (LARGE(Tratados!N$2:N$163, 1) - SMALL(Tratados!N$2:N$163, 1)))</f>
        <v>0.44878048780487806</v>
      </c>
      <c r="O24">
        <f>((Tratados!O24 - SMALL(Tratados!O$2:O$163, 1)) / (LARGE(Tratados!O$2:O$163, 1) - SMALL(Tratados!O$2:O$163, 1)))</f>
        <v>0.41013824884792627</v>
      </c>
      <c r="P24">
        <v>1</v>
      </c>
    </row>
    <row r="25" spans="2:16">
      <c r="B25">
        <f>((Tratados!B25 - SMALL(Tratados!B$2:B$163, 1)) / (LARGE(Tratados!B$2:B$163, 1) - SMALL(Tratados!B$2:B$163, 1)))</f>
        <v>0.11050085372794537</v>
      </c>
      <c r="C25">
        <f>((Tratados!C25 - SMALL(Tratados!C$2:C$163, 1)) / (LARGE(Tratados!C$2:C$163, 1) - SMALL(Tratados!C$2:C$163, 1)))</f>
        <v>0.31604803493449779</v>
      </c>
      <c r="D25">
        <f>((Tratados!D25 - SMALL(Tratados!D$2:D$163, 1)) / (LARGE(Tratados!D$2:D$163, 1) - SMALL(Tratados!D$2:D$163, 1)))</f>
        <v>0.33339576845933522</v>
      </c>
      <c r="E25">
        <f>((Tratados!E25 - SMALL(Tratados!E$2:E$163, 1)) / (LARGE(Tratados!E$2:E$163, 1) - SMALL(Tratados!E$2:E$163, 1)))</f>
        <v>0.18731220766347614</v>
      </c>
      <c r="F25">
        <f>((Tratados!F25 - SMALL(Tratados!F$2:F$163, 1)) / (LARGE(Tratados!F$2:F$163, 1) - SMALL(Tratados!F$2:F$163, 1)))</f>
        <v>8.4747617682330925E-2</v>
      </c>
      <c r="G25">
        <f>((Tratados!G25 - SMALL(Tratados!G$2:G$163, 1)) / (LARGE(Tratados!G$2:G$163, 1) - SMALL(Tratados!G$2:G$163, 1)))</f>
        <v>6.7793286266872241E-2</v>
      </c>
      <c r="H25">
        <f>((Tratados!H25 - SMALL(Tratados!H$2:H$163, 1)) / (LARGE(Tratados!H$2:H$163, 1) - SMALL(Tratados!H$2:H$163, 1)))</f>
        <v>0.67647058823529416</v>
      </c>
      <c r="I25">
        <f>((Tratados!I25 - SMALL(Tratados!I$2:I$163, 1)) / (LARGE(Tratados!I$2:I$163, 1) - SMALL(Tratados!I$2:I$163, 1)))</f>
        <v>0.17789743399309293</v>
      </c>
      <c r="J25">
        <f>((Tratados!J25 - SMALL(Tratados!J$2:J$163, 1)) / (LARGE(Tratados!J$2:J$163, 1) - SMALL(Tratados!J$2:J$163, 1)))</f>
        <v>0.35852356952268011</v>
      </c>
      <c r="K25">
        <f>((Tratados!K25 - SMALL(Tratados!K$2:K$163, 1)) / (LARGE(Tratados!K$2:K$163, 1) - SMALL(Tratados!K$2:K$163, 1)))</f>
        <v>0.12071203052666241</v>
      </c>
      <c r="L25">
        <f>((Tratados!L25 - SMALL(Tratados!L$2:L$163, 1)) / (LARGE(Tratados!L$2:L$163, 1) - SMALL(Tratados!L$2:L$163, 1)))</f>
        <v>0.67647058823529416</v>
      </c>
      <c r="M25">
        <f>((Tratados!M25 - SMALL(Tratados!M$2:M$163, 1)) / (LARGE(Tratados!M$2:M$163, 1) - SMALL(Tratados!M$2:M$163, 1)))</f>
        <v>0.46478873239436619</v>
      </c>
      <c r="N25">
        <f>((Tratados!N25 - SMALL(Tratados!N$2:N$163, 1)) / (LARGE(Tratados!N$2:N$163, 1) - SMALL(Tratados!N$2:N$163, 1)))</f>
        <v>0.45853658536585368</v>
      </c>
      <c r="O25">
        <f>((Tratados!O25 - SMALL(Tratados!O$2:O$163, 1)) / (LARGE(Tratados!O$2:O$163, 1) - SMALL(Tratados!O$2:O$163, 1)))</f>
        <v>0.15668202764976957</v>
      </c>
      <c r="P25">
        <v>1</v>
      </c>
    </row>
    <row r="26" spans="2:16">
      <c r="B26">
        <f>((Tratados!B26 - SMALL(Tratados!B$2:B$163, 1)) / (LARGE(Tratados!B$2:B$163, 1) - SMALL(Tratados!B$2:B$163, 1)))</f>
        <v>9.8589316204569483E-2</v>
      </c>
      <c r="C26">
        <f>((Tratados!C26 - SMALL(Tratados!C$2:C$163, 1)) / (LARGE(Tratados!C$2:C$163, 1) - SMALL(Tratados!C$2:C$163, 1)))</f>
        <v>9.627365356622998E-2</v>
      </c>
      <c r="D26">
        <f>((Tratados!D26 - SMALL(Tratados!D$2:D$163, 1)) / (LARGE(Tratados!D$2:D$163, 1) - SMALL(Tratados!D$2:D$163, 1)))</f>
        <v>0.32001904271343057</v>
      </c>
      <c r="E26">
        <f>((Tratados!E26 - SMALL(Tratados!E$2:E$163, 1)) / (LARGE(Tratados!E$2:E$163, 1) - SMALL(Tratados!E$2:E$163, 1)))</f>
        <v>0.3094766079154147</v>
      </c>
      <c r="F26">
        <f>((Tratados!F26 - SMALL(Tratados!F$2:F$163, 1)) / (LARGE(Tratados!F$2:F$163, 1) - SMALL(Tratados!F$2:F$163, 1)))</f>
        <v>7.571315384639099E-2</v>
      </c>
      <c r="G26">
        <f>((Tratados!G26 - SMALL(Tratados!G$2:G$163, 1)) / (LARGE(Tratados!G$2:G$163, 1) - SMALL(Tratados!G$2:G$163, 1)))</f>
        <v>6.5656360734669586E-2</v>
      </c>
      <c r="H26">
        <f>((Tratados!H26 - SMALL(Tratados!H$2:H$163, 1)) / (LARGE(Tratados!H$2:H$163, 1) - SMALL(Tratados!H$2:H$163, 1)))</f>
        <v>0.33823529411764708</v>
      </c>
      <c r="I26">
        <f>((Tratados!I26 - SMALL(Tratados!I$2:I$163, 1)) / (LARGE(Tratados!I$2:I$163, 1) - SMALL(Tratados!I$2:I$163, 1)))</f>
        <v>0.10234319878198225</v>
      </c>
      <c r="J26">
        <f>((Tratados!J26 - SMALL(Tratados!J$2:J$163, 1)) / (LARGE(Tratados!J$2:J$163, 1) - SMALL(Tratados!J$2:J$163, 1)))</f>
        <v>0.34632539447244459</v>
      </c>
      <c r="K26">
        <f>((Tratados!K26 - SMALL(Tratados!K$2:K$163, 1)) / (LARGE(Tratados!K$2:K$163, 1) - SMALL(Tratados!K$2:K$163, 1)))</f>
        <v>0.11521878087047475</v>
      </c>
      <c r="L26">
        <f>((Tratados!L26 - SMALL(Tratados!L$2:L$163, 1)) / (LARGE(Tratados!L$2:L$163, 1) - SMALL(Tratados!L$2:L$163, 1)))</f>
        <v>0.33823529411764713</v>
      </c>
      <c r="M26">
        <f>((Tratados!M26 - SMALL(Tratados!M$2:M$163, 1)) / (LARGE(Tratados!M$2:M$163, 1) - SMALL(Tratados!M$2:M$163, 1)))</f>
        <v>0.38497652582159625</v>
      </c>
      <c r="N26">
        <f>((Tratados!N26 - SMALL(Tratados!N$2:N$163, 1)) / (LARGE(Tratados!N$2:N$163, 1) - SMALL(Tratados!N$2:N$163, 1)))</f>
        <v>0.45365853658536587</v>
      </c>
      <c r="O26">
        <f>((Tratados!O26 - SMALL(Tratados!O$2:O$163, 1)) / (LARGE(Tratados!O$2:O$163, 1) - SMALL(Tratados!O$2:O$163, 1)))</f>
        <v>0.35023041474654376</v>
      </c>
      <c r="P26">
        <v>1</v>
      </c>
    </row>
    <row r="27" spans="2:16">
      <c r="B27">
        <f>((Tratados!B27 - SMALL(Tratados!B$2:B$163, 1)) / (LARGE(Tratados!B$2:B$163, 1) - SMALL(Tratados!B$2:B$163, 1)))</f>
        <v>7.9681274900398405E-3</v>
      </c>
      <c r="C27">
        <f>((Tratados!C27 - SMALL(Tratados!C$2:C$163, 1)) / (LARGE(Tratados!C$2:C$163, 1) - SMALL(Tratados!C$2:C$163, 1)))</f>
        <v>0.13422852983988356</v>
      </c>
      <c r="D27">
        <f>((Tratados!D27 - SMALL(Tratados!D$2:D$163, 1)) / (LARGE(Tratados!D$2:D$163, 1) - SMALL(Tratados!D$2:D$163, 1)))</f>
        <v>0.49145028993311635</v>
      </c>
      <c r="E27">
        <f>((Tratados!E27 - SMALL(Tratados!E$2:E$163, 1)) / (LARGE(Tratados!E$2:E$163, 1) - SMALL(Tratados!E$2:E$163, 1)))</f>
        <v>0.26852626253239581</v>
      </c>
      <c r="F27">
        <f>((Tratados!F27 - SMALL(Tratados!F$2:F$163, 1)) / (LARGE(Tratados!F$2:F$163, 1) - SMALL(Tratados!F$2:F$163, 1)))</f>
        <v>6.9920368469243363E-3</v>
      </c>
      <c r="G27">
        <f>((Tratados!G27 - SMALL(Tratados!G$2:G$163, 1)) / (LARGE(Tratados!G$2:G$163, 1) - SMALL(Tratados!G$2:G$163, 1)))</f>
        <v>8.6227650193405281E-2</v>
      </c>
      <c r="H27">
        <f>((Tratados!H27 - SMALL(Tratados!H$2:H$163, 1)) / (LARGE(Tratados!H$2:H$163, 1) - SMALL(Tratados!H$2:H$163, 1)))</f>
        <v>0.45588235294117646</v>
      </c>
      <c r="I27">
        <f>((Tratados!I27 - SMALL(Tratados!I$2:I$163, 1)) / (LARGE(Tratados!I$2:I$163, 1) - SMALL(Tratados!I$2:I$163, 1)))</f>
        <v>7.712131902410041E-2</v>
      </c>
      <c r="J27">
        <f>((Tratados!J27 - SMALL(Tratados!J$2:J$163, 1)) / (LARGE(Tratados!J$2:J$163, 1) - SMALL(Tratados!J$2:J$163, 1)))</f>
        <v>0.45034094278090719</v>
      </c>
      <c r="K27">
        <f>((Tratados!K27 - SMALL(Tratados!K$2:K$163, 1)) / (LARGE(Tratados!K$2:K$163, 1) - SMALL(Tratados!K$2:K$163, 1)))</f>
        <v>6.0510972940515618E-3</v>
      </c>
      <c r="L27">
        <f>((Tratados!L27 - SMALL(Tratados!L$2:L$163, 1)) / (LARGE(Tratados!L$2:L$163, 1) - SMALL(Tratados!L$2:L$163, 1)))</f>
        <v>0.45588235294117635</v>
      </c>
      <c r="M27">
        <f>((Tratados!M27 - SMALL(Tratados!M$2:M$163, 1)) / (LARGE(Tratados!M$2:M$163, 1) - SMALL(Tratados!M$2:M$163, 1)))</f>
        <v>0.42723004694835681</v>
      </c>
      <c r="N27">
        <f>((Tratados!N27 - SMALL(Tratados!N$2:N$163, 1)) / (LARGE(Tratados!N$2:N$163, 1) - SMALL(Tratados!N$2:N$163, 1)))</f>
        <v>0.37073170731707317</v>
      </c>
      <c r="O27">
        <f>((Tratados!O27 - SMALL(Tratados!O$2:O$163, 1)) / (LARGE(Tratados!O$2:O$163, 1) - SMALL(Tratados!O$2:O$163, 1)))</f>
        <v>0.16589861751152074</v>
      </c>
      <c r="P27">
        <v>1</v>
      </c>
    </row>
    <row r="28" spans="2:16">
      <c r="B28">
        <f>((Tratados!B28 - SMALL(Tratados!B$2:B$163, 1)) / (LARGE(Tratados!B$2:B$163, 1) - SMALL(Tratados!B$2:B$163, 1)))</f>
        <v>9.7837222538417756E-2</v>
      </c>
      <c r="C28">
        <f>((Tratados!C28 - SMALL(Tratados!C$2:C$163, 1)) / (LARGE(Tratados!C$2:C$163, 1) - SMALL(Tratados!C$2:C$163, 1)))</f>
        <v>0.42168122270742359</v>
      </c>
      <c r="D28">
        <f>((Tratados!D28 - SMALL(Tratados!D$2:D$163, 1)) / (LARGE(Tratados!D$2:D$163, 1) - SMALL(Tratados!D$2:D$163, 1)))</f>
        <v>0.38146301109003927</v>
      </c>
      <c r="E28">
        <f>((Tratados!E28 - SMALL(Tratados!E$2:E$163, 1)) / (LARGE(Tratados!E$2:E$163, 1) - SMALL(Tratados!E$2:E$163, 1)))</f>
        <v>2.2452477568173135E-2</v>
      </c>
      <c r="F28">
        <f>((Tratados!F28 - SMALL(Tratados!F$2:F$163, 1)) / (LARGE(Tratados!F$2:F$163, 1) - SMALL(Tratados!F$2:F$163, 1)))</f>
        <v>7.5142815743797955E-2</v>
      </c>
      <c r="G28">
        <f>((Tratados!G28 - SMALL(Tratados!G$2:G$163, 1)) / (LARGE(Tratados!G$2:G$163, 1) - SMALL(Tratados!G$2:G$163, 1)))</f>
        <v>4.2386864670399524E-2</v>
      </c>
      <c r="H28">
        <f>((Tratados!H28 - SMALL(Tratados!H$2:H$163, 1)) / (LARGE(Tratados!H$2:H$163, 1) - SMALL(Tratados!H$2:H$163, 1)))</f>
        <v>0.98529411764705888</v>
      </c>
      <c r="I28">
        <f>((Tratados!I28 - SMALL(Tratados!I$2:I$163, 1)) / (LARGE(Tratados!I$2:I$163, 1) - SMALL(Tratados!I$2:I$163, 1)))</f>
        <v>3.3072152697835047E-2</v>
      </c>
      <c r="J28">
        <f>((Tratados!J28 - SMALL(Tratados!J$2:J$163, 1)) / (LARGE(Tratados!J$2:J$163, 1) - SMALL(Tratados!J$2:J$163, 1)))</f>
        <v>0.36842243963501004</v>
      </c>
      <c r="K28">
        <f>((Tratados!K28 - SMALL(Tratados!K$2:K$163, 1)) / (LARGE(Tratados!K$2:K$163, 1) - SMALL(Tratados!K$2:K$163, 1)))</f>
        <v>7.5034381234625289E-2</v>
      </c>
      <c r="L28">
        <f>((Tratados!L28 - SMALL(Tratados!L$2:L$163, 1)) / (LARGE(Tratados!L$2:L$163, 1) - SMALL(Tratados!L$2:L$163, 1)))</f>
        <v>0.98529411764705888</v>
      </c>
      <c r="M28">
        <f>((Tratados!M28 - SMALL(Tratados!M$2:M$163, 1)) / (LARGE(Tratados!M$2:M$163, 1) - SMALL(Tratados!M$2:M$163, 1)))</f>
        <v>0.568075117370892</v>
      </c>
      <c r="N28">
        <f>((Tratados!N28 - SMALL(Tratados!N$2:N$163, 1)) / (LARGE(Tratados!N$2:N$163, 1) - SMALL(Tratados!N$2:N$163, 1)))</f>
        <v>0.70731707317073167</v>
      </c>
      <c r="O28">
        <f>((Tratados!O28 - SMALL(Tratados!O$2:O$163, 1)) / (LARGE(Tratados!O$2:O$163, 1) - SMALL(Tratados!O$2:O$163, 1)))</f>
        <v>0.33640552995391704</v>
      </c>
      <c r="P28">
        <v>1</v>
      </c>
    </row>
    <row r="29" spans="2:16">
      <c r="B29">
        <f>((Tratados!B29 - SMALL(Tratados!B$2:B$163, 1)) / (LARGE(Tratados!B$2:B$163, 1) - SMALL(Tratados!B$2:B$163, 1)))</f>
        <v>6.385885031303358E-2</v>
      </c>
      <c r="C29">
        <f>((Tratados!C29 - SMALL(Tratados!C$2:C$163, 1)) / (LARGE(Tratados!C$2:C$163, 1) - SMALL(Tratados!C$2:C$163, 1)))</f>
        <v>0.48028384279475983</v>
      </c>
      <c r="D29">
        <f>((Tratados!D29 - SMALL(Tratados!D$2:D$163, 1)) / (LARGE(Tratados!D$2:D$163, 1) - SMALL(Tratados!D$2:D$163, 1)))</f>
        <v>0.49236340365089398</v>
      </c>
      <c r="E29">
        <f>((Tratados!E29 - SMALL(Tratados!E$2:E$163, 1)) / (LARGE(Tratados!E$2:E$163, 1) - SMALL(Tratados!E$2:E$163, 1)))</f>
        <v>1.8410102324236698E-2</v>
      </c>
      <c r="F29">
        <f>((Tratados!F29 - SMALL(Tratados!F$2:F$163, 1)) / (LARGE(Tratados!F$2:F$163, 1) - SMALL(Tratados!F$2:F$163, 1)))</f>
        <v>4.9375865141243459E-2</v>
      </c>
      <c r="G29">
        <f>((Tratados!G29 - SMALL(Tratados!G$2:G$163, 1)) / (LARGE(Tratados!G$2:G$163, 1) - SMALL(Tratados!G$2:G$163, 1)))</f>
        <v>0.25363142092023044</v>
      </c>
      <c r="H29">
        <f>((Tratados!H29 - SMALL(Tratados!H$2:H$163, 1)) / (LARGE(Tratados!H$2:H$163, 1) - SMALL(Tratados!H$2:H$163, 1)))</f>
        <v>0.98529411764705888</v>
      </c>
      <c r="I29">
        <f>((Tratados!I29 - SMALL(Tratados!I$2:I$163, 1)) / (LARGE(Tratados!I$2:I$163, 1) - SMALL(Tratados!I$2:I$163, 1)))</f>
        <v>5.0176389765680125E-2</v>
      </c>
      <c r="J29">
        <f>((Tratados!J29 - SMALL(Tratados!J$2:J$163, 1)) / (LARGE(Tratados!J$2:J$163, 1) - SMALL(Tratados!J$2:J$163, 1)))</f>
        <v>0.4246434100866357</v>
      </c>
      <c r="K29">
        <f>((Tratados!K29 - SMALL(Tratados!K$2:K$163, 1)) / (LARGE(Tratados!K$2:K$163, 1) - SMALL(Tratados!K$2:K$163, 1)))</f>
        <v>5.032637960756968E-2</v>
      </c>
      <c r="L29">
        <f>((Tratados!L29 - SMALL(Tratados!L$2:L$163, 1)) / (LARGE(Tratados!L$2:L$163, 1) - SMALL(Tratados!L$2:L$163, 1)))</f>
        <v>0.98529411764705888</v>
      </c>
      <c r="M29">
        <f>((Tratados!M29 - SMALL(Tratados!M$2:M$163, 1)) / (LARGE(Tratados!M$2:M$163, 1) - SMALL(Tratados!M$2:M$163, 1)))</f>
        <v>0.62441314553990612</v>
      </c>
      <c r="N29">
        <f>((Tratados!N29 - SMALL(Tratados!N$2:N$163, 1)) / (LARGE(Tratados!N$2:N$163, 1) - SMALL(Tratados!N$2:N$163, 1)))</f>
        <v>0.63414634146341464</v>
      </c>
      <c r="O29">
        <f>((Tratados!O29 - SMALL(Tratados!O$2:O$163, 1)) / (LARGE(Tratados!O$2:O$163, 1) - SMALL(Tratados!O$2:O$163, 1)))</f>
        <v>0.35944700460829493</v>
      </c>
      <c r="P29">
        <v>1</v>
      </c>
    </row>
    <row r="30" spans="2:16">
      <c r="B30">
        <f>((Tratados!B30 - SMALL(Tratados!B$2:B$163, 1)) / (LARGE(Tratados!B$2:B$163, 1) - SMALL(Tratados!B$2:B$163, 1)))</f>
        <v>0.12207496544434507</v>
      </c>
      <c r="C30">
        <f>((Tratados!C30 - SMALL(Tratados!C$2:C$163, 1)) / (LARGE(Tratados!C$2:C$163, 1) - SMALL(Tratados!C$2:C$163, 1)))</f>
        <v>0.59197962154294037</v>
      </c>
      <c r="D30">
        <f>((Tratados!D30 - SMALL(Tratados!D$2:D$163, 1)) / (LARGE(Tratados!D$2:D$163, 1) - SMALL(Tratados!D$2:D$163, 1)))</f>
        <v>0.57039950676250462</v>
      </c>
      <c r="E30">
        <f>((Tratados!E30 - SMALL(Tratados!E$2:E$163, 1)) / (LARGE(Tratados!E$2:E$163, 1) - SMALL(Tratados!E$2:E$163, 1)))</f>
        <v>0.14336751024791169</v>
      </c>
      <c r="F30">
        <f>((Tratados!F30 - SMALL(Tratados!F$2:F$163, 1)) / (LARGE(Tratados!F$2:F$163, 1) - SMALL(Tratados!F$2:F$163, 1)))</f>
        <v>9.3523117190607005E-2</v>
      </c>
      <c r="G30">
        <f>((Tratados!G30 - SMALL(Tratados!G$2:G$163, 1)) / (LARGE(Tratados!G$2:G$163, 1) - SMALL(Tratados!G$2:G$163, 1)))</f>
        <v>0.46488273959263166</v>
      </c>
      <c r="H30">
        <f>((Tratados!H30 - SMALL(Tratados!H$2:H$163, 1)) / (LARGE(Tratados!H$2:H$163, 1) - SMALL(Tratados!H$2:H$163, 1)))</f>
        <v>0.4264705882352941</v>
      </c>
      <c r="I30">
        <f>((Tratados!I30 - SMALL(Tratados!I$2:I$163, 1)) / (LARGE(Tratados!I$2:I$163, 1) - SMALL(Tratados!I$2:I$163, 1)))</f>
        <v>0.20120316387537598</v>
      </c>
      <c r="J30">
        <f>((Tratados!J30 - SMALL(Tratados!J$2:J$163, 1)) / (LARGE(Tratados!J$2:J$163, 1) - SMALL(Tratados!J$2:J$163, 1)))</f>
        <v>0.40023388345356919</v>
      </c>
      <c r="K30">
        <f>((Tratados!K30 - SMALL(Tratados!K$2:K$163, 1)) / (LARGE(Tratados!K$2:K$163, 1) - SMALL(Tratados!K$2:K$163, 1)))</f>
        <v>7.2620915412477963E-2</v>
      </c>
      <c r="L30">
        <f>((Tratados!L30 - SMALL(Tratados!L$2:L$163, 1)) / (LARGE(Tratados!L$2:L$163, 1) - SMALL(Tratados!L$2:L$163, 1)))</f>
        <v>0.42647058823529421</v>
      </c>
      <c r="M30">
        <f>((Tratados!M30 - SMALL(Tratados!M$2:M$163, 1)) / (LARGE(Tratados!M$2:M$163, 1) - SMALL(Tratados!M$2:M$163, 1)))</f>
        <v>0.34741784037558687</v>
      </c>
      <c r="N30">
        <f>((Tratados!N30 - SMALL(Tratados!N$2:N$163, 1)) / (LARGE(Tratados!N$2:N$163, 1) - SMALL(Tratados!N$2:N$163, 1)))</f>
        <v>0.4195121951219512</v>
      </c>
      <c r="O30">
        <f>((Tratados!O30 - SMALL(Tratados!O$2:O$163, 1)) / (LARGE(Tratados!O$2:O$163, 1) - SMALL(Tratados!O$2:O$163, 1)))</f>
        <v>0.17511520737327188</v>
      </c>
      <c r="P30">
        <v>1</v>
      </c>
    </row>
    <row r="31" spans="2:16">
      <c r="B31">
        <f>((Tratados!B31 - SMALL(Tratados!B$2:B$163, 1)) / (LARGE(Tratados!B$2:B$163, 1) - SMALL(Tratados!B$2:B$163, 1)))</f>
        <v>9.1068379543052275E-2</v>
      </c>
      <c r="C31">
        <f>((Tratados!C31 - SMALL(Tratados!C$2:C$163, 1)) / (LARGE(Tratados!C$2:C$163, 1) - SMALL(Tratados!C$2:C$163, 1)))</f>
        <v>1</v>
      </c>
      <c r="D31">
        <f>((Tratados!D31 - SMALL(Tratados!D$2:D$163, 1)) / (LARGE(Tratados!D$2:D$163, 1) - SMALL(Tratados!D$2:D$163, 1)))</f>
        <v>0.32061217641044853</v>
      </c>
      <c r="E31">
        <f>((Tratados!E31 - SMALL(Tratados!E$2:E$163, 1)) / (LARGE(Tratados!E$2:E$163, 1) - SMALL(Tratados!E$2:E$163, 1)))</f>
        <v>0.20584621420974919</v>
      </c>
      <c r="F31">
        <f>((Tratados!F31 - SMALL(Tratados!F$2:F$163, 1)) / (LARGE(Tratados!F$2:F$163, 1) - SMALL(Tratados!F$2:F$163, 1)))</f>
        <v>7.0009772820460642E-2</v>
      </c>
      <c r="G31">
        <f>((Tratados!G31 - SMALL(Tratados!G$2:G$163, 1)) / (LARGE(Tratados!G$2:G$163, 1) - SMALL(Tratados!G$2:G$163, 1)))</f>
        <v>0.42476804890584002</v>
      </c>
      <c r="H31">
        <f>((Tratados!H31 - SMALL(Tratados!H$2:H$163, 1)) / (LARGE(Tratados!H$2:H$163, 1) - SMALL(Tratados!H$2:H$163, 1)))</f>
        <v>0.48529411764705882</v>
      </c>
      <c r="I31">
        <f>((Tratados!I31 - SMALL(Tratados!I$2:I$163, 1)) / (LARGE(Tratados!I$2:I$163, 1) - SMALL(Tratados!I$2:I$163, 1)))</f>
        <v>0.87231609046009873</v>
      </c>
      <c r="J31">
        <f>((Tratados!J31 - SMALL(Tratados!J$2:J$163, 1)) / (LARGE(Tratados!J$2:J$163, 1) - SMALL(Tratados!J$2:J$163, 1)))</f>
        <v>0.38802912013703594</v>
      </c>
      <c r="K31">
        <f>((Tratados!K31 - SMALL(Tratados!K$2:K$163, 1)) / (LARGE(Tratados!K$2:K$163, 1) - SMALL(Tratados!K$2:K$163, 1)))</f>
        <v>5.7043794913514245E-2</v>
      </c>
      <c r="L31">
        <f>((Tratados!L31 - SMALL(Tratados!L$2:L$163, 1)) / (LARGE(Tratados!L$2:L$163, 1) - SMALL(Tratados!L$2:L$163, 1)))</f>
        <v>0.48529411764705882</v>
      </c>
      <c r="M31">
        <f>((Tratados!M31 - SMALL(Tratados!M$2:M$163, 1)) / (LARGE(Tratados!M$2:M$163, 1) - SMALL(Tratados!M$2:M$163, 1)))</f>
        <v>0.38967136150234744</v>
      </c>
      <c r="N31">
        <f>((Tratados!N31 - SMALL(Tratados!N$2:N$163, 1)) / (LARGE(Tratados!N$2:N$163, 1) - SMALL(Tratados!N$2:N$163, 1)))</f>
        <v>0.39512195121951221</v>
      </c>
      <c r="O31">
        <f>((Tratados!O31 - SMALL(Tratados!O$2:O$163, 1)) / (LARGE(Tratados!O$2:O$163, 1) - SMALL(Tratados!O$2:O$163, 1)))</f>
        <v>0.24884792626728111</v>
      </c>
      <c r="P31">
        <v>1</v>
      </c>
    </row>
    <row r="32" spans="2:16">
      <c r="B32">
        <f>((Tratados!B32 - SMALL(Tratados!B$2:B$163, 1)) / (LARGE(Tratados!B$2:B$163, 1) - SMALL(Tratados!B$2:B$163, 1)))</f>
        <v>0.46394422310756972</v>
      </c>
      <c r="C32">
        <f>((Tratados!C32 - SMALL(Tratados!C$2:C$163, 1)) / (LARGE(Tratados!C$2:C$163, 1) - SMALL(Tratados!C$2:C$163, 1)))</f>
        <v>0.96713245997088793</v>
      </c>
      <c r="D32">
        <f>((Tratados!D32 - SMALL(Tratados!D$2:D$163, 1)) / (LARGE(Tratados!D$2:D$163, 1) - SMALL(Tratados!D$2:D$163, 1)))</f>
        <v>7.0832650449142692E-2</v>
      </c>
      <c r="E32">
        <f>((Tratados!E32 - SMALL(Tratados!E$2:E$163, 1)) / (LARGE(Tratados!E$2:E$163, 1) - SMALL(Tratados!E$2:E$163, 1)))</f>
        <v>0.26832491817158671</v>
      </c>
      <c r="F32">
        <f>((Tratados!F32 - SMALL(Tratados!F$2:F$163, 1)) / (LARGE(Tratados!F$2:F$163, 1) - SMALL(Tratados!F$2:F$163, 1)))</f>
        <v>0.35277415536009915</v>
      </c>
      <c r="G32">
        <f>((Tratados!G32 - SMALL(Tratados!G$2:G$163, 1)) / (LARGE(Tratados!G$2:G$163, 1) - SMALL(Tratados!G$2:G$163, 1)))</f>
        <v>0.38658741107414318</v>
      </c>
      <c r="H32">
        <f>((Tratados!H32 - SMALL(Tratados!H$2:H$163, 1)) / (LARGE(Tratados!H$2:H$163, 1) - SMALL(Tratados!H$2:H$163, 1)))</f>
        <v>0.94117647058823528</v>
      </c>
      <c r="I32">
        <f>((Tratados!I32 - SMALL(Tratados!I$2:I$163, 1)) / (LARGE(Tratados!I$2:I$163, 1) - SMALL(Tratados!I$2:I$163, 1)))</f>
        <v>0.69255449515392331</v>
      </c>
      <c r="J32">
        <f>((Tratados!J32 - SMALL(Tratados!J$2:J$163, 1)) / (LARGE(Tratados!J$2:J$163, 1) - SMALL(Tratados!J$2:J$163, 1)))</f>
        <v>0.37582106268735382</v>
      </c>
      <c r="K32">
        <f>((Tratados!K32 - SMALL(Tratados!K$2:K$163, 1)) / (LARGE(Tratados!K$2:K$163, 1) - SMALL(Tratados!K$2:K$163, 1)))</f>
        <v>0.45913572355550392</v>
      </c>
      <c r="L32">
        <f>((Tratados!L32 - SMALL(Tratados!L$2:L$163, 1)) / (LARGE(Tratados!L$2:L$163, 1) - SMALL(Tratados!L$2:L$163, 1)))</f>
        <v>0.94117647058823539</v>
      </c>
      <c r="M32">
        <f>((Tratados!M32 - SMALL(Tratados!M$2:M$163, 1)) / (LARGE(Tratados!M$2:M$163, 1) - SMALL(Tratados!M$2:M$163, 1)))</f>
        <v>0.784037558685446</v>
      </c>
      <c r="N32">
        <f>((Tratados!N32 - SMALL(Tratados!N$2:N$163, 1)) / (LARGE(Tratados!N$2:N$163, 1) - SMALL(Tratados!N$2:N$163, 1)))</f>
        <v>0.78048780487804881</v>
      </c>
      <c r="O32">
        <f>((Tratados!O32 - SMALL(Tratados!O$2:O$163, 1)) / (LARGE(Tratados!O$2:O$163, 1) - SMALL(Tratados!O$2:O$163, 1)))</f>
        <v>0.78801843317972353</v>
      </c>
      <c r="P32">
        <v>1</v>
      </c>
    </row>
    <row r="33" spans="2:16">
      <c r="B33">
        <f>((Tratados!B33 - SMALL(Tratados!B$2:B$163, 1)) / (LARGE(Tratados!B$2:B$163, 1) - SMALL(Tratados!B$2:B$163, 1)))</f>
        <v>0.83682006667208719</v>
      </c>
      <c r="C33">
        <f>((Tratados!C33 - SMALL(Tratados!C$2:C$163, 1)) / (LARGE(Tratados!C$2:C$163, 1) - SMALL(Tratados!C$2:C$163, 1)))</f>
        <v>0.93106986899563315</v>
      </c>
      <c r="D33">
        <f>((Tratados!D33 - SMALL(Tratados!D$2:D$163, 1)) / (LARGE(Tratados!D$2:D$163, 1) - SMALL(Tratados!D$2:D$163, 1)))</f>
        <v>0.82347248562041009</v>
      </c>
      <c r="E33">
        <f>((Tratados!E33 - SMALL(Tratados!E$2:E$163, 1)) / (LARGE(Tratados!E$2:E$163, 1) - SMALL(Tratados!E$2:E$163, 1)))</f>
        <v>0.63381139712335699</v>
      </c>
      <c r="F33">
        <f>((Tratados!F33 - SMALL(Tratados!F$2:F$163, 1)) / (LARGE(Tratados!F$2:F$163, 1) - SMALL(Tratados!F$2:F$163, 1)))</f>
        <v>0.63553853789973758</v>
      </c>
      <c r="G33">
        <f>((Tratados!G33 - SMALL(Tratados!G$2:G$163, 1)) / (LARGE(Tratados!G$2:G$163, 1) - SMALL(Tratados!G$2:G$163, 1)))</f>
        <v>0.69068679163623581</v>
      </c>
      <c r="H33">
        <f>((Tratados!H33 - SMALL(Tratados!H$2:H$163, 1)) / (LARGE(Tratados!H$2:H$163, 1) - SMALL(Tratados!H$2:H$163, 1)))</f>
        <v>0.47058823529411764</v>
      </c>
      <c r="I33">
        <f>((Tratados!I33 - SMALL(Tratados!I$2:I$163, 1)) / (LARGE(Tratados!I$2:I$163, 1) - SMALL(Tratados!I$2:I$163, 1)))</f>
        <v>1</v>
      </c>
      <c r="J33">
        <f>((Tratados!J33 - SMALL(Tratados!J$2:J$163, 1)) / (LARGE(Tratados!J$2:J$163, 1) - SMALL(Tratados!J$2:J$163, 1)))</f>
        <v>0.68791053134367686</v>
      </c>
      <c r="K33">
        <f>((Tratados!K33 - SMALL(Tratados!K$2:K$163, 1)) / (LARGE(Tratados!K$2:K$163, 1) - SMALL(Tratados!K$2:K$163, 1)))</f>
        <v>0.86123152613942322</v>
      </c>
      <c r="L33">
        <f>((Tratados!L33 - SMALL(Tratados!L$2:L$163, 1)) / (LARGE(Tratados!L$2:L$163, 1) - SMALL(Tratados!L$2:L$163, 1)))</f>
        <v>0.47058823529411775</v>
      </c>
      <c r="M33">
        <f>((Tratados!M33 - SMALL(Tratados!M$2:M$163, 1)) / (LARGE(Tratados!M$2:M$163, 1) - SMALL(Tratados!M$2:M$163, 1)))</f>
        <v>0.49765258215962443</v>
      </c>
      <c r="N33">
        <f>((Tratados!N33 - SMALL(Tratados!N$2:N$163, 1)) / (LARGE(Tratados!N$2:N$163, 1) - SMALL(Tratados!N$2:N$163, 1)))</f>
        <v>0.48780487804878048</v>
      </c>
      <c r="O33">
        <f>((Tratados!O33 - SMALL(Tratados!O$2:O$163, 1)) / (LARGE(Tratados!O$2:O$163, 1) - SMALL(Tratados!O$2:O$163, 1)))</f>
        <v>0.44239631336405533</v>
      </c>
      <c r="P33">
        <v>1</v>
      </c>
    </row>
    <row r="34" spans="2:16">
      <c r="B34">
        <f>((Tratados!B34 - SMALL(Tratados!B$2:B$163, 1)) / (LARGE(Tratados!B$2:B$163, 1) - SMALL(Tratados!B$2:B$163, 1)))</f>
        <v>0.90142694528010403</v>
      </c>
      <c r="C34">
        <f>((Tratados!C34 - SMALL(Tratados!C$2:C$163, 1)) / (LARGE(Tratados!C$2:C$163, 1) - SMALL(Tratados!C$2:C$163, 1)))</f>
        <v>0.95021106259097521</v>
      </c>
      <c r="D34">
        <f>((Tratados!D34 - SMALL(Tratados!D$2:D$163, 1)) / (LARGE(Tratados!D$2:D$163, 1) - SMALL(Tratados!D$2:D$163, 1)))</f>
        <v>0.87980457805561407</v>
      </c>
      <c r="E34">
        <f>((Tratados!E34 - SMALL(Tratados!E$2:E$163, 1)) / (LARGE(Tratados!E$2:E$163, 1) - SMALL(Tratados!E$2:E$163, 1)))</f>
        <v>0.99929787607512721</v>
      </c>
      <c r="F34">
        <f>((Tratados!F34 - SMALL(Tratados!F$2:F$163, 1)) / (LARGE(Tratados!F$2:F$163, 1) - SMALL(Tratados!F$2:F$163, 1)))</f>
        <v>0.6845321223668106</v>
      </c>
      <c r="G34">
        <f>((Tratados!G34 - SMALL(Tratados!G$2:G$163, 1)) / (LARGE(Tratados!G$2:G$163, 1) - SMALL(Tratados!G$2:G$163, 1)))</f>
        <v>0.55777813844031487</v>
      </c>
      <c r="H34">
        <f>((Tratados!H34 - SMALL(Tratados!H$2:H$163, 1)) / (LARGE(Tratados!H$2:H$163, 1) - SMALL(Tratados!H$2:H$163, 1)))</f>
        <v>0.54411764705882348</v>
      </c>
      <c r="I34">
        <f>((Tratados!I34 - SMALL(Tratados!I$2:I$163, 1)) / (LARGE(Tratados!I$2:I$163, 1) - SMALL(Tratados!I$2:I$163, 1)))</f>
        <v>0.52443091091388461</v>
      </c>
      <c r="J34">
        <f>((Tratados!J34 - SMALL(Tratados!J$2:J$163, 1)) / (LARGE(Tratados!J$2:J$163, 1) - SMALL(Tratados!J$2:J$163, 1)))</f>
        <v>1</v>
      </c>
      <c r="K34">
        <f>((Tratados!K34 - SMALL(Tratados!K$2:K$163, 1)) / (LARGE(Tratados!K$2:K$163, 1) - SMALL(Tratados!K$2:K$163, 1)))</f>
        <v>0.99737346737172405</v>
      </c>
      <c r="L34">
        <f>((Tratados!L34 - SMALL(Tratados!L$2:L$163, 1)) / (LARGE(Tratados!L$2:L$163, 1) - SMALL(Tratados!L$2:L$163, 1)))</f>
        <v>0.54411764705882348</v>
      </c>
      <c r="M34">
        <f>((Tratados!M34 - SMALL(Tratados!M$2:M$163, 1)) / (LARGE(Tratados!M$2:M$163, 1) - SMALL(Tratados!M$2:M$163, 1)))</f>
        <v>0.52112676056338025</v>
      </c>
      <c r="N34">
        <f>((Tratados!N34 - SMALL(Tratados!N$2:N$163, 1)) / (LARGE(Tratados!N$2:N$163, 1) - SMALL(Tratados!N$2:N$163, 1)))</f>
        <v>0.52195121951219514</v>
      </c>
      <c r="O34">
        <f>((Tratados!O34 - SMALL(Tratados!O$2:O$163, 1)) / (LARGE(Tratados!O$2:O$163, 1) - SMALL(Tratados!O$2:O$163, 1)))</f>
        <v>0.50691244239631339</v>
      </c>
      <c r="P34">
        <v>1</v>
      </c>
    </row>
    <row r="35" spans="2:16">
      <c r="B35">
        <f>((Tratados!B35 - SMALL(Tratados!B$2:B$163, 1)) / (LARGE(Tratados!B$2:B$163, 1) - SMALL(Tratados!B$2:B$163, 1)))</f>
        <v>0.72483535246768027</v>
      </c>
      <c r="C35">
        <f>((Tratados!C35 - SMALL(Tratados!C$2:C$163, 1)) / (LARGE(Tratados!C$2:C$163, 1) - SMALL(Tratados!C$2:C$163, 1)))</f>
        <v>0.14156477438136827</v>
      </c>
      <c r="D35">
        <f>((Tratados!D35 - SMALL(Tratados!D$2:D$163, 1)) / (LARGE(Tratados!D$2:D$163, 1) - SMALL(Tratados!D$2:D$163, 1)))</f>
        <v>4.9128639772736141E-2</v>
      </c>
      <c r="E35">
        <f>((Tratados!E35 - SMALL(Tratados!E$2:E$163, 1)) / (LARGE(Tratados!E$2:E$163, 1) - SMALL(Tratados!E$2:E$163, 1)))</f>
        <v>0.32319900050594225</v>
      </c>
      <c r="F35">
        <f>((Tratados!F35 - SMALL(Tratados!F$2:F$163, 1)) / (LARGE(Tratados!F$2:F$163, 1) - SMALL(Tratados!F$2:F$163, 1)))</f>
        <v>0.55061673587796622</v>
      </c>
      <c r="G35">
        <f>((Tratados!G35 - SMALL(Tratados!G$2:G$163, 1)) / (LARGE(Tratados!G$2:G$163, 1) - SMALL(Tratados!G$2:G$163, 1)))</f>
        <v>0.25809461981660309</v>
      </c>
      <c r="H35">
        <f>((Tratados!H35 - SMALL(Tratados!H$2:H$163, 1)) / (LARGE(Tratados!H$2:H$163, 1) - SMALL(Tratados!H$2:H$163, 1)))</f>
        <v>0.29411764705882354</v>
      </c>
      <c r="I35">
        <f>((Tratados!I35 - SMALL(Tratados!I$2:I$163, 1)) / (LARGE(Tratados!I$2:I$163, 1) - SMALL(Tratados!I$2:I$163, 1)))</f>
        <v>4.8869248765271642E-2</v>
      </c>
      <c r="J35">
        <f>((Tratados!J35 - SMALL(Tratados!J$2:J$163, 1)) / (LARGE(Tratados!J$2:J$163, 1) - SMALL(Tratados!J$2:J$163, 1)))</f>
        <v>0.34887175939651482</v>
      </c>
      <c r="K35">
        <f>((Tratados!K35 - SMALL(Tratados!K$2:K$163, 1)) / (LARGE(Tratados!K$2:K$163, 1) - SMALL(Tratados!K$2:K$163, 1)))</f>
        <v>0.74705483564801367</v>
      </c>
      <c r="L35">
        <f>((Tratados!L35 - SMALL(Tratados!L$2:L$163, 1)) / (LARGE(Tratados!L$2:L$163, 1) - SMALL(Tratados!L$2:L$163, 1)))</f>
        <v>0.29411764705882359</v>
      </c>
      <c r="M35">
        <f>((Tratados!M35 - SMALL(Tratados!M$2:M$163, 1)) / (LARGE(Tratados!M$2:M$163, 1) - SMALL(Tratados!M$2:M$163, 1)))</f>
        <v>0.64319248826291076</v>
      </c>
      <c r="N35">
        <f>((Tratados!N35 - SMALL(Tratados!N$2:N$163, 1)) / (LARGE(Tratados!N$2:N$163, 1) - SMALL(Tratados!N$2:N$163, 1)))</f>
        <v>0.64390243902439026</v>
      </c>
      <c r="O35">
        <f>((Tratados!O35 - SMALL(Tratados!O$2:O$163, 1)) / (LARGE(Tratados!O$2:O$163, 1) - SMALL(Tratados!O$2:O$163, 1)))</f>
        <v>0.62672811059907829</v>
      </c>
      <c r="P35">
        <v>1</v>
      </c>
    </row>
    <row r="36" spans="2:16">
      <c r="B36">
        <f>((Tratados!B36 - SMALL(Tratados!B$2:B$163, 1)) / (LARGE(Tratados!B$2:B$163, 1) - SMALL(Tratados!B$2:B$163, 1)))</f>
        <v>1</v>
      </c>
      <c r="C36">
        <f>((Tratados!C36 - SMALL(Tratados!C$2:C$163, 1)) / (LARGE(Tratados!C$2:C$163, 1) - SMALL(Tratados!C$2:C$163, 1)))</f>
        <v>0.30756186317321688</v>
      </c>
      <c r="D36">
        <f>((Tratados!D36 - SMALL(Tratados!D$2:D$163, 1)) / (LARGE(Tratados!D$2:D$163, 1) - SMALL(Tratados!D$2:D$163, 1)))</f>
        <v>0.64106826500589231</v>
      </c>
      <c r="E36">
        <f>((Tratados!E36 - SMALL(Tratados!E$2:E$163, 1)) / (LARGE(Tratados!E$2:E$163, 1) - SMALL(Tratados!E$2:E$163, 1)))</f>
        <v>0.33722082829972433</v>
      </c>
      <c r="F36">
        <f>((Tratados!F36 - SMALL(Tratados!F$2:F$163, 1)) / (LARGE(Tratados!F$2:F$163, 1) - SMALL(Tratados!F$2:F$163, 1)))</f>
        <v>0.75928340871045008</v>
      </c>
      <c r="G36">
        <f>((Tratados!G36 - SMALL(Tratados!G$2:G$163, 1)) / (LARGE(Tratados!G$2:G$163, 1) - SMALL(Tratados!G$2:G$163, 1)))</f>
        <v>0.28341312991966244</v>
      </c>
      <c r="H36">
        <f>((Tratados!H36 - SMALL(Tratados!H$2:H$163, 1)) / (LARGE(Tratados!H$2:H$163, 1) - SMALL(Tratados!H$2:H$163, 1)))</f>
        <v>0.55882352941176472</v>
      </c>
      <c r="I36">
        <f>((Tratados!I36 - SMALL(Tratados!I$2:I$163, 1)) / (LARGE(Tratados!I$2:I$163, 1) - SMALL(Tratados!I$2:I$163, 1)))</f>
        <v>0.12669612685209253</v>
      </c>
      <c r="J36">
        <f>((Tratados!J36 - SMALL(Tratados!J$2:J$163, 1)) / (LARGE(Tratados!J$2:J$163, 1) - SMALL(Tratados!J$2:J$163, 1)))</f>
        <v>0.63900583061567351</v>
      </c>
      <c r="K36">
        <f>((Tratados!K36 - SMALL(Tratados!K$2:K$163, 1)) / (LARGE(Tratados!K$2:K$163, 1) - SMALL(Tratados!K$2:K$163, 1)))</f>
        <v>0.87352741782400678</v>
      </c>
      <c r="L36">
        <f>((Tratados!L36 - SMALL(Tratados!L$2:L$163, 1)) / (LARGE(Tratados!L$2:L$163, 1) - SMALL(Tratados!L$2:L$163, 1)))</f>
        <v>0.55882352941176483</v>
      </c>
      <c r="M36">
        <f>((Tratados!M36 - SMALL(Tratados!M$2:M$163, 1)) / (LARGE(Tratados!M$2:M$163, 1) - SMALL(Tratados!M$2:M$163, 1)))</f>
        <v>0.6901408450704225</v>
      </c>
      <c r="N36">
        <f>((Tratados!N36 - SMALL(Tratados!N$2:N$163, 1)) / (LARGE(Tratados!N$2:N$163, 1) - SMALL(Tratados!N$2:N$163, 1)))</f>
        <v>0.65365853658536588</v>
      </c>
      <c r="O36">
        <f>((Tratados!O36 - SMALL(Tratados!O$2:O$163, 1)) / (LARGE(Tratados!O$2:O$163, 1) - SMALL(Tratados!O$2:O$163, 1)))</f>
        <v>0.58986175115207373</v>
      </c>
      <c r="P36">
        <v>1</v>
      </c>
    </row>
    <row r="37" spans="2:16">
      <c r="B37">
        <f>((Tratados!B37 - SMALL(Tratados!B$2:B$163, 1)) / (LARGE(Tratados!B$2:B$163, 1) - SMALL(Tratados!B$2:B$163, 1)))</f>
        <v>0.96674526384258885</v>
      </c>
      <c r="C37">
        <f>((Tratados!C37 - SMALL(Tratados!C$2:C$163, 1)) / (LARGE(Tratados!C$2:C$163, 1) - SMALL(Tratados!C$2:C$163, 1)))</f>
        <v>0.3092503639010189</v>
      </c>
      <c r="D37">
        <f>((Tratados!D37 - SMALL(Tratados!D$2:D$163, 1)) / (LARGE(Tratados!D$2:D$163, 1) - SMALL(Tratados!D$2:D$163, 1)))</f>
        <v>0.48217086933108566</v>
      </c>
      <c r="E37">
        <f>((Tratados!E37 - SMALL(Tratados!E$2:E$163, 1)) / (LARGE(Tratados!E$2:E$163, 1) - SMALL(Tratados!E$2:E$163, 1)))</f>
        <v>0.57604621627481956</v>
      </c>
      <c r="F37">
        <f>((Tratados!F37 - SMALL(Tratados!F$2:F$163, 1)) / (LARGE(Tratados!F$2:F$163, 1) - SMALL(Tratados!F$2:F$163, 1)))</f>
        <v>0.73406521584984996</v>
      </c>
      <c r="G37">
        <f>((Tratados!G37 - SMALL(Tratados!G$2:G$163, 1)) / (LARGE(Tratados!G$2:G$163, 1) - SMALL(Tratados!G$2:G$163, 1)))</f>
        <v>0.16201411993832671</v>
      </c>
      <c r="H37">
        <f>((Tratados!H37 - SMALL(Tratados!H$2:H$163, 1)) / (LARGE(Tratados!H$2:H$163, 1) - SMALL(Tratados!H$2:H$163, 1)))</f>
        <v>0.41176470588235292</v>
      </c>
      <c r="I37">
        <f>((Tratados!I37 - SMALL(Tratados!I$2:I$163, 1)) / (LARGE(Tratados!I$2:I$163, 1) - SMALL(Tratados!I$2:I$163, 1)))</f>
        <v>0.15257157711017863</v>
      </c>
      <c r="J37">
        <f>((Tratados!J37 - SMALL(Tratados!J$2:J$163, 1)) / (LARGE(Tratados!J$2:J$163, 1) - SMALL(Tratados!J$2:J$163, 1)))</f>
        <v>0.6570148565405014</v>
      </c>
      <c r="K37">
        <f>((Tratados!K37 - SMALL(Tratados!K$2:K$163, 1)) / (LARGE(Tratados!K$2:K$163, 1) - SMALL(Tratados!K$2:K$163, 1)))</f>
        <v>1</v>
      </c>
      <c r="L37">
        <f>((Tratados!L37 - SMALL(Tratados!L$2:L$163, 1)) / (LARGE(Tratados!L$2:L$163, 1) - SMALL(Tratados!L$2:L$163, 1)))</f>
        <v>0.41176470588235281</v>
      </c>
      <c r="M37">
        <f>((Tratados!M37 - SMALL(Tratados!M$2:M$163, 1)) / (LARGE(Tratados!M$2:M$163, 1) - SMALL(Tratados!M$2:M$163, 1)))</f>
        <v>0.65727699530516437</v>
      </c>
      <c r="N37">
        <f>((Tratados!N37 - SMALL(Tratados!N$2:N$163, 1)) / (LARGE(Tratados!N$2:N$163, 1) - SMALL(Tratados!N$2:N$163, 1)))</f>
        <v>0.64878048780487807</v>
      </c>
      <c r="O37">
        <f>((Tratados!O37 - SMALL(Tratados!O$2:O$163, 1)) / (LARGE(Tratados!O$2:O$163, 1) - SMALL(Tratados!O$2:O$163, 1)))</f>
        <v>0.56682027649769584</v>
      </c>
      <c r="P37">
        <v>1</v>
      </c>
    </row>
    <row r="38" spans="2:16">
      <c r="B38">
        <f>((Tratados!B38 - SMALL(Tratados!B$2:B$163, 1)) / (LARGE(Tratados!B$2:B$163, 1) - SMALL(Tratados!B$2:B$163, 1)))</f>
        <v>9.7796568826733876E-2</v>
      </c>
      <c r="C38">
        <f>((Tratados!C38 - SMALL(Tratados!C$2:C$163, 1)) / (LARGE(Tratados!C$2:C$163, 1) - SMALL(Tratados!C$2:C$163, 1)))</f>
        <v>0.20044395924308589</v>
      </c>
      <c r="D38">
        <f>((Tratados!D38 - SMALL(Tratados!D$2:D$163, 1)) / (LARGE(Tratados!D$2:D$163, 1) - SMALL(Tratados!D$2:D$163, 1)))</f>
        <v>0.92486713024747724</v>
      </c>
      <c r="E38">
        <f>((Tratados!E38 - SMALL(Tratados!E$2:E$163, 1)) / (LARGE(Tratados!E$2:E$163, 1) - SMALL(Tratados!E$2:E$163, 1)))</f>
        <v>0.31582669929477847</v>
      </c>
      <c r="F38">
        <f>((Tratados!F38 - SMALL(Tratados!F$2:F$163, 1)) / (LARGE(Tratados!F$2:F$163, 1) - SMALL(Tratados!F$2:F$163, 1)))</f>
        <v>7.5111986657171309E-2</v>
      </c>
      <c r="G38">
        <f>((Tratados!G38 - SMALL(Tratados!G$2:G$163, 1)) / (LARGE(Tratados!G$2:G$163, 1) - SMALL(Tratados!G$2:G$163, 1)))</f>
        <v>0.64619681354648484</v>
      </c>
      <c r="H38">
        <f>((Tratados!H38 - SMALL(Tratados!H$2:H$163, 1)) / (LARGE(Tratados!H$2:H$163, 1) - SMALL(Tratados!H$2:H$163, 1)))</f>
        <v>0.88235294117647056</v>
      </c>
      <c r="I38">
        <f>((Tratados!I38 - SMALL(Tratados!I$2:I$163, 1)) / (LARGE(Tratados!I$2:I$163, 1) - SMALL(Tratados!I$2:I$163, 1)))</f>
        <v>6.8327825021352443E-4</v>
      </c>
      <c r="J38">
        <f>((Tratados!J38 - SMALL(Tratados!J$2:J$163, 1)) / (LARGE(Tratados!J$2:J$163, 1) - SMALL(Tratados!J$2:J$163, 1)))</f>
        <v>0.50032941331488623</v>
      </c>
      <c r="K38">
        <f>((Tratados!K38 - SMALL(Tratados!K$2:K$163, 1)) / (LARGE(Tratados!K$2:K$163, 1) - SMALL(Tratados!K$2:K$163, 1)))</f>
        <v>8.2902357293664162E-3</v>
      </c>
      <c r="L38">
        <f>((Tratados!L38 - SMALL(Tratados!L$2:L$163, 1)) / (LARGE(Tratados!L$2:L$163, 1) - SMALL(Tratados!L$2:L$163, 1)))</f>
        <v>0.88235294117647078</v>
      </c>
      <c r="M38">
        <f>((Tratados!M38 - SMALL(Tratados!M$2:M$163, 1)) / (LARGE(Tratados!M$2:M$163, 1) - SMALL(Tratados!M$2:M$163, 1)))</f>
        <v>0.52112676056338025</v>
      </c>
      <c r="N38">
        <f>((Tratados!N38 - SMALL(Tratados!N$2:N$163, 1)) / (LARGE(Tratados!N$2:N$163, 1) - SMALL(Tratados!N$2:N$163, 1)))</f>
        <v>0.43902439024390244</v>
      </c>
      <c r="O38">
        <f>((Tratados!O38 - SMALL(Tratados!O$2:O$163, 1)) / (LARGE(Tratados!O$2:O$163, 1) - SMALL(Tratados!O$2:O$163, 1)))</f>
        <v>5.5299539170506916E-2</v>
      </c>
      <c r="P38">
        <v>1</v>
      </c>
    </row>
    <row r="39" spans="2:16">
      <c r="B39">
        <f>((Tratados!B39 - SMALL(Tratados!B$2:B$163, 1)) / (LARGE(Tratados!B$2:B$163, 1) - SMALL(Tratados!B$2:B$163, 1)))</f>
        <v>0.50378486055776894</v>
      </c>
      <c r="C39">
        <f>((Tratados!C39 - SMALL(Tratados!C$2:C$163, 1)) / (LARGE(Tratados!C$2:C$163, 1) - SMALL(Tratados!C$2:C$163, 1)))</f>
        <v>9.1644832605531301E-2</v>
      </c>
      <c r="D39">
        <f>((Tratados!D39 - SMALL(Tratados!D$2:D$163, 1)) / (LARGE(Tratados!D$2:D$163, 1) - SMALL(Tratados!D$2:D$163, 1)))</f>
        <v>0.45883574098787977</v>
      </c>
      <c r="E39">
        <f>((Tratados!E39 - SMALL(Tratados!E$2:E$163, 1)) / (LARGE(Tratados!E$2:E$163, 1) - SMALL(Tratados!E$2:E$163, 1)))</f>
        <v>0.15644973102458468</v>
      </c>
      <c r="F39">
        <f>((Tratados!F39 - SMALL(Tratados!F$2:F$163, 1)) / (LARGE(Tratados!F$2:F$163, 1) - SMALL(Tratados!F$2:F$163, 1)))</f>
        <v>0.38298666025421668</v>
      </c>
      <c r="G39">
        <f>((Tratados!G39 - SMALL(Tratados!G$2:G$163, 1)) / (LARGE(Tratados!G$2:G$163, 1) - SMALL(Tratados!G$2:G$163, 1)))</f>
        <v>0.39974032297330198</v>
      </c>
      <c r="H39">
        <f>((Tratados!H39 - SMALL(Tratados!H$2:H$163, 1)) / (LARGE(Tratados!H$2:H$163, 1) - SMALL(Tratados!H$2:H$163, 1)))</f>
        <v>0.51470588235294112</v>
      </c>
      <c r="I39">
        <f>((Tratados!I39 - SMALL(Tratados!I$2:I$163, 1)) / (LARGE(Tratados!I$2:I$163, 1) - SMALL(Tratados!I$2:I$163, 1)))</f>
        <v>2.0334954881354672E-2</v>
      </c>
      <c r="J39">
        <f>((Tratados!J39 - SMALL(Tratados!J$2:J$163, 1)) / (LARGE(Tratados!J$2:J$163, 1) - SMALL(Tratados!J$2:J$163, 1)))</f>
        <v>0.343643970089271</v>
      </c>
      <c r="K39">
        <f>((Tratados!K39 - SMALL(Tratados!K$2:K$163, 1)) / (LARGE(Tratados!K$2:K$163, 1) - SMALL(Tratados!K$2:K$163, 1)))</f>
        <v>0.48125980591550932</v>
      </c>
      <c r="L39">
        <f>((Tratados!L39 - SMALL(Tratados!L$2:L$163, 1)) / (LARGE(Tratados!L$2:L$163, 1) - SMALL(Tratados!L$2:L$163, 1)))</f>
        <v>0.51470588235294135</v>
      </c>
      <c r="M39">
        <f>((Tratados!M39 - SMALL(Tratados!M$2:M$163, 1)) / (LARGE(Tratados!M$2:M$163, 1) - SMALL(Tratados!M$2:M$163, 1)))</f>
        <v>0.76056338028169013</v>
      </c>
      <c r="N39">
        <f>((Tratados!N39 - SMALL(Tratados!N$2:N$163, 1)) / (LARGE(Tratados!N$2:N$163, 1) - SMALL(Tratados!N$2:N$163, 1)))</f>
        <v>0.76585365853658538</v>
      </c>
      <c r="O39">
        <f>((Tratados!O39 - SMALL(Tratados!O$2:O$163, 1)) / (LARGE(Tratados!O$2:O$163, 1) - SMALL(Tratados!O$2:O$163, 1)))</f>
        <v>0.65898617511520741</v>
      </c>
      <c r="P39">
        <v>1</v>
      </c>
    </row>
    <row r="40" spans="2:16">
      <c r="B40">
        <f>((Tratados!B40 - SMALL(Tratados!B$2:B$163, 1)) / (LARGE(Tratados!B$2:B$163, 1) - SMALL(Tratados!B$2:B$163, 1)))</f>
        <v>0.64405236198064886</v>
      </c>
      <c r="C40">
        <f>((Tratados!C40 - SMALL(Tratados!C$2:C$163, 1)) / (LARGE(Tratados!C$2:C$163, 1) - SMALL(Tratados!C$2:C$163, 1)))</f>
        <v>7.492721979621543E-2</v>
      </c>
      <c r="D40">
        <f>((Tratados!D40 - SMALL(Tratados!D$2:D$163, 1)) / (LARGE(Tratados!D$2:D$163, 1) - SMALL(Tratados!D$2:D$163, 1)))</f>
        <v>0.15813256538128351</v>
      </c>
      <c r="E40">
        <f>((Tratados!E40 - SMALL(Tratados!E$2:E$163, 1)) / (LARGE(Tratados!E$2:E$163, 1) - SMALL(Tratados!E$2:E$163, 1)))</f>
        <v>0.25442183192392281</v>
      </c>
      <c r="F40">
        <f>((Tratados!F40 - SMALL(Tratados!F$2:F$163, 1)) / (LARGE(Tratados!F$2:F$163, 1) - SMALL(Tratados!F$2:F$163, 1)))</f>
        <v>0.48935625784214898</v>
      </c>
      <c r="G40">
        <f>((Tratados!G40 - SMALL(Tratados!G$2:G$163, 1)) / (LARGE(Tratados!G$2:G$163, 1) - SMALL(Tratados!G$2:G$163, 1)))</f>
        <v>0.15329059482268928</v>
      </c>
      <c r="H40">
        <f>((Tratados!H40 - SMALL(Tratados!H$2:H$163, 1)) / (LARGE(Tratados!H$2:H$163, 1) - SMALL(Tratados!H$2:H$163, 1)))</f>
        <v>0.29411764705882354</v>
      </c>
      <c r="I40">
        <f>((Tratados!I40 - SMALL(Tratados!I$2:I$163, 1)) / (LARGE(Tratados!I$2:I$163, 1) - SMALL(Tratados!I$2:I$163, 1)))</f>
        <v>0.13324668572913959</v>
      </c>
      <c r="J40">
        <f>((Tratados!J40 - SMALL(Tratados!J$2:J$163, 1)) / (LARGE(Tratados!J$2:J$163, 1) - SMALL(Tratados!J$2:J$163, 1)))</f>
        <v>0.27309352044009622</v>
      </c>
      <c r="K40">
        <f>((Tratados!K40 - SMALL(Tratados!K$2:K$163, 1)) / (LARGE(Tratados!K$2:K$163, 1) - SMALL(Tratados!K$2:K$163, 1)))</f>
        <v>0.62217056966316076</v>
      </c>
      <c r="L40">
        <f>((Tratados!L40 - SMALL(Tratados!L$2:L$163, 1)) / (LARGE(Tratados!L$2:L$163, 1) - SMALL(Tratados!L$2:L$163, 1)))</f>
        <v>0.29411764705882359</v>
      </c>
      <c r="M40">
        <f>((Tratados!M40 - SMALL(Tratados!M$2:M$163, 1)) / (LARGE(Tratados!M$2:M$163, 1) - SMALL(Tratados!M$2:M$163, 1)))</f>
        <v>0.74178403755868549</v>
      </c>
      <c r="N40">
        <f>((Tratados!N40 - SMALL(Tratados!N$2:N$163, 1)) / (LARGE(Tratados!N$2:N$163, 1) - SMALL(Tratados!N$2:N$163, 1)))</f>
        <v>0.7219512195121951</v>
      </c>
      <c r="O40">
        <f>((Tratados!O40 - SMALL(Tratados!O$2:O$163, 1)) / (LARGE(Tratados!O$2:O$163, 1) - SMALL(Tratados!O$2:O$163, 1)))</f>
        <v>0.75115207373271886</v>
      </c>
      <c r="P40">
        <v>1</v>
      </c>
    </row>
    <row r="41" spans="2:16">
      <c r="B41">
        <f>((Tratados!B41 - SMALL(Tratados!B$2:B$163, 1)) / (LARGE(Tratados!B$2:B$163, 1) - SMALL(Tratados!B$2:B$163, 1)))</f>
        <v>0.5069802422961216</v>
      </c>
      <c r="C41">
        <f>((Tratados!C41 - SMALL(Tratados!C$2:C$163, 1)) / (LARGE(Tratados!C$2:C$163, 1) - SMALL(Tratados!C$2:C$163, 1)))</f>
        <v>6.114264919941776E-2</v>
      </c>
      <c r="D41">
        <f>((Tratados!D41 - SMALL(Tratados!D$2:D$163, 1)) / (LARGE(Tratados!D$2:D$163, 1) - SMALL(Tratados!D$2:D$163, 1)))</f>
        <v>7.4727041433510499E-2</v>
      </c>
      <c r="E41">
        <f>((Tratados!E41 - SMALL(Tratados!E$2:E$163, 1)) / (LARGE(Tratados!E$2:E$163, 1) - SMALL(Tratados!E$2:E$163, 1)))</f>
        <v>0.1038678767979019</v>
      </c>
      <c r="F41">
        <f>((Tratados!F41 - SMALL(Tratados!F$2:F$163, 1)) / (LARGE(Tratados!F$2:F$163, 1) - SMALL(Tratados!F$2:F$163, 1)))</f>
        <v>0.38540982646307143</v>
      </c>
      <c r="G41">
        <f>((Tratados!G41 - SMALL(Tratados!G$2:G$163, 1)) / (LARGE(Tratados!G$2:G$163, 1) - SMALL(Tratados!G$2:G$163, 1)))</f>
        <v>9.1008682950580219E-2</v>
      </c>
      <c r="H41">
        <f>((Tratados!H41 - SMALL(Tratados!H$2:H$163, 1)) / (LARGE(Tratados!H$2:H$163, 1) - SMALL(Tratados!H$2:H$163, 1)))</f>
        <v>0.4264705882352941</v>
      </c>
      <c r="I41">
        <f>((Tratados!I41 - SMALL(Tratados!I$2:I$163, 1)) / (LARGE(Tratados!I$2:I$163, 1) - SMALL(Tratados!I$2:I$163, 1)))</f>
        <v>8.1168999962865307E-2</v>
      </c>
      <c r="J41">
        <f>((Tratados!J41 - SMALL(Tratados!J$2:J$163, 1)) / (LARGE(Tratados!J$2:J$163, 1) - SMALL(Tratados!J$2:J$163, 1)))</f>
        <v>0.12673518463616298</v>
      </c>
      <c r="K41">
        <f>((Tratados!K41 - SMALL(Tratados!K$2:K$163, 1)) / (LARGE(Tratados!K$2:K$163, 1) - SMALL(Tratados!K$2:K$163, 1)))</f>
        <v>0.49344722722606388</v>
      </c>
      <c r="L41">
        <f>((Tratados!L41 - SMALL(Tratados!L$2:L$163, 1)) / (LARGE(Tratados!L$2:L$163, 1) - SMALL(Tratados!L$2:L$163, 1)))</f>
        <v>0.42647058823529421</v>
      </c>
      <c r="M41">
        <f>((Tratados!M41 - SMALL(Tratados!M$2:M$163, 1)) / (LARGE(Tratados!M$2:M$163, 1) - SMALL(Tratados!M$2:M$163, 1)))</f>
        <v>0.80281690140845074</v>
      </c>
      <c r="N41">
        <f>((Tratados!N41 - SMALL(Tratados!N$2:N$163, 1)) / (LARGE(Tratados!N$2:N$163, 1) - SMALL(Tratados!N$2:N$163, 1)))</f>
        <v>0.78536585365853662</v>
      </c>
      <c r="O41">
        <f>((Tratados!O41 - SMALL(Tratados!O$2:O$163, 1)) / (LARGE(Tratados!O$2:O$163, 1) - SMALL(Tratados!O$2:O$163, 1)))</f>
        <v>0.81105990783410142</v>
      </c>
      <c r="P41">
        <v>1</v>
      </c>
    </row>
    <row r="42" spans="2:16">
      <c r="B42">
        <f>((Tratados!B42 - SMALL(Tratados!B$2:B$163, 1)) / (LARGE(Tratados!B$2:B$163, 1) - SMALL(Tratados!B$2:B$163, 1)))</f>
        <v>3.9312139198308803E-2</v>
      </c>
      <c r="C42">
        <f>((Tratados!C42 - SMALL(Tratados!C$2:C$163, 1)) / (LARGE(Tratados!C$2:C$163, 1) - SMALL(Tratados!C$2:C$163, 1)))</f>
        <v>0.11245269286754003</v>
      </c>
      <c r="D42">
        <f>((Tratados!D42 - SMALL(Tratados!D$2:D$163, 1)) / (LARGE(Tratados!D$2:D$163, 1) - SMALL(Tratados!D$2:D$163, 1)))</f>
        <v>0.19772423965723115</v>
      </c>
      <c r="E42">
        <f>((Tratados!E42 - SMALL(Tratados!E$2:E$163, 1)) / (LARGE(Tratados!E$2:E$163, 1) - SMALL(Tratados!E$2:E$163, 1)))</f>
        <v>0.53254034631230063</v>
      </c>
      <c r="F42">
        <f>((Tratados!F42 - SMALL(Tratados!F$2:F$163, 1)) / (LARGE(Tratados!F$2:F$163, 1) - SMALL(Tratados!F$2:F$163, 1)))</f>
        <v>3.0761262636071884E-2</v>
      </c>
      <c r="G42">
        <f>((Tratados!G42 - SMALL(Tratados!G$2:G$163, 1)) / (LARGE(Tratados!G$2:G$163, 1) - SMALL(Tratados!G$2:G$163, 1)))</f>
        <v>3.0836646920392761E-2</v>
      </c>
      <c r="H42">
        <f>((Tratados!H42 - SMALL(Tratados!H$2:H$163, 1)) / (LARGE(Tratados!H$2:H$163, 1) - SMALL(Tratados!H$2:H$163, 1)))</f>
        <v>0.17647058823529413</v>
      </c>
      <c r="I42">
        <f>((Tratados!I42 - SMALL(Tratados!I$2:I$163, 1)) / (LARGE(Tratados!I$2:I$163, 1) - SMALL(Tratados!I$2:I$163, 1)))</f>
        <v>7.2152697835047713E-2</v>
      </c>
      <c r="J42">
        <f>((Tratados!J42 - SMALL(Tratados!J$2:J$163, 1)) / (LARGE(Tratados!J$2:J$163, 1) - SMALL(Tratados!J$2:J$163, 1)))</f>
        <v>0.43846888691240898</v>
      </c>
      <c r="K42">
        <f>((Tratados!K42 - SMALL(Tratados!K$2:K$163, 1)) / (LARGE(Tratados!K$2:K$163, 1) - SMALL(Tratados!K$2:K$163, 1)))</f>
        <v>4.9613574292521355E-2</v>
      </c>
      <c r="L42">
        <f>((Tratados!L42 - SMALL(Tratados!L$2:L$163, 1)) / (LARGE(Tratados!L$2:L$163, 1) - SMALL(Tratados!L$2:L$163, 1)))</f>
        <v>0.17647058823529418</v>
      </c>
      <c r="M42">
        <f>((Tratados!M42 - SMALL(Tratados!M$2:M$163, 1)) / (LARGE(Tratados!M$2:M$163, 1) - SMALL(Tratados!M$2:M$163, 1)))</f>
        <v>0.33333333333333331</v>
      </c>
      <c r="N42">
        <f>((Tratados!N42 - SMALL(Tratados!N$2:N$163, 1)) / (LARGE(Tratados!N$2:N$163, 1) - SMALL(Tratados!N$2:N$163, 1)))</f>
        <v>0.35121951219512193</v>
      </c>
      <c r="O42">
        <f>((Tratados!O42 - SMALL(Tratados!O$2:O$163, 1)) / (LARGE(Tratados!O$2:O$163, 1) - SMALL(Tratados!O$2:O$163, 1)))</f>
        <v>0.32258064516129031</v>
      </c>
      <c r="P42">
        <v>1</v>
      </c>
    </row>
    <row r="43" spans="2:16">
      <c r="B43">
        <f>((Tratados!B43 - SMALL(Tratados!B$2:B$163, 1)) / (LARGE(Tratados!B$2:B$163, 1) - SMALL(Tratados!B$2:B$163, 1)))</f>
        <v>0.61908285226441173</v>
      </c>
      <c r="C43">
        <f>((Tratados!C43 - SMALL(Tratados!C$2:C$163, 1)) / (LARGE(Tratados!C$2:C$163, 1) - SMALL(Tratados!C$2:C$163, 1)))</f>
        <v>4.8085880640465796E-2</v>
      </c>
      <c r="D43">
        <f>((Tratados!D43 - SMALL(Tratados!D$2:D$163, 1)) / (LARGE(Tratados!D$2:D$163, 1) - SMALL(Tratados!D$2:D$163, 1)))</f>
        <v>0.650776927099186</v>
      </c>
      <c r="E43">
        <f>((Tratados!E43 - SMALL(Tratados!E$2:E$163, 1)) / (LARGE(Tratados!E$2:E$163, 1) - SMALL(Tratados!E$2:E$163, 1)))</f>
        <v>5.5498766120455553E-2</v>
      </c>
      <c r="F43">
        <f>((Tratados!F43 - SMALL(Tratados!F$2:F$163, 1)) / (LARGE(Tratados!F$2:F$163, 1) - SMALL(Tratados!F$2:F$163, 1)))</f>
        <v>0.47042103283606018</v>
      </c>
      <c r="G43">
        <f>((Tratados!G43 - SMALL(Tratados!G$2:G$163, 1)) / (LARGE(Tratados!G$2:G$163, 1) - SMALL(Tratados!G$2:G$163, 1)))</f>
        <v>1.4877329654575455E-2</v>
      </c>
      <c r="H43">
        <f>((Tratados!H43 - SMALL(Tratados!H$2:H$163, 1)) / (LARGE(Tratados!H$2:H$163, 1) - SMALL(Tratados!H$2:H$163, 1)))</f>
        <v>0.61764705882352944</v>
      </c>
      <c r="I43">
        <f>((Tratados!I43 - SMALL(Tratados!I$2:I$163, 1)) / (LARGE(Tratados!I$2:I$163, 1) - SMALL(Tratados!I$2:I$163, 1)))</f>
        <v>3.4691225073341006E-2</v>
      </c>
      <c r="J43">
        <f>((Tratados!J43 - SMALL(Tratados!J$2:J$163, 1)) / (LARGE(Tratados!J$2:J$163, 1) - SMALL(Tratados!J$2:J$163, 1)))</f>
        <v>0.31757090621602924</v>
      </c>
      <c r="K43">
        <f>((Tratados!K43 - SMALL(Tratados!K$2:K$163, 1)) / (LARGE(Tratados!K$2:K$163, 1) - SMALL(Tratados!K$2:K$163, 1)))</f>
        <v>0.58981540666705401</v>
      </c>
      <c r="L43">
        <f>((Tratados!L43 - SMALL(Tratados!L$2:L$163, 1)) / (LARGE(Tratados!L$2:L$163, 1) - SMALL(Tratados!L$2:L$163, 1)))</f>
        <v>0.61764705882352944</v>
      </c>
      <c r="M43">
        <f>((Tratados!M43 - SMALL(Tratados!M$2:M$163, 1)) / (LARGE(Tratados!M$2:M$163, 1) - SMALL(Tratados!M$2:M$163, 1)))</f>
        <v>0.81690140845070425</v>
      </c>
      <c r="N43">
        <f>((Tratados!N43 - SMALL(Tratados!N$2:N$163, 1)) / (LARGE(Tratados!N$2:N$163, 1) - SMALL(Tratados!N$2:N$163, 1)))</f>
        <v>0.76097560975609757</v>
      </c>
      <c r="O43">
        <f>((Tratados!O43 - SMALL(Tratados!O$2:O$163, 1)) / (LARGE(Tratados!O$2:O$163, 1) - SMALL(Tratados!O$2:O$163, 1)))</f>
        <v>0.75115207373271886</v>
      </c>
      <c r="P43">
        <v>1</v>
      </c>
    </row>
    <row r="44" spans="2:16">
      <c r="B44">
        <f>((Tratados!B44 - SMALL(Tratados!B$2:B$163, 1)) / (LARGE(Tratados!B$2:B$163, 1) - SMALL(Tratados!B$2:B$163, 1)))</f>
        <v>0.6663712496950972</v>
      </c>
      <c r="C44">
        <f>((Tratados!C44 - SMALL(Tratados!C$2:C$163, 1)) / (LARGE(Tratados!C$2:C$163, 1) - SMALL(Tratados!C$2:C$163, 1)))</f>
        <v>2.8879184861717613E-2</v>
      </c>
      <c r="D44">
        <f>((Tratados!D44 - SMALL(Tratados!D$2:D$163, 1)) / (LARGE(Tratados!D$2:D$163, 1) - SMALL(Tratados!D$2:D$163, 1)))</f>
        <v>0.11179009310638165</v>
      </c>
      <c r="E44">
        <f>((Tratados!E44 - SMALL(Tratados!E$2:E$163, 1)) / (LARGE(Tratados!E$2:E$163, 1) - SMALL(Tratados!E$2:E$163, 1)))</f>
        <v>0.314422451445033</v>
      </c>
      <c r="F44">
        <f>((Tratados!F44 - SMALL(Tratados!F$2:F$163, 1)) / (LARGE(Tratados!F$2:F$163, 1) - SMALL(Tratados!F$2:F$163, 1)))</f>
        <v>0.50628142640018015</v>
      </c>
      <c r="G44">
        <f>((Tratados!G44 - SMALL(Tratados!G$2:G$163, 1)) / (LARGE(Tratados!G$2:G$163, 1) - SMALL(Tratados!G$2:G$163, 1)))</f>
        <v>7.5198138981308667E-3</v>
      </c>
      <c r="H44">
        <f>((Tratados!H44 - SMALL(Tratados!H$2:H$163, 1)) / (LARGE(Tratados!H$2:H$163, 1) - SMALL(Tratados!H$2:H$163, 1)))</f>
        <v>0.11764705882352941</v>
      </c>
      <c r="I44">
        <f>((Tratados!I44 - SMALL(Tratados!I$2:I$163, 1)) / (LARGE(Tratados!I$2:I$163, 1) - SMALL(Tratados!I$2:I$163, 1)))</f>
        <v>3.8107616324408629E-2</v>
      </c>
      <c r="J44">
        <f>((Tratados!J44 - SMALL(Tratados!J$2:J$163, 1)) / (LARGE(Tratados!J$2:J$163, 1) - SMALL(Tratados!J$2:J$163, 1)))</f>
        <v>0.24357479329314491</v>
      </c>
      <c r="K44">
        <f>((Tratados!K44 - SMALL(Tratados!K$2:K$163, 1)) / (LARGE(Tratados!K$2:K$163, 1) - SMALL(Tratados!K$2:K$163, 1)))</f>
        <v>0.63685668351831404</v>
      </c>
      <c r="L44">
        <f>((Tratados!L44 - SMALL(Tratados!L$2:L$163, 1)) / (LARGE(Tratados!L$2:L$163, 1) - SMALL(Tratados!L$2:L$163, 1)))</f>
        <v>0.1176470588235294</v>
      </c>
      <c r="M44">
        <f>((Tratados!M44 - SMALL(Tratados!M$2:M$163, 1)) / (LARGE(Tratados!M$2:M$163, 1) - SMALL(Tratados!M$2:M$163, 1)))</f>
        <v>0.80751173708920188</v>
      </c>
      <c r="N44">
        <f>((Tratados!N44 - SMALL(Tratados!N$2:N$163, 1)) / (LARGE(Tratados!N$2:N$163, 1) - SMALL(Tratados!N$2:N$163, 1)))</f>
        <v>0.81463414634146336</v>
      </c>
      <c r="O44">
        <f>((Tratados!O44 - SMALL(Tratados!O$2:O$163, 1)) / (LARGE(Tratados!O$2:O$163, 1) - SMALL(Tratados!O$2:O$163, 1)))</f>
        <v>0.81105990783410142</v>
      </c>
      <c r="P44">
        <v>1</v>
      </c>
    </row>
    <row r="45" spans="2:16">
      <c r="B45">
        <f>((Tratados!B45 - SMALL(Tratados!B$2:B$163, 1)) / (LARGE(Tratados!B$2:B$163, 1) - SMALL(Tratados!B$2:B$163, 1)))</f>
        <v>0.62466054150743966</v>
      </c>
      <c r="C45">
        <f>((Tratados!C45 - SMALL(Tratados!C$2:C$163, 1)) / (LARGE(Tratados!C$2:C$163, 1) - SMALL(Tratados!C$2:C$163, 1)))</f>
        <v>3.1346433770014559E-2</v>
      </c>
      <c r="D45">
        <f>((Tratados!D45 - SMALL(Tratados!D$2:D$163, 1)) / (LARGE(Tratados!D$2:D$163, 1) - SMALL(Tratados!D$2:D$163, 1)))</f>
        <v>0.2831667095908158</v>
      </c>
      <c r="E45">
        <f>((Tratados!E45 - SMALL(Tratados!E$2:E$163, 1)) / (LARGE(Tratados!E$2:E$163, 1) - SMALL(Tratados!E$2:E$163, 1)))</f>
        <v>0.24534068498384082</v>
      </c>
      <c r="F45">
        <f>((Tratados!F45 - SMALL(Tratados!F$2:F$163, 1)) / (LARGE(Tratados!F$2:F$163, 1) - SMALL(Tratados!F$2:F$163, 1)))</f>
        <v>0.47465078352123669</v>
      </c>
      <c r="G45">
        <f>((Tratados!G45 - SMALL(Tratados!G$2:G$163, 1)) / (LARGE(Tratados!G$2:G$163, 1) - SMALL(Tratados!G$2:G$163, 1)))</f>
        <v>1.6229814168627768E-4</v>
      </c>
      <c r="H45">
        <f>((Tratados!H45 - SMALL(Tratados!H$2:H$163, 1)) / (LARGE(Tratados!H$2:H$163, 1) - SMALL(Tratados!H$2:H$163, 1)))</f>
        <v>0.29411764705882354</v>
      </c>
      <c r="I45">
        <f>((Tratados!I45 - SMALL(Tratados!I$2:I$163, 1)) / (LARGE(Tratados!I$2:I$163, 1) - SMALL(Tratados!I$2:I$163, 1)))</f>
        <v>2.3587953507371237E-2</v>
      </c>
      <c r="J45">
        <f>((Tratados!J45 - SMALL(Tratados!J$2:J$163, 1)) / (LARGE(Tratados!J$2:J$163, 1) - SMALL(Tratados!J$2:J$163, 1)))</f>
        <v>0.28104226372829988</v>
      </c>
      <c r="K45">
        <f>((Tratados!K45 - SMALL(Tratados!K$2:K$163, 1)) / (LARGE(Tratados!K$2:K$163, 1) - SMALL(Tratados!K$2:K$163, 1)))</f>
        <v>0.5958742518449649</v>
      </c>
      <c r="L45">
        <f>((Tratados!L45 - SMALL(Tratados!L$2:L$163, 1)) / (LARGE(Tratados!L$2:L$163, 1) - SMALL(Tratados!L$2:L$163, 1)))</f>
        <v>0.29411764705882359</v>
      </c>
      <c r="M45">
        <f>((Tratados!M45 - SMALL(Tratados!M$2:M$163, 1)) / (LARGE(Tratados!M$2:M$163, 1) - SMALL(Tratados!M$2:M$163, 1)))</f>
        <v>0.76056338028169013</v>
      </c>
      <c r="N45">
        <f>((Tratados!N45 - SMALL(Tratados!N$2:N$163, 1)) / (LARGE(Tratados!N$2:N$163, 1) - SMALL(Tratados!N$2:N$163, 1)))</f>
        <v>0.82439024390243898</v>
      </c>
      <c r="O45">
        <f>((Tratados!O45 - SMALL(Tratados!O$2:O$163, 1)) / (LARGE(Tratados!O$2:O$163, 1) - SMALL(Tratados!O$2:O$163, 1)))</f>
        <v>0.79262672811059909</v>
      </c>
      <c r="P45">
        <v>1</v>
      </c>
    </row>
    <row r="46" spans="2:16">
      <c r="B46">
        <f>((Tratados!B46 - SMALL(Tratados!B$2:B$163, 1)) / (LARGE(Tratados!B$2:B$163, 1) - SMALL(Tratados!B$2:B$163, 1)))</f>
        <v>0.42524188958451908</v>
      </c>
      <c r="C46">
        <f>((Tratados!C46 - SMALL(Tratados!C$2:C$163, 1)) / (LARGE(Tratados!C$2:C$163, 1) - SMALL(Tratados!C$2:C$163, 1)))</f>
        <v>4.4221251819505092E-2</v>
      </c>
      <c r="D46">
        <f>((Tratados!D46 - SMALL(Tratados!D$2:D$163, 1)) / (LARGE(Tratados!D$2:D$163, 1) - SMALL(Tratados!D$2:D$163, 1)))</f>
        <v>4.610834055239478E-2</v>
      </c>
      <c r="E46">
        <f>((Tratados!E46 - SMALL(Tratados!E$2:E$163, 1)) / (LARGE(Tratados!E$2:E$163, 1) - SMALL(Tratados!E$2:E$163, 1)))</f>
        <v>0.13339838304990242</v>
      </c>
      <c r="F46">
        <f>((Tratados!F46 - SMALL(Tratados!F$2:F$163, 1)) / (LARGE(Tratados!F$2:F$163, 1) - SMALL(Tratados!F$2:F$163, 1)))</f>
        <v>0.32342486489152789</v>
      </c>
      <c r="G46">
        <f>((Tratados!G46 - SMALL(Tratados!G$2:G$163, 1)) / (LARGE(Tratados!G$2:G$163, 1) - SMALL(Tratados!G$2:G$163, 1)))</f>
        <v>6.1443371473396631E-2</v>
      </c>
      <c r="H46">
        <f>((Tratados!H46 - SMALL(Tratados!H$2:H$163, 1)) / (LARGE(Tratados!H$2:H$163, 1) - SMALL(Tratados!H$2:H$163, 1)))</f>
        <v>0.27941176470588236</v>
      </c>
      <c r="I46">
        <f>((Tratados!I46 - SMALL(Tratados!I$2:I$163, 1)) / (LARGE(Tratados!I$2:I$163, 1) - SMALL(Tratados!I$2:I$163, 1)))</f>
        <v>4.1791377325559806E-2</v>
      </c>
      <c r="J46">
        <f>((Tratados!J46 - SMALL(Tratados!J$2:J$163, 1)) / (LARGE(Tratados!J$2:J$163, 1) - SMALL(Tratados!J$2:J$163, 1)))</f>
        <v>0.13998418816088545</v>
      </c>
      <c r="K46">
        <f>((Tratados!K46 - SMALL(Tratados!K$2:K$163, 1)) / (LARGE(Tratados!K$2:K$163, 1) - SMALL(Tratados!K$2:K$163, 1)))</f>
        <v>0.40252581013810601</v>
      </c>
      <c r="L46">
        <f>((Tratados!L46 - SMALL(Tratados!L$2:L$163, 1)) / (LARGE(Tratados!L$2:L$163, 1) - SMALL(Tratados!L$2:L$163, 1)))</f>
        <v>0.27941176470588253</v>
      </c>
      <c r="M46">
        <f>((Tratados!M46 - SMALL(Tratados!M$2:M$163, 1)) / (LARGE(Tratados!M$2:M$163, 1) - SMALL(Tratados!M$2:M$163, 1)))</f>
        <v>0.80281690140845074</v>
      </c>
      <c r="N46">
        <f>((Tratados!N46 - SMALL(Tratados!N$2:N$163, 1)) / (LARGE(Tratados!N$2:N$163, 1) - SMALL(Tratados!N$2:N$163, 1)))</f>
        <v>0.81463414634146336</v>
      </c>
      <c r="O46">
        <f>((Tratados!O46 - SMALL(Tratados!O$2:O$163, 1)) / (LARGE(Tratados!O$2:O$163, 1) - SMALL(Tratados!O$2:O$163, 1)))</f>
        <v>0.77880184331797231</v>
      </c>
      <c r="P46">
        <v>1</v>
      </c>
    </row>
    <row r="47" spans="2:16">
      <c r="B47">
        <f>((Tratados!B47 - SMALL(Tratados!B$2:B$163, 1)) / (LARGE(Tratados!B$2:B$163, 1) - SMALL(Tratados!B$2:B$163, 1)))</f>
        <v>0.37283518985283354</v>
      </c>
      <c r="C47">
        <f>((Tratados!C47 - SMALL(Tratados!C$2:C$163, 1)) / (LARGE(Tratados!C$2:C$163, 1) - SMALL(Tratados!C$2:C$163, 1)))</f>
        <v>4.4192139737991264E-2</v>
      </c>
      <c r="D47">
        <f>((Tratados!D47 - SMALL(Tratados!D$2:D$163, 1)) / (LARGE(Tratados!D$2:D$163, 1) - SMALL(Tratados!D$2:D$163, 1)))</f>
        <v>0.50653617725332267</v>
      </c>
      <c r="E47">
        <f>((Tratados!E47 - SMALL(Tratados!E$2:E$163, 1)) / (LARGE(Tratados!E$2:E$163, 1) - SMALL(Tratados!E$2:E$163, 1)))</f>
        <v>0.30172743136222369</v>
      </c>
      <c r="F47">
        <f>((Tratados!F47 - SMALL(Tratados!F$2:F$163, 1)) / (LARGE(Tratados!F$2:F$163, 1) - SMALL(Tratados!F$2:F$163, 1)))</f>
        <v>0.28368485098320567</v>
      </c>
      <c r="G47">
        <f>((Tratados!G47 - SMALL(Tratados!G$2:G$163, 1)) / (LARGE(Tratados!G$2:G$163, 1) - SMALL(Tratados!G$2:G$163, 1)))</f>
        <v>6.4669047039411398E-2</v>
      </c>
      <c r="H47">
        <f>((Tratados!H47 - SMALL(Tratados!H$2:H$163, 1)) / (LARGE(Tratados!H$2:H$163, 1) - SMALL(Tratados!H$2:H$163, 1)))</f>
        <v>0.8970588235294118</v>
      </c>
      <c r="I47">
        <f>((Tratados!I47 - SMALL(Tratados!I$2:I$163, 1)) / (LARGE(Tratados!I$2:I$163, 1) - SMALL(Tratados!I$2:I$163, 1)))</f>
        <v>2.8534293883916966E-2</v>
      </c>
      <c r="J47">
        <f>((Tratados!J47 - SMALL(Tratados!J$2:J$163, 1)) / (LARGE(Tratados!J$2:J$163, 1) - SMALL(Tratados!J$2:J$163, 1)))</f>
        <v>0.31010640050070826</v>
      </c>
      <c r="K47">
        <f>((Tratados!K47 - SMALL(Tratados!K$2:K$163, 1)) / (LARGE(Tratados!K$2:K$163, 1) - SMALL(Tratados!K$2:K$163, 1)))</f>
        <v>0.35503128208108159</v>
      </c>
      <c r="L47">
        <f>((Tratados!L47 - SMALL(Tratados!L$2:L$163, 1)) / (LARGE(Tratados!L$2:L$163, 1) - SMALL(Tratados!L$2:L$163, 1)))</f>
        <v>0.8970588235294118</v>
      </c>
      <c r="M47">
        <f>((Tratados!M47 - SMALL(Tratados!M$2:M$163, 1)) / (LARGE(Tratados!M$2:M$163, 1) - SMALL(Tratados!M$2:M$163, 1)))</f>
        <v>0.80281690140845074</v>
      </c>
      <c r="N47">
        <f>((Tratados!N47 - SMALL(Tratados!N$2:N$163, 1)) / (LARGE(Tratados!N$2:N$163, 1) - SMALL(Tratados!N$2:N$163, 1)))</f>
        <v>0.64390243902439026</v>
      </c>
      <c r="O47">
        <f>((Tratados!O47 - SMALL(Tratados!O$2:O$163, 1)) / (LARGE(Tratados!O$2:O$163, 1) - SMALL(Tratados!O$2:O$163, 1)))</f>
        <v>0.63133640552995396</v>
      </c>
      <c r="P47">
        <v>1</v>
      </c>
    </row>
    <row r="48" spans="2:16">
      <c r="B48">
        <f>((Tratados!B48 - SMALL(Tratados!B$2:B$163, 1)) / (LARGE(Tratados!B$2:B$163, 1) - SMALL(Tratados!B$2:B$163, 1)))</f>
        <v>0.32043255549231647</v>
      </c>
      <c r="C48">
        <f>((Tratados!C48 - SMALL(Tratados!C$2:C$163, 1)) / (LARGE(Tratados!C$2:C$163, 1) - SMALL(Tratados!C$2:C$163, 1)))</f>
        <v>4.4163027656477435E-2</v>
      </c>
      <c r="D48">
        <f>((Tratados!D48 - SMALL(Tratados!D$2:D$163, 1)) / (LARGE(Tratados!D$2:D$163, 1) - SMALL(Tratados!D$2:D$163, 1)))</f>
        <v>0.32792489054341972</v>
      </c>
      <c r="E48">
        <f>((Tratados!E48 - SMALL(Tratados!E$2:E$163, 1)) / (LARGE(Tratados!E$2:E$163, 1) - SMALL(Tratados!E$2:E$163, 1)))</f>
        <v>0.47005647967454489</v>
      </c>
      <c r="F48">
        <f>((Tratados!F48 - SMALL(Tratados!F$2:F$163, 1)) / (LARGE(Tratados!F$2:F$163, 1) - SMALL(Tratados!F$2:F$163, 1)))</f>
        <v>0.24394439665936021</v>
      </c>
      <c r="G48">
        <f>((Tratados!G48 - SMALL(Tratados!G$2:G$163, 1)) / (LARGE(Tratados!G$2:G$163, 1) - SMALL(Tratados!G$2:G$163, 1)))</f>
        <v>5.9205009602640052E-2</v>
      </c>
      <c r="H48">
        <f>((Tratados!H48 - SMALL(Tratados!H$2:H$163, 1)) / (LARGE(Tratados!H$2:H$163, 1) - SMALL(Tratados!H$2:H$163, 1)))</f>
        <v>0.19117647058823528</v>
      </c>
      <c r="I48">
        <f>((Tratados!I48 - SMALL(Tratados!I$2:I$163, 1)) / (LARGE(Tratados!I$2:I$163, 1) - SMALL(Tratados!I$2:I$163, 1)))</f>
        <v>1.5284637379776448E-2</v>
      </c>
      <c r="J48">
        <f>((Tratados!J48 - SMALL(Tratados!J$2:J$163, 1)) / (LARGE(Tratados!J$2:J$163, 1) - SMALL(Tratados!J$2:J$163, 1)))</f>
        <v>0.48022861284053103</v>
      </c>
      <c r="K48">
        <f>((Tratados!K48 - SMALL(Tratados!K$2:K$163, 1)) / (LARGE(Tratados!K$2:K$163, 1) - SMALL(Tratados!K$2:K$163, 1)))</f>
        <v>0.3075406279659868</v>
      </c>
      <c r="L48">
        <f>((Tratados!L48 - SMALL(Tratados!L$2:L$163, 1)) / (LARGE(Tratados!L$2:L$163, 1) - SMALL(Tratados!L$2:L$163, 1)))</f>
        <v>0.19117647058823525</v>
      </c>
      <c r="M48">
        <f>((Tratados!M48 - SMALL(Tratados!M$2:M$163, 1)) / (LARGE(Tratados!M$2:M$163, 1) - SMALL(Tratados!M$2:M$163, 1)))</f>
        <v>0.45070422535211269</v>
      </c>
      <c r="N48">
        <f>((Tratados!N48 - SMALL(Tratados!N$2:N$163, 1)) / (LARGE(Tratados!N$2:N$163, 1) - SMALL(Tratados!N$2:N$163, 1)))</f>
        <v>0.57073170731707312</v>
      </c>
      <c r="O48">
        <f>((Tratados!O48 - SMALL(Tratados!O$2:O$163, 1)) / (LARGE(Tratados!O$2:O$163, 1) - SMALL(Tratados!O$2:O$163, 1)))</f>
        <v>0.50230414746543783</v>
      </c>
      <c r="P48">
        <v>1</v>
      </c>
    </row>
    <row r="49" spans="2:16">
      <c r="B49">
        <f>((Tratados!B49 - SMALL(Tratados!B$2:B$163, 1)) / (LARGE(Tratados!B$2:B$163, 1) - SMALL(Tratados!B$2:B$163, 1)))</f>
        <v>1.1468412066021628E-2</v>
      </c>
      <c r="C49">
        <f>((Tratados!C49 - SMALL(Tratados!C$2:C$163, 1)) / (LARGE(Tratados!C$2:C$163, 1) - SMALL(Tratados!C$2:C$163, 1)))</f>
        <v>0.10031295487627365</v>
      </c>
      <c r="D49">
        <f>((Tratados!D49 - SMALL(Tratados!D$2:D$163, 1)) / (LARGE(Tratados!D$2:D$163, 1) - SMALL(Tratados!D$2:D$163, 1)))</f>
        <v>0.33495664660938246</v>
      </c>
      <c r="E49">
        <f>((Tratados!E49 - SMALL(Tratados!E$2:E$163, 1)) / (LARGE(Tratados!E$2:E$163, 1) - SMALL(Tratados!E$2:E$163, 1)))</f>
        <v>0.37705603568441592</v>
      </c>
      <c r="F49">
        <f>((Tratados!F49 - SMALL(Tratados!F$2:F$163, 1)) / (LARGE(Tratados!F$2:F$163, 1) - SMALL(Tratados!F$2:F$163, 1)))</f>
        <v>9.6464212054789469E-3</v>
      </c>
      <c r="G49">
        <f>((Tratados!G49 - SMALL(Tratados!G$2:G$163, 1)) / (LARGE(Tratados!G$2:G$163, 1) - SMALL(Tratados!G$2:G$163, 1)))</f>
        <v>0.60139576401850203</v>
      </c>
      <c r="H49">
        <f>((Tratados!H49 - SMALL(Tratados!H$2:H$163, 1)) / (LARGE(Tratados!H$2:H$163, 1) - SMALL(Tratados!H$2:H$163, 1)))</f>
        <v>0.30882352941176472</v>
      </c>
      <c r="I49">
        <f>((Tratados!I49 - SMALL(Tratados!I$2:I$163, 1)) / (LARGE(Tratados!I$2:I$163, 1) - SMALL(Tratados!I$2:I$163, 1)))</f>
        <v>3.0584128634557541E-2</v>
      </c>
      <c r="J49">
        <f>((Tratados!J49 - SMALL(Tratados!J$2:J$163, 1)) / (LARGE(Tratados!J$2:J$163, 1) - SMALL(Tratados!J$2:J$163, 1)))</f>
        <v>0.71232335210989228</v>
      </c>
      <c r="K49">
        <f>((Tratados!K49 - SMALL(Tratados!K$2:K$163, 1)) / (LARGE(Tratados!K$2:K$163, 1) - SMALL(Tratados!K$2:K$163, 1)))</f>
        <v>6.3920041838572842E-3</v>
      </c>
      <c r="L49">
        <f>((Tratados!L49 - SMALL(Tratados!L$2:L$163, 1)) / (LARGE(Tratados!L$2:L$163, 1) - SMALL(Tratados!L$2:L$163, 1)))</f>
        <v>0.30882352941176466</v>
      </c>
      <c r="M49">
        <f>((Tratados!M49 - SMALL(Tratados!M$2:M$163, 1)) / (LARGE(Tratados!M$2:M$163, 1) - SMALL(Tratados!M$2:M$163, 1)))</f>
        <v>0.18779342723004694</v>
      </c>
      <c r="N49">
        <f>((Tratados!N49 - SMALL(Tratados!N$2:N$163, 1)) / (LARGE(Tratados!N$2:N$163, 1) - SMALL(Tratados!N$2:N$163, 1)))</f>
        <v>0.23414634146341465</v>
      </c>
      <c r="O49">
        <f>((Tratados!O49 - SMALL(Tratados!O$2:O$163, 1)) / (LARGE(Tratados!O$2:O$163, 1) - SMALL(Tratados!O$2:O$163, 1)))</f>
        <v>0.10599078341013825</v>
      </c>
      <c r="P49">
        <v>1</v>
      </c>
    </row>
    <row r="50" spans="2:16">
      <c r="B50">
        <f>((Tratados!B50 - SMALL(Tratados!B$2:B$163, 1)) / (LARGE(Tratados!B$2:B$163, 1) - SMALL(Tratados!B$2:B$163, 1)))</f>
        <v>2.4717456703797058E-3</v>
      </c>
      <c r="C50">
        <f>((Tratados!C50 - SMALL(Tratados!C$2:C$163, 1)) / (LARGE(Tratados!C$2:C$163, 1) - SMALL(Tratados!C$2:C$163, 1)))</f>
        <v>0.20685589519650655</v>
      </c>
      <c r="D50">
        <f>((Tratados!D50 - SMALL(Tratados!D$2:D$163, 1)) / (LARGE(Tratados!D$2:D$163, 1) - SMALL(Tratados!D$2:D$163, 1)))</f>
        <v>0.49383062911193837</v>
      </c>
      <c r="E50">
        <f>((Tratados!E50 - SMALL(Tratados!E$2:E$163, 1)) / (LARGE(Tratados!E$2:E$163, 1) - SMALL(Tratados!E$2:E$163, 1)))</f>
        <v>0.4832522793214179</v>
      </c>
      <c r="F50">
        <f>((Tratados!F50 - SMALL(Tratados!F$2:F$163, 1)) / (LARGE(Tratados!F$2:F$163, 1) - SMALL(Tratados!F$2:F$163, 1)))</f>
        <v>2.8239443350011871E-3</v>
      </c>
      <c r="G50">
        <f>((Tratados!G50 - SMALL(Tratados!G$2:G$163, 1)) / (LARGE(Tratados!G$2:G$163, 1) - SMALL(Tratados!G$2:G$163, 1)))</f>
        <v>0.23275582244583298</v>
      </c>
      <c r="H50">
        <f>((Tratados!H50 - SMALL(Tratados!H$2:H$163, 1)) / (LARGE(Tratados!H$2:H$163, 1) - SMALL(Tratados!H$2:H$163, 1)))</f>
        <v>0.38235294117647056</v>
      </c>
      <c r="I50">
        <f>((Tratados!I50 - SMALL(Tratados!I$2:I$163, 1)) / (LARGE(Tratados!I$2:I$163, 1) - SMALL(Tratados!I$2:I$163, 1)))</f>
        <v>7.7982843774369642E-4</v>
      </c>
      <c r="J50">
        <f>((Tratados!J50 - SMALL(Tratados!J$2:J$163, 1)) / (LARGE(Tratados!J$2:J$163, 1) - SMALL(Tratados!J$2:J$163, 1)))</f>
        <v>0.72801989656421917</v>
      </c>
      <c r="K50">
        <f>((Tratados!K50 - SMALL(Tratados!K$2:K$163, 1)) / (LARGE(Tratados!K$2:K$163, 1) - SMALL(Tratados!K$2:K$163, 1)))</f>
        <v>1.019621515873477E-2</v>
      </c>
      <c r="L50">
        <f>((Tratados!L50 - SMALL(Tratados!L$2:L$163, 1)) / (LARGE(Tratados!L$2:L$163, 1) - SMALL(Tratados!L$2:L$163, 1)))</f>
        <v>0.38235294117647067</v>
      </c>
      <c r="M50">
        <f>((Tratados!M50 - SMALL(Tratados!M$2:M$163, 1)) / (LARGE(Tratados!M$2:M$163, 1) - SMALL(Tratados!M$2:M$163, 1)))</f>
        <v>0.41314553990610331</v>
      </c>
      <c r="N50">
        <f>((Tratados!N50 - SMALL(Tratados!N$2:N$163, 1)) / (LARGE(Tratados!N$2:N$163, 1) - SMALL(Tratados!N$2:N$163, 1)))</f>
        <v>0.29268292682926828</v>
      </c>
      <c r="O50">
        <f>((Tratados!O50 - SMALL(Tratados!O$2:O$163, 1)) / (LARGE(Tratados!O$2:O$163, 1) - SMALL(Tratados!O$2:O$163, 1)))</f>
        <v>0.11059907834101383</v>
      </c>
      <c r="P50">
        <v>1</v>
      </c>
    </row>
    <row r="51" spans="2:16">
      <c r="B51">
        <f>((Tratados!B51 - SMALL(Tratados!B$2:B$163, 1)) / (LARGE(Tratados!B$2:B$163, 1) - SMALL(Tratados!B$2:B$163, 1)))</f>
        <v>1.6224896333035206E-2</v>
      </c>
      <c r="C51">
        <f>((Tratados!C51 - SMALL(Tratados!C$2:C$163, 1)) / (LARGE(Tratados!C$2:C$163, 1) - SMALL(Tratados!C$2:C$163, 1)))</f>
        <v>0.25171761280931587</v>
      </c>
      <c r="D51">
        <f>((Tratados!D51 - SMALL(Tratados!D$2:D$163, 1)) / (LARGE(Tratados!D$2:D$163, 1) - SMALL(Tratados!D$2:D$163, 1)))</f>
        <v>0.67104492987754916</v>
      </c>
      <c r="E51">
        <f>((Tratados!E51 - SMALL(Tratados!E$2:E$163, 1)) / (LARGE(Tratados!E$2:E$163, 1) - SMALL(Tratados!E$2:E$163, 1)))</f>
        <v>0.43650424888228068</v>
      </c>
      <c r="F51">
        <f>((Tratados!F51 - SMALL(Tratados!F$2:F$163, 1)) / (LARGE(Tratados!F$2:F$163, 1) - SMALL(Tratados!F$2:F$163, 1)))</f>
        <v>1.3253424340797057E-2</v>
      </c>
      <c r="G51">
        <f>((Tratados!G51 - SMALL(Tratados!G$2:G$163, 1)) / (LARGE(Tratados!G$2:G$163, 1) - SMALL(Tratados!G$2:G$163, 1)))</f>
        <v>9.5485406692093378E-2</v>
      </c>
      <c r="H51">
        <f>((Tratados!H51 - SMALL(Tratados!H$2:H$163, 1)) / (LARGE(Tratados!H$2:H$163, 1) - SMALL(Tratados!H$2:H$163, 1)))</f>
        <v>0.45588235294117646</v>
      </c>
      <c r="I51">
        <f>((Tratados!I51 - SMALL(Tratados!I$2:I$163, 1)) / (LARGE(Tratados!I$2:I$163, 1) - SMALL(Tratados!I$2:I$163, 1)))</f>
        <v>0.13557874410486837</v>
      </c>
      <c r="J51">
        <f>((Tratados!J51 - SMALL(Tratados!J$2:J$163, 1)) / (LARGE(Tratados!J$2:J$163, 1) - SMALL(Tratados!J$2:J$163, 1)))</f>
        <v>0.66501301182593797</v>
      </c>
      <c r="K51">
        <f>((Tratados!K51 - SMALL(Tratados!K$2:K$163, 1)) / (LARGE(Tratados!K$2:K$163, 1) - SMALL(Tratados!K$2:K$163, 1)))</f>
        <v>1.4004300075541867E-2</v>
      </c>
      <c r="L51">
        <f>((Tratados!L51 - SMALL(Tratados!L$2:L$163, 1)) / (LARGE(Tratados!L$2:L$163, 1) - SMALL(Tratados!L$2:L$163, 1)))</f>
        <v>0.45588235294117635</v>
      </c>
      <c r="M51">
        <f>((Tratados!M51 - SMALL(Tratados!M$2:M$163, 1)) / (LARGE(Tratados!M$2:M$163, 1) - SMALL(Tratados!M$2:M$163, 1)))</f>
        <v>0.42253521126760563</v>
      </c>
      <c r="N51">
        <f>((Tratados!N51 - SMALL(Tratados!N$2:N$163, 1)) / (LARGE(Tratados!N$2:N$163, 1) - SMALL(Tratados!N$2:N$163, 1)))</f>
        <v>0.38048780487804879</v>
      </c>
      <c r="O51">
        <f>((Tratados!O51 - SMALL(Tratados!O$2:O$163, 1)) / (LARGE(Tratados!O$2:O$163, 1) - SMALL(Tratados!O$2:O$163, 1)))</f>
        <v>0.19815668202764977</v>
      </c>
      <c r="P51">
        <v>1</v>
      </c>
    </row>
    <row r="52" spans="2:16">
      <c r="B52">
        <f>((Tratados!B52 - SMALL(Tratados!B$2:B$163, 1)) / (LARGE(Tratados!B$2:B$163, 1) - SMALL(Tratados!B$2:B$163, 1)))</f>
        <v>7.6428977965688266E-3</v>
      </c>
      <c r="C52">
        <f>((Tratados!C52 - SMALL(Tratados!C$2:C$163, 1)) / (LARGE(Tratados!C$2:C$163, 1) - SMALL(Tratados!C$2:C$163, 1)))</f>
        <v>1.839155749636099E-2</v>
      </c>
      <c r="D52">
        <f>((Tratados!D52 - SMALL(Tratados!D$2:D$163, 1)) / (LARGE(Tratados!D$2:D$163, 1) - SMALL(Tratados!D$2:D$163, 1)))</f>
        <v>5.9570914596552019E-2</v>
      </c>
      <c r="E52">
        <f>((Tratados!E52 - SMALL(Tratados!E$2:E$163, 1)) / (LARGE(Tratados!E$2:E$163, 1) - SMALL(Tratados!E$2:E$163, 1)))</f>
        <v>0.1024378155685655</v>
      </c>
      <c r="F52">
        <f>((Tratados!F52 - SMALL(Tratados!F$2:F$163, 1)) / (LARGE(Tratados!F$2:F$163, 1) - SMALL(Tratados!F$2:F$163, 1)))</f>
        <v>6.7454041539111321E-3</v>
      </c>
      <c r="G52">
        <f>((Tratados!G52 - SMALL(Tratados!G$2:G$163, 1)) / (LARGE(Tratados!G$2:G$163, 1) - SMALL(Tratados!G$2:G$163, 1)))</f>
        <v>0.61320295382617873</v>
      </c>
      <c r="H52">
        <f>((Tratados!H52 - SMALL(Tratados!H$2:H$163, 1)) / (LARGE(Tratados!H$2:H$163, 1) - SMALL(Tratados!H$2:H$163, 1)))</f>
        <v>0.23529411764705882</v>
      </c>
      <c r="I52">
        <f>((Tratados!I52 - SMALL(Tratados!I$2:I$163, 1)) / (LARGE(Tratados!I$2:I$163, 1) - SMALL(Tratados!I$2:I$163, 1)))</f>
        <v>7.6564298711426337E-2</v>
      </c>
      <c r="J52">
        <f>((Tratados!J52 - SMALL(Tratados!J$2:J$163, 1)) / (LARGE(Tratados!J$2:J$163, 1) - SMALL(Tratados!J$2:J$163, 1)))</f>
        <v>0.40169318443851498</v>
      </c>
      <c r="K52">
        <f>((Tratados!K52 - SMALL(Tratados!K$2:K$163, 1)) / (LARGE(Tratados!K$2:K$163, 1) - SMALL(Tratados!K$2:K$163, 1)))</f>
        <v>5.0826118116489433E-3</v>
      </c>
      <c r="L52">
        <f>((Tratados!L52 - SMALL(Tratados!L$2:L$163, 1)) / (LARGE(Tratados!L$2:L$163, 1) - SMALL(Tratados!L$2:L$163, 1)))</f>
        <v>0.23529411764705896</v>
      </c>
      <c r="M52">
        <f>((Tratados!M52 - SMALL(Tratados!M$2:M$163, 1)) / (LARGE(Tratados!M$2:M$163, 1) - SMALL(Tratados!M$2:M$163, 1)))</f>
        <v>6.5727699530516437E-2</v>
      </c>
      <c r="N52">
        <f>((Tratados!N52 - SMALL(Tratados!N$2:N$163, 1)) / (LARGE(Tratados!N$2:N$163, 1) - SMALL(Tratados!N$2:N$163, 1)))</f>
        <v>3.9024390243902439E-2</v>
      </c>
      <c r="O52">
        <f>((Tratados!O52 - SMALL(Tratados!O$2:O$163, 1)) / (LARGE(Tratados!O$2:O$163, 1) - SMALL(Tratados!O$2:O$163, 1)))</f>
        <v>0</v>
      </c>
      <c r="P52">
        <v>1</v>
      </c>
    </row>
    <row r="53" spans="2:16">
      <c r="B53">
        <f>((Tratados!B53 - SMALL(Tratados!B$2:B$163, 1)) / (LARGE(Tratados!B$2:B$163, 1) - SMALL(Tratados!B$2:B$163, 1)))</f>
        <v>4.2601024473534435E-2</v>
      </c>
      <c r="C53">
        <f>((Tratados!C53 - SMALL(Tratados!C$2:C$163, 1)) / (LARGE(Tratados!C$2:C$163, 1) - SMALL(Tratados!C$2:C$163, 1)))</f>
        <v>0.11933042212518195</v>
      </c>
      <c r="D53">
        <f>((Tratados!D53 - SMALL(Tratados!D$2:D$163, 1)) / (LARGE(Tratados!D$2:D$163, 1) - SMALL(Tratados!D$2:D$163, 1)))</f>
        <v>0.31511008093153209</v>
      </c>
      <c r="E53">
        <f>((Tratados!E53 - SMALL(Tratados!E$2:E$163, 1)) / (LARGE(Tratados!E$2:E$163, 1) - SMALL(Tratados!E$2:E$163, 1)))</f>
        <v>0.21721442658158577</v>
      </c>
      <c r="F53">
        <f>((Tratados!F53 - SMALL(Tratados!F$2:F$163, 1)) / (LARGE(Tratados!F$2:F$163, 1) - SMALL(Tratados!F$2:F$163, 1)))</f>
        <v>3.3255335744167912E-2</v>
      </c>
      <c r="G53">
        <f>((Tratados!G53 - SMALL(Tratados!G$2:G$163, 1)) / (LARGE(Tratados!G$2:G$163, 1) - SMALL(Tratados!G$2:G$163, 1)))</f>
        <v>3.4894100462549704E-2</v>
      </c>
      <c r="H53">
        <f>((Tratados!H53 - SMALL(Tratados!H$2:H$163, 1)) / (LARGE(Tratados!H$2:H$163, 1) - SMALL(Tratados!H$2:H$163, 1)))</f>
        <v>0.45588235294117646</v>
      </c>
      <c r="I53">
        <f>((Tratados!I53 - SMALL(Tratados!I$2:I$163, 1)) / (LARGE(Tratados!I$2:I$163, 1) - SMALL(Tratados!I$2:I$163, 1)))</f>
        <v>1.7549853317984331E-2</v>
      </c>
      <c r="J53">
        <f>((Tratados!J53 - SMALL(Tratados!J$2:J$163, 1)) / (LARGE(Tratados!J$2:J$163, 1) - SMALL(Tratados!J$2:J$163, 1)))</f>
        <v>0.36027604835787463</v>
      </c>
      <c r="K53">
        <f>((Tratados!K53 - SMALL(Tratados!K$2:K$163, 1)) / (LARGE(Tratados!K$2:K$163, 1) - SMALL(Tratados!K$2:K$163, 1)))</f>
        <v>1.2671664051755864E-2</v>
      </c>
      <c r="L53">
        <f>((Tratados!L53 - SMALL(Tratados!L$2:L$163, 1)) / (LARGE(Tratados!L$2:L$163, 1) - SMALL(Tratados!L$2:L$163, 1)))</f>
        <v>0.45588235294117635</v>
      </c>
      <c r="M53">
        <f>((Tratados!M53 - SMALL(Tratados!M$2:M$163, 1)) / (LARGE(Tratados!M$2:M$163, 1) - SMALL(Tratados!M$2:M$163, 1)))</f>
        <v>0.47887323943661969</v>
      </c>
      <c r="N53">
        <f>((Tratados!N53 - SMALL(Tratados!N$2:N$163, 1)) / (LARGE(Tratados!N$2:N$163, 1) - SMALL(Tratados!N$2:N$163, 1)))</f>
        <v>0.44390243902439025</v>
      </c>
      <c r="O53">
        <f>((Tratados!O53 - SMALL(Tratados!O$2:O$163, 1)) / (LARGE(Tratados!O$2:O$163, 1) - SMALL(Tratados!O$2:O$163, 1)))</f>
        <v>0.17972350230414746</v>
      </c>
      <c r="P53">
        <v>1</v>
      </c>
    </row>
    <row r="54" spans="2:16">
      <c r="B54">
        <f>((Tratados!B54 - SMALL(Tratados!B$2:B$163, 1)) / (LARGE(Tratados!B$2:B$163, 1) - SMALL(Tratados!B$2:B$163, 1)))</f>
        <v>0.63073014066184241</v>
      </c>
      <c r="C54">
        <f>((Tratados!C54 - SMALL(Tratados!C$2:C$163, 1)) / (LARGE(Tratados!C$2:C$163, 1) - SMALL(Tratados!C$2:C$163, 1)))</f>
        <v>6.0662299854439591E-2</v>
      </c>
      <c r="D54">
        <f>((Tratados!D54 - SMALL(Tratados!D$2:D$163, 1)) / (LARGE(Tratados!D$2:D$163, 1) - SMALL(Tratados!D$2:D$163, 1)))</f>
        <v>0.19958168465578735</v>
      </c>
      <c r="E54">
        <f>((Tratados!E54 - SMALL(Tratados!E$2:E$163, 1)) / (LARGE(Tratados!E$2:E$163, 1) - SMALL(Tratados!E$2:E$163, 1)))</f>
        <v>0.23766378589350431</v>
      </c>
      <c r="F54">
        <f>((Tratados!F54 - SMALL(Tratados!F$2:F$163, 1)) / (LARGE(Tratados!F$2:F$163, 1) - SMALL(Tratados!F$2:F$163, 1)))</f>
        <v>0.47925356615459558</v>
      </c>
      <c r="G54">
        <f>((Tratados!G54 - SMALL(Tratados!G$2:G$163, 1)) / (LARGE(Tratados!G$2:G$163, 1) - SMALL(Tratados!G$2:G$163, 1)))</f>
        <v>2.9619410857745679E-2</v>
      </c>
      <c r="H54">
        <f>((Tratados!H54 - SMALL(Tratados!H$2:H$163, 1)) / (LARGE(Tratados!H$2:H$163, 1) - SMALL(Tratados!H$2:H$163, 1)))</f>
        <v>0.30882352941176472</v>
      </c>
      <c r="I54">
        <f>((Tratados!I54 - SMALL(Tratados!I$2:I$163, 1)) / (LARGE(Tratados!I$2:I$163, 1) - SMALL(Tratados!I$2:I$163, 1)))</f>
        <v>9.2094025028779374E-3</v>
      </c>
      <c r="J54">
        <f>((Tratados!J54 - SMALL(Tratados!J$2:J$163, 1)) / (LARGE(Tratados!J$2:J$163, 1) - SMALL(Tratados!J$2:J$163, 1)))</f>
        <v>0.28221168099614585</v>
      </c>
      <c r="K54">
        <f>((Tratados!K54 - SMALL(Tratados!K$2:K$163, 1)) / (LARGE(Tratados!K$2:K$163, 1) - SMALL(Tratados!K$2:K$163, 1)))</f>
        <v>0.59807077691905397</v>
      </c>
      <c r="L54">
        <f>((Tratados!L54 - SMALL(Tratados!L$2:L$163, 1)) / (LARGE(Tratados!L$2:L$163, 1) - SMALL(Tratados!L$2:L$163, 1)))</f>
        <v>0.30882352941176466</v>
      </c>
      <c r="M54">
        <f>((Tratados!M54 - SMALL(Tratados!M$2:M$163, 1)) / (LARGE(Tratados!M$2:M$163, 1) - SMALL(Tratados!M$2:M$163, 1)))</f>
        <v>0.76525821596244137</v>
      </c>
      <c r="N54">
        <f>((Tratados!N54 - SMALL(Tratados!N$2:N$163, 1)) / (LARGE(Tratados!N$2:N$163, 1) - SMALL(Tratados!N$2:N$163, 1)))</f>
        <v>0.81463414634146336</v>
      </c>
      <c r="O54">
        <f>((Tratados!O54 - SMALL(Tratados!O$2:O$163, 1)) / (LARGE(Tratados!O$2:O$163, 1) - SMALL(Tratados!O$2:O$163, 1)))</f>
        <v>0.58986175115207373</v>
      </c>
      <c r="P54">
        <v>1</v>
      </c>
    </row>
    <row r="55" spans="2:16">
      <c r="B55">
        <f>((Tratados!B55 - SMALL(Tratados!B$2:B$163, 1)) / (LARGE(Tratados!B$2:B$163, 1) - SMALL(Tratados!B$2:B$163, 1)))</f>
        <v>0.21102935197983577</v>
      </c>
      <c r="C55">
        <f>((Tratados!C55 - SMALL(Tratados!C$2:C$163, 1)) / (LARGE(Tratados!C$2:C$163, 1) - SMALL(Tratados!C$2:C$163, 1)))</f>
        <v>1.4046579330422124E-3</v>
      </c>
      <c r="D55">
        <f>((Tratados!D55 - SMALL(Tratados!D$2:D$163, 1)) / (LARGE(Tratados!D$2:D$163, 1) - SMALL(Tratados!D$2:D$163, 1)))</f>
        <v>6.5954906230245136E-2</v>
      </c>
      <c r="E55">
        <f>((Tratados!E55 - SMALL(Tratados!E$2:E$163, 1)) / (LARGE(Tratados!E$2:E$163, 1) - SMALL(Tratados!E$2:E$163, 1)))</f>
        <v>0.22616650662371321</v>
      </c>
      <c r="F55">
        <f>((Tratados!F55 - SMALL(Tratados!F$2:F$163, 1)) / (LARGE(Tratados!F$2:F$163, 1) - SMALL(Tratados!F$2:F$163, 1)))</f>
        <v>0.16098024163838098</v>
      </c>
      <c r="G55">
        <f>((Tratados!G55 - SMALL(Tratados!G$2:G$163, 1)) / (LARGE(Tratados!G$2:G$163, 1) - SMALL(Tratados!G$2:G$163, 1)))</f>
        <v>5.2341150693824556E-3</v>
      </c>
      <c r="H55">
        <f>((Tratados!H55 - SMALL(Tratados!H$2:H$163, 1)) / (LARGE(Tratados!H$2:H$163, 1) - SMALL(Tratados!H$2:H$163, 1)))</f>
        <v>4.4117647058823532E-2</v>
      </c>
      <c r="I55">
        <f>((Tratados!I55 - SMALL(Tratados!I$2:I$163, 1)) / (LARGE(Tratados!I$2:I$163, 1) - SMALL(Tratados!I$2:I$163, 1)))</f>
        <v>8.6895168777154736E-4</v>
      </c>
      <c r="J55">
        <f>((Tratados!J55 - SMALL(Tratados!J$2:J$163, 1)) / (LARGE(Tratados!J$2:J$163, 1) - SMALL(Tratados!J$2:J$163, 1)))</f>
        <v>0.17625918239615246</v>
      </c>
      <c r="K55">
        <f>((Tratados!K55 - SMALL(Tratados!K$2:K$163, 1)) / (LARGE(Tratados!K$2:K$163, 1) - SMALL(Tratados!K$2:K$163, 1)))</f>
        <v>0.20155732465570342</v>
      </c>
      <c r="L55">
        <f>((Tratados!L55 - SMALL(Tratados!L$2:L$163, 1)) / (LARGE(Tratados!L$2:L$163, 1) - SMALL(Tratados!L$2:L$163, 1)))</f>
        <v>4.4117647058823546E-2</v>
      </c>
      <c r="M55">
        <f>((Tratados!M55 - SMALL(Tratados!M$2:M$163, 1)) / (LARGE(Tratados!M$2:M$163, 1) - SMALL(Tratados!M$2:M$163, 1)))</f>
        <v>0.61971830985915488</v>
      </c>
      <c r="N55">
        <f>((Tratados!N55 - SMALL(Tratados!N$2:N$163, 1)) / (LARGE(Tratados!N$2:N$163, 1) - SMALL(Tratados!N$2:N$163, 1)))</f>
        <v>0.63414634146341464</v>
      </c>
      <c r="O55">
        <f>((Tratados!O55 - SMALL(Tratados!O$2:O$163, 1)) / (LARGE(Tratados!O$2:O$163, 1) - SMALL(Tratados!O$2:O$163, 1)))</f>
        <v>0.48847926267281105</v>
      </c>
      <c r="P55">
        <v>1</v>
      </c>
    </row>
    <row r="56" spans="2:16">
      <c r="B56">
        <f>((Tratados!B56 - SMALL(Tratados!B$2:B$163, 1)) / (LARGE(Tratados!B$2:B$163, 1) - SMALL(Tratados!B$2:B$163, 1)))</f>
        <v>0.10553297016017563</v>
      </c>
      <c r="C56">
        <f>((Tratados!C56 - SMALL(Tratados!C$2:C$163, 1)) / (LARGE(Tratados!C$2:C$163, 1) - SMALL(Tratados!C$2:C$163, 1)))</f>
        <v>0.23596797671033479</v>
      </c>
      <c r="D56">
        <f>((Tratados!D56 - SMALL(Tratados!D$2:D$163, 1)) / (LARGE(Tratados!D$2:D$163, 1) - SMALL(Tratados!D$2:D$163, 1)))</f>
        <v>0.18596302279662538</v>
      </c>
      <c r="E56">
        <f>((Tratados!E56 - SMALL(Tratados!E$2:E$163, 1)) / (LARGE(Tratados!E$2:E$163, 1) - SMALL(Tratados!E$2:E$163, 1)))</f>
        <v>0.27176842300901405</v>
      </c>
      <c r="F56">
        <f>((Tratados!F56 - SMALL(Tratados!F$2:F$163, 1)) / (LARGE(Tratados!F$2:F$163, 1) - SMALL(Tratados!F$2:F$163, 1)))</f>
        <v>8.0978761842222899E-2</v>
      </c>
      <c r="G56">
        <f>((Tratados!G56 - SMALL(Tratados!G$2:G$163, 1)) / (LARGE(Tratados!G$2:G$163, 1) - SMALL(Tratados!G$2:G$163, 1)))</f>
        <v>0.59766290675971756</v>
      </c>
      <c r="H56">
        <f>((Tratados!H56 - SMALL(Tratados!H$2:H$163, 1)) / (LARGE(Tratados!H$2:H$163, 1) - SMALL(Tratados!H$2:H$163, 1)))</f>
        <v>0.5</v>
      </c>
      <c r="I56">
        <f>((Tratados!I56 - SMALL(Tratados!I$2:I$163, 1)) / (LARGE(Tratados!I$2:I$163, 1) - SMALL(Tratados!I$2:I$163, 1)))</f>
        <v>0.29052694121578965</v>
      </c>
      <c r="J56">
        <f>((Tratados!J56 - SMALL(Tratados!J$2:J$163, 1)) / (LARGE(Tratados!J$2:J$163, 1) - SMALL(Tratados!J$2:J$163, 1)))</f>
        <v>0.52932437329116844</v>
      </c>
      <c r="K56">
        <f>((Tratados!K56 - SMALL(Tratados!K$2:K$163, 1)) / (LARGE(Tratados!K$2:K$163, 1) - SMALL(Tratados!K$2:K$163, 1)))</f>
        <v>9.2753791620663606E-2</v>
      </c>
      <c r="L56">
        <f>((Tratados!L56 - SMALL(Tratados!L$2:L$163, 1)) / (LARGE(Tratados!L$2:L$163, 1) - SMALL(Tratados!L$2:L$163, 1)))</f>
        <v>0.49999999999999994</v>
      </c>
      <c r="M56">
        <f>((Tratados!M56 - SMALL(Tratados!M$2:M$163, 1)) / (LARGE(Tratados!M$2:M$163, 1) - SMALL(Tratados!M$2:M$163, 1)))</f>
        <v>0.31455399061032863</v>
      </c>
      <c r="N56">
        <f>((Tratados!N56 - SMALL(Tratados!N$2:N$163, 1)) / (LARGE(Tratados!N$2:N$163, 1) - SMALL(Tratados!N$2:N$163, 1)))</f>
        <v>0.26829268292682928</v>
      </c>
      <c r="O56">
        <f>((Tratados!O56 - SMALL(Tratados!O$2:O$163, 1)) / (LARGE(Tratados!O$2:O$163, 1) - SMALL(Tratados!O$2:O$163, 1)))</f>
        <v>0.2857142857142857</v>
      </c>
      <c r="P56">
        <v>1</v>
      </c>
    </row>
    <row r="57" spans="2:16">
      <c r="B57">
        <f>((Tratados!B57 - SMALL(Tratados!B$2:B$163, 1)) / (LARGE(Tratados!B$2:B$163, 1) - SMALL(Tratados!B$2:B$163, 1)))</f>
        <v>1.4635336206195626E-4</v>
      </c>
      <c r="C57">
        <f>((Tratados!C57 - SMALL(Tratados!C$2:C$163, 1)) / (LARGE(Tratados!C$2:C$163, 1) - SMALL(Tratados!C$2:C$163, 1)))</f>
        <v>4.6499272197962155E-2</v>
      </c>
      <c r="D57">
        <f>((Tratados!D57 - SMALL(Tratados!D$2:D$163, 1)) / (LARGE(Tratados!D$2:D$163, 1) - SMALL(Tratados!D$2:D$163, 1)))</f>
        <v>0.18407436023506826</v>
      </c>
      <c r="E57">
        <f>((Tratados!E57 - SMALL(Tratados!E$2:E$163, 1)) / (LARGE(Tratados!E$2:E$163, 1) - SMALL(Tratados!E$2:E$163, 1)))</f>
        <v>0.37762393003541594</v>
      </c>
      <c r="F57">
        <f>((Tratados!F57 - SMALL(Tratados!F$2:F$163, 1)) / (LARGE(Tratados!F$2:F$163, 1) - SMALL(Tratados!F$2:F$163, 1)))</f>
        <v>1.0605205799567778E-3</v>
      </c>
      <c r="G57">
        <f>((Tratados!G57 - SMALL(Tratados!G$2:G$163, 1)) / (LARGE(Tratados!G$2:G$163, 1) - SMALL(Tratados!G$2:G$163, 1)))</f>
        <v>0.69824718006978825</v>
      </c>
      <c r="H57">
        <f>((Tratados!H57 - SMALL(Tratados!H$2:H$163, 1)) / (LARGE(Tratados!H$2:H$163, 1) - SMALL(Tratados!H$2:H$163, 1)))</f>
        <v>0.17647058823529413</v>
      </c>
      <c r="I57">
        <f>((Tratados!I57 - SMALL(Tratados!I$2:I$163, 1)) / (LARGE(Tratados!I$2:I$163, 1) - SMALL(Tratados!I$2:I$163, 1)))</f>
        <v>0.14982361023431987</v>
      </c>
      <c r="J57">
        <f>((Tratados!J57 - SMALL(Tratados!J$2:J$163, 1)) / (LARGE(Tratados!J$2:J$163, 1) - SMALL(Tratados!J$2:J$163, 1)))</f>
        <v>0.60893039496656454</v>
      </c>
      <c r="K57">
        <f>((Tratados!K57 - SMALL(Tratados!K$2:K$163, 1)) / (LARGE(Tratados!K$2:K$163, 1) - SMALL(Tratados!K$2:K$163, 1)))</f>
        <v>7.3682375501191236E-3</v>
      </c>
      <c r="L57">
        <f>((Tratados!L57 - SMALL(Tratados!L$2:L$163, 1)) / (LARGE(Tratados!L$2:L$163, 1) - SMALL(Tratados!L$2:L$163, 1)))</f>
        <v>0.17647058823529418</v>
      </c>
      <c r="M57">
        <f>((Tratados!M57 - SMALL(Tratados!M$2:M$163, 1)) / (LARGE(Tratados!M$2:M$163, 1) - SMALL(Tratados!M$2:M$163, 1)))</f>
        <v>0.11267605633802817</v>
      </c>
      <c r="N57">
        <f>((Tratados!N57 - SMALL(Tratados!N$2:N$163, 1)) / (LARGE(Tratados!N$2:N$163, 1) - SMALL(Tratados!N$2:N$163, 1)))</f>
        <v>0.16097560975609757</v>
      </c>
      <c r="O57">
        <f>((Tratados!O57 - SMALL(Tratados!O$2:O$163, 1)) / (LARGE(Tratados!O$2:O$163, 1) - SMALL(Tratados!O$2:O$163, 1)))</f>
        <v>0.16129032258064516</v>
      </c>
      <c r="P57">
        <v>1</v>
      </c>
    </row>
    <row r="58" spans="2:16">
      <c r="B58">
        <f>((Tratados!B58 - SMALL(Tratados!B$2:B$163, 1)) / (LARGE(Tratados!B$2:B$163, 1) - SMALL(Tratados!B$2:B$163, 1)))</f>
        <v>3.1978209610537441E-2</v>
      </c>
      <c r="C58">
        <f>((Tratados!C58 - SMALL(Tratados!C$2:C$163, 1)) / (LARGE(Tratados!C$2:C$163, 1) - SMALL(Tratados!C$2:C$163, 1)))</f>
        <v>0.22048034934497818</v>
      </c>
      <c r="D58">
        <f>((Tratados!D58 - SMALL(Tratados!D$2:D$163, 1)) / (LARGE(Tratados!D$2:D$163, 1) - SMALL(Tratados!D$2:D$163, 1)))</f>
        <v>0.346975408364746</v>
      </c>
      <c r="E58">
        <f>((Tratados!E58 - SMALL(Tratados!E$2:E$163, 1)) / (LARGE(Tratados!E$2:E$163, 1) - SMALL(Tratados!E$2:E$163, 1)))</f>
        <v>0.27458208138442319</v>
      </c>
      <c r="F58">
        <f>((Tratados!F58 - SMALL(Tratados!F$2:F$163, 1)) / (LARGE(Tratados!F$2:F$163, 1) - SMALL(Tratados!F$2:F$163, 1)))</f>
        <v>2.5199695408624132E-2</v>
      </c>
      <c r="G58">
        <f>((Tratados!G58 - SMALL(Tratados!G$2:G$163, 1)) / (LARGE(Tratados!G$2:G$163, 1) - SMALL(Tratados!G$2:G$163, 1)))</f>
        <v>0.55198274229760069</v>
      </c>
      <c r="H58">
        <f>((Tratados!H58 - SMALL(Tratados!H$2:H$163, 1)) / (LARGE(Tratados!H$2:H$163, 1) - SMALL(Tratados!H$2:H$163, 1)))</f>
        <v>0.51470588235294112</v>
      </c>
      <c r="I58">
        <f>((Tratados!I58 - SMALL(Tratados!I$2:I$163, 1)) / (LARGE(Tratados!I$2:I$163, 1) - SMALL(Tratados!I$2:I$163, 1)))</f>
        <v>9.9617512718630466E-2</v>
      </c>
      <c r="J58">
        <f>((Tratados!J58 - SMALL(Tratados!J$2:J$163, 1)) / (LARGE(Tratados!J$2:J$163, 1) - SMALL(Tratados!J$2:J$163, 1)))</f>
        <v>0.64981717561023822</v>
      </c>
      <c r="K58">
        <f>((Tratados!K58 - SMALL(Tratados!K$2:K$163, 1)) / (LARGE(Tratados!K$2:K$163, 1) - SMALL(Tratados!K$2:K$163, 1)))</f>
        <v>2.8163557828268154E-2</v>
      </c>
      <c r="L58">
        <f>((Tratados!L58 - SMALL(Tratados!L$2:L$163, 1)) / (LARGE(Tratados!L$2:L$163, 1) - SMALL(Tratados!L$2:L$163, 1)))</f>
        <v>0.51470588235294135</v>
      </c>
      <c r="M58">
        <f>((Tratados!M58 - SMALL(Tratados!M$2:M$163, 1)) / (LARGE(Tratados!M$2:M$163, 1) - SMALL(Tratados!M$2:M$163, 1)))</f>
        <v>0.26291079812206575</v>
      </c>
      <c r="N58">
        <f>((Tratados!N58 - SMALL(Tratados!N$2:N$163, 1)) / (LARGE(Tratados!N$2:N$163, 1) - SMALL(Tratados!N$2:N$163, 1)))</f>
        <v>0.26829268292682928</v>
      </c>
      <c r="O58">
        <f>((Tratados!O58 - SMALL(Tratados!O$2:O$163, 1)) / (LARGE(Tratados!O$2:O$163, 1) - SMALL(Tratados!O$2:O$163, 1)))</f>
        <v>0.19815668202764977</v>
      </c>
      <c r="P58">
        <v>1</v>
      </c>
    </row>
    <row r="59" spans="2:16">
      <c r="B59">
        <f>((Tratados!B59 - SMALL(Tratados!B$2:B$163, 1)) / (LARGE(Tratados!B$2:B$163, 1) - SMALL(Tratados!B$2:B$163, 1)))</f>
        <v>8.6958289291812346E-3</v>
      </c>
      <c r="C59">
        <f>((Tratados!C59 - SMALL(Tratados!C$2:C$163, 1)) / (LARGE(Tratados!C$2:C$163, 1) - SMALL(Tratados!C$2:C$163, 1)))</f>
        <v>4.0458515283842797E-2</v>
      </c>
      <c r="D59">
        <f>((Tratados!D59 - SMALL(Tratados!D$2:D$163, 1)) / (LARGE(Tratados!D$2:D$163, 1) - SMALL(Tratados!D$2:D$163, 1)))</f>
        <v>0.14969601898027832</v>
      </c>
      <c r="E59">
        <f>((Tratados!E59 - SMALL(Tratados!E$2:E$163, 1)) / (LARGE(Tratados!E$2:E$163, 1) - SMALL(Tratados!E$2:E$163, 1)))</f>
        <v>0.39706140486737085</v>
      </c>
      <c r="F59">
        <f>((Tratados!F59 - SMALL(Tratados!F$2:F$163, 1)) / (LARGE(Tratados!F$2:F$163, 1) - SMALL(Tratados!F$2:F$163, 1)))</f>
        <v>7.5438774975413805E-3</v>
      </c>
      <c r="G59">
        <f>((Tratados!G59 - SMALL(Tratados!G$2:G$163, 1)) / (LARGE(Tratados!G$2:G$163, 1) - SMALL(Tratados!G$2:G$163, 1)))</f>
        <v>8.9575049365684764E-2</v>
      </c>
      <c r="H59">
        <f>((Tratados!H59 - SMALL(Tratados!H$2:H$163, 1)) / (LARGE(Tratados!H$2:H$163, 1) - SMALL(Tratados!H$2:H$163, 1)))</f>
        <v>0.13235294117647059</v>
      </c>
      <c r="I59">
        <f>((Tratados!I59 - SMALL(Tratados!I$2:I$163, 1)) / (LARGE(Tratados!I$2:I$163, 1) - SMALL(Tratados!I$2:I$163, 1)))</f>
        <v>5.8969883768428093E-3</v>
      </c>
      <c r="J59">
        <f>((Tratados!J59 - SMALL(Tratados!J$2:J$163, 1)) / (LARGE(Tratados!J$2:J$163, 1) - SMALL(Tratados!J$2:J$163, 1)))</f>
        <v>0.37787330763909477</v>
      </c>
      <c r="K59">
        <f>((Tratados!K59 - SMALL(Tratados!K$2:K$163, 1)) / (LARGE(Tratados!K$2:K$163, 1) - SMALL(Tratados!K$2:K$163, 1)))</f>
        <v>7.9338330718422539E-3</v>
      </c>
      <c r="L59">
        <f>((Tratados!L59 - SMALL(Tratados!L$2:L$163, 1)) / (LARGE(Tratados!L$2:L$163, 1) - SMALL(Tratados!L$2:L$163, 1)))</f>
        <v>0.13235294117647065</v>
      </c>
      <c r="M59">
        <f>((Tratados!M59 - SMALL(Tratados!M$2:M$163, 1)) / (LARGE(Tratados!M$2:M$163, 1) - SMALL(Tratados!M$2:M$163, 1)))</f>
        <v>0.22065727699530516</v>
      </c>
      <c r="N59">
        <f>((Tratados!N59 - SMALL(Tratados!N$2:N$163, 1)) / (LARGE(Tratados!N$2:N$163, 1) - SMALL(Tratados!N$2:N$163, 1)))</f>
        <v>0.28780487804878047</v>
      </c>
      <c r="O59">
        <f>((Tratados!O59 - SMALL(Tratados!O$2:O$163, 1)) / (LARGE(Tratados!O$2:O$163, 1) - SMALL(Tratados!O$2:O$163, 1)))</f>
        <v>0.17511520737327188</v>
      </c>
      <c r="P59">
        <v>1</v>
      </c>
    </row>
    <row r="60" spans="2:16">
      <c r="B60">
        <f>((Tratados!B60 - SMALL(Tratados!B$2:B$163, 1)) / (LARGE(Tratados!B$2:B$163, 1) - SMALL(Tratados!B$2:B$163, 1)))</f>
        <v>0.28086836328156761</v>
      </c>
      <c r="C60">
        <f>((Tratados!C60 - SMALL(Tratados!C$2:C$163, 1)) / (LARGE(Tratados!C$2:C$163, 1) - SMALL(Tratados!C$2:C$163, 1)))</f>
        <v>6.5502183406113534E-3</v>
      </c>
      <c r="D60">
        <f>((Tratados!D60 - SMALL(Tratados!D$2:D$163, 1)) / (LARGE(Tratados!D$2:D$163, 1) - SMALL(Tratados!D$2:D$163, 1)))</f>
        <v>7.1847221246673379E-2</v>
      </c>
      <c r="E60">
        <f>((Tratados!E60 - SMALL(Tratados!E$2:E$163, 1)) / (LARGE(Tratados!E$2:E$163, 1) - SMALL(Tratados!E$2:E$163, 1)))</f>
        <v>0.24247023717333169</v>
      </c>
      <c r="F60">
        <f>((Tratados!F60 - SMALL(Tratados!F$2:F$163, 1)) / (LARGE(Tratados!F$2:F$163, 1) - SMALL(Tratados!F$2:F$163, 1)))</f>
        <v>0.21394152955430393</v>
      </c>
      <c r="G60">
        <f>((Tratados!G60 - SMALL(Tratados!G$2:G$163, 1)) / (LARGE(Tratados!G$2:G$163, 1) - SMALL(Tratados!G$2:G$163, 1)))</f>
        <v>0.1486245232492088</v>
      </c>
      <c r="H60">
        <f>((Tratados!H60 - SMALL(Tratados!H$2:H$163, 1)) / (LARGE(Tratados!H$2:H$163, 1) - SMALL(Tratados!H$2:H$163, 1)))</f>
        <v>5.8823529411764705E-2</v>
      </c>
      <c r="I60">
        <f>((Tratados!I60 - SMALL(Tratados!I$2:I$163, 1)) / (LARGE(Tratados!I$2:I$163, 1) - SMALL(Tratados!I$2:I$163, 1)))</f>
        <v>3.9585576887370489E-3</v>
      </c>
      <c r="J60">
        <f>((Tratados!J60 - SMALL(Tratados!J$2:J$163, 1)) / (LARGE(Tratados!J$2:J$163, 1) - SMALL(Tratados!J$2:J$163, 1)))</f>
        <v>0.25895180683203217</v>
      </c>
      <c r="K60">
        <f>((Tratados!K60 - SMALL(Tratados!K$2:K$163, 1)) / (LARGE(Tratados!K$2:K$163, 1) - SMALL(Tratados!K$2:K$163, 1)))</f>
        <v>0.26928932535301298</v>
      </c>
      <c r="L60">
        <f>((Tratados!L60 - SMALL(Tratados!L$2:L$163, 1)) / (LARGE(Tratados!L$2:L$163, 1) - SMALL(Tratados!L$2:L$163, 1)))</f>
        <v>5.8823529411764781E-2</v>
      </c>
      <c r="M60">
        <f>((Tratados!M60 - SMALL(Tratados!M$2:M$163, 1)) / (LARGE(Tratados!M$2:M$163, 1) - SMALL(Tratados!M$2:M$163, 1)))</f>
        <v>0.62910798122065725</v>
      </c>
      <c r="N60">
        <f>((Tratados!N60 - SMALL(Tratados!N$2:N$163, 1)) / (LARGE(Tratados!N$2:N$163, 1) - SMALL(Tratados!N$2:N$163, 1)))</f>
        <v>0.59024390243902436</v>
      </c>
      <c r="O60">
        <f>((Tratados!O60 - SMALL(Tratados!O$2:O$163, 1)) / (LARGE(Tratados!O$2:O$163, 1) - SMALL(Tratados!O$2:O$163, 1)))</f>
        <v>0.53917050691244239</v>
      </c>
      <c r="P60">
        <v>1</v>
      </c>
    </row>
    <row r="61" spans="2:16">
      <c r="B61">
        <f>((Tratados!B61 - SMALL(Tratados!B$2:B$163, 1)) / (LARGE(Tratados!B$2:B$163, 1) - SMALL(Tratados!B$2:B$163, 1)))</f>
        <v>4.0946418408000652E-2</v>
      </c>
      <c r="C61">
        <f>((Tratados!C61 - SMALL(Tratados!C$2:C$163, 1)) / (LARGE(Tratados!C$2:C$163, 1) - SMALL(Tratados!C$2:C$163, 1)))</f>
        <v>0.34331149927219795</v>
      </c>
      <c r="D61">
        <f>((Tratados!D61 - SMALL(Tratados!D$2:D$163, 1)) / (LARGE(Tratados!D$2:D$163, 1) - SMALL(Tratados!D$2:D$163, 1)))</f>
        <v>0.59307906628269069</v>
      </c>
      <c r="E61">
        <f>((Tratados!E61 - SMALL(Tratados!E$2:E$163, 1)) / (LARGE(Tratados!E$2:E$163, 1) - SMALL(Tratados!E$2:E$163, 1)))</f>
        <v>0.42099557042406222</v>
      </c>
      <c r="F61">
        <f>((Tratados!F61 - SMALL(Tratados!F$2:F$163, 1)) / (LARGE(Tratados!F$2:F$163, 1) - SMALL(Tratados!F$2:F$163, 1)))</f>
        <v>3.2000591918463231E-2</v>
      </c>
      <c r="G61">
        <f>((Tratados!G61 - SMALL(Tratados!G$2:G$163, 1)) / (LARGE(Tratados!G$2:G$163, 1) - SMALL(Tratados!G$2:G$163, 1)))</f>
        <v>0.44552192377397276</v>
      </c>
      <c r="H61">
        <f>((Tratados!H61 - SMALL(Tratados!H$2:H$163, 1)) / (LARGE(Tratados!H$2:H$163, 1) - SMALL(Tratados!H$2:H$163, 1)))</f>
        <v>0.51470588235294112</v>
      </c>
      <c r="I61">
        <f>((Tratados!I61 - SMALL(Tratados!I$2:I$163, 1)) / (LARGE(Tratados!I$2:I$163, 1) - SMALL(Tratados!I$2:I$163, 1)))</f>
        <v>0.27432136358572545</v>
      </c>
      <c r="J61">
        <f>((Tratados!J61 - SMALL(Tratados!J$2:J$163, 1)) / (LARGE(Tratados!J$2:J$163, 1) - SMALL(Tratados!J$2:J$163, 1)))</f>
        <v>0.77999472938696179</v>
      </c>
      <c r="K61">
        <f>((Tratados!K61 - SMALL(Tratados!K$2:K$163, 1)) / (LARGE(Tratados!K$2:K$163, 1) - SMALL(Tratados!K$2:K$163, 1)))</f>
        <v>2.8911228620682974E-2</v>
      </c>
      <c r="L61">
        <f>((Tratados!L61 - SMALL(Tratados!L$2:L$163, 1)) / (LARGE(Tratados!L$2:L$163, 1) - SMALL(Tratados!L$2:L$163, 1)))</f>
        <v>0.51470588235294135</v>
      </c>
      <c r="M61">
        <f>((Tratados!M61 - SMALL(Tratados!M$2:M$163, 1)) / (LARGE(Tratados!M$2:M$163, 1) - SMALL(Tratados!M$2:M$163, 1)))</f>
        <v>0.30046948356807512</v>
      </c>
      <c r="N61">
        <f>((Tratados!N61 - SMALL(Tratados!N$2:N$163, 1)) / (LARGE(Tratados!N$2:N$163, 1) - SMALL(Tratados!N$2:N$163, 1)))</f>
        <v>0.34634146341463412</v>
      </c>
      <c r="O61">
        <f>((Tratados!O61 - SMALL(Tratados!O$2:O$163, 1)) / (LARGE(Tratados!O$2:O$163, 1) - SMALL(Tratados!O$2:O$163, 1)))</f>
        <v>0.27649769585253459</v>
      </c>
      <c r="P61">
        <v>1</v>
      </c>
    </row>
    <row r="62" spans="2:16">
      <c r="B62">
        <f>((Tratados!B62 - SMALL(Tratados!B$2:B$163, 1)) / (LARGE(Tratados!B$2:B$163, 1) - SMALL(Tratados!B$2:B$163, 1)))</f>
        <v>0.10153671030165054</v>
      </c>
      <c r="C62">
        <f>((Tratados!C62 - SMALL(Tratados!C$2:C$163, 1)) / (LARGE(Tratados!C$2:C$163, 1) - SMALL(Tratados!C$2:C$163, 1)))</f>
        <v>0.33823871906841341</v>
      </c>
      <c r="D62">
        <f>((Tratados!D62 - SMALL(Tratados!D$2:D$163, 1)) / (LARGE(Tratados!D$2:D$163, 1) - SMALL(Tratados!D$2:D$163, 1)))</f>
        <v>0.3507605378786105</v>
      </c>
      <c r="E62">
        <f>((Tratados!E62 - SMALL(Tratados!E$2:E$163, 1)) / (LARGE(Tratados!E$2:E$163, 1) - SMALL(Tratados!E$2:E$163, 1)))</f>
        <v>0.2328470092618406</v>
      </c>
      <c r="F62">
        <f>((Tratados!F62 - SMALL(Tratados!F$2:F$163, 1)) / (LARGE(Tratados!F$2:F$163, 1) - SMALL(Tratados!F$2:F$163, 1)))</f>
        <v>7.7948262626823153E-2</v>
      </c>
      <c r="G62">
        <f>((Tratados!G62 - SMALL(Tratados!G$2:G$163, 1)) / (LARGE(Tratados!G$2:G$163, 1) - SMALL(Tratados!G$2:G$163, 1)))</f>
        <v>0.80586437285293089</v>
      </c>
      <c r="H62">
        <f>((Tratados!H62 - SMALL(Tratados!H$2:H$163, 1)) / (LARGE(Tratados!H$2:H$163, 1) - SMALL(Tratados!H$2:H$163, 1)))</f>
        <v>0.6470588235294118</v>
      </c>
      <c r="I62">
        <f>((Tratados!I62 - SMALL(Tratados!I$2:I$163, 1)) / (LARGE(Tratados!I$2:I$163, 1) - SMALL(Tratados!I$2:I$163, 1)))</f>
        <v>5.1119610828474882E-2</v>
      </c>
      <c r="J62">
        <f>((Tratados!J62 - SMALL(Tratados!J$2:J$163, 1)) / (LARGE(Tratados!J$2:J$163, 1) - SMALL(Tratados!J$2:J$163, 1)))</f>
        <v>0.85998616464077482</v>
      </c>
      <c r="K62">
        <f>((Tratados!K62 - SMALL(Tratados!K$2:K$163, 1)) / (LARGE(Tratados!K$2:K$163, 1) - SMALL(Tratados!K$2:K$163, 1)))</f>
        <v>5.1263873554535419E-2</v>
      </c>
      <c r="L62">
        <f>((Tratados!L62 - SMALL(Tratados!L$2:L$163, 1)) / (LARGE(Tratados!L$2:L$163, 1) - SMALL(Tratados!L$2:L$163, 1)))</f>
        <v>0.64705882352941191</v>
      </c>
      <c r="M62">
        <f>((Tratados!M62 - SMALL(Tratados!M$2:M$163, 1)) / (LARGE(Tratados!M$2:M$163, 1) - SMALL(Tratados!M$2:M$163, 1)))</f>
        <v>0.23943661971830985</v>
      </c>
      <c r="N62">
        <f>((Tratados!N62 - SMALL(Tratados!N$2:N$163, 1)) / (LARGE(Tratados!N$2:N$163, 1) - SMALL(Tratados!N$2:N$163, 1)))</f>
        <v>0.33658536585365856</v>
      </c>
      <c r="O62">
        <f>((Tratados!O62 - SMALL(Tratados!O$2:O$163, 1)) / (LARGE(Tratados!O$2:O$163, 1) - SMALL(Tratados!O$2:O$163, 1)))</f>
        <v>0.22119815668202766</v>
      </c>
      <c r="P62">
        <v>1</v>
      </c>
    </row>
    <row r="63" spans="2:16">
      <c r="B63">
        <f>((Tratados!B63 - SMALL(Tratados!B$2:B$163, 1)) / (LARGE(Tratados!B$2:B$163, 1) - SMALL(Tratados!B$2:B$163, 1)))</f>
        <v>4.9138141312301813E-2</v>
      </c>
      <c r="C63">
        <f>((Tratados!C63 - SMALL(Tratados!C$2:C$163, 1)) / (LARGE(Tratados!C$2:C$163, 1) - SMALL(Tratados!C$2:C$163, 1)))</f>
        <v>0.34467248908296944</v>
      </c>
      <c r="D63">
        <f>((Tratados!D63 - SMALL(Tratados!D$2:D$163, 1)) / (LARGE(Tratados!D$2:D$163, 1) - SMALL(Tratados!D$2:D$163, 1)))</f>
        <v>0.503039810197217</v>
      </c>
      <c r="E63">
        <f>((Tratados!E63 - SMALL(Tratados!E$2:E$163, 1)) / (LARGE(Tratados!E$2:E$163, 1) - SMALL(Tratados!E$2:E$163, 1)))</f>
        <v>0.22487583764416771</v>
      </c>
      <c r="F63">
        <f>((Tratados!F63 - SMALL(Tratados!F$2:F$163, 1)) / (LARGE(Tratados!F$2:F$163, 1) - SMALL(Tratados!F$2:F$163, 1)))</f>
        <v>3.8212652873733315E-2</v>
      </c>
      <c r="G63">
        <f>((Tratados!G63 - SMALL(Tratados!G$2:G$163, 1)) / (LARGE(Tratados!G$2:G$163, 1) - SMALL(Tratados!G$2:G$163, 1)))</f>
        <v>0.76554004706646106</v>
      </c>
      <c r="H63">
        <f>((Tratados!H63 - SMALL(Tratados!H$2:H$163, 1)) / (LARGE(Tratados!H$2:H$163, 1) - SMALL(Tratados!H$2:H$163, 1)))</f>
        <v>0.66176470588235292</v>
      </c>
      <c r="I63">
        <f>((Tratados!I63 - SMALL(Tratados!I$2:I$163, 1)) / (LARGE(Tratados!I$2:I$163, 1) - SMALL(Tratados!I$2:I$163, 1)))</f>
        <v>4.7866612202458317E-2</v>
      </c>
      <c r="J63">
        <f>((Tratados!J63 - SMALL(Tratados!J$2:J$163, 1)) / (LARGE(Tratados!J$2:J$163, 1) - SMALL(Tratados!J$2:J$163, 1)))</f>
        <v>0.8890338307474388</v>
      </c>
      <c r="K63">
        <f>((Tratados!K63 - SMALL(Tratados!K$2:K$163, 1)) / (LARGE(Tratados!K$2:K$163, 1) - SMALL(Tratados!K$2:K$163, 1)))</f>
        <v>1.8800240184399637E-2</v>
      </c>
      <c r="L63">
        <f>((Tratados!L63 - SMALL(Tratados!L$2:L$163, 1)) / (LARGE(Tratados!L$2:L$163, 1) - SMALL(Tratados!L$2:L$163, 1)))</f>
        <v>0.66176470588235303</v>
      </c>
      <c r="M63">
        <f>((Tratados!M63 - SMALL(Tratados!M$2:M$163, 1)) / (LARGE(Tratados!M$2:M$163, 1) - SMALL(Tratados!M$2:M$163, 1)))</f>
        <v>0.22065727699530516</v>
      </c>
      <c r="N63">
        <f>((Tratados!N63 - SMALL(Tratados!N$2:N$163, 1)) / (LARGE(Tratados!N$2:N$163, 1) - SMALL(Tratados!N$2:N$163, 1)))</f>
        <v>0.32195121951219513</v>
      </c>
      <c r="O63">
        <f>((Tratados!O63 - SMALL(Tratados!O$2:O$163, 1)) / (LARGE(Tratados!O$2:O$163, 1) - SMALL(Tratados!O$2:O$163, 1)))</f>
        <v>0.20276497695852536</v>
      </c>
      <c r="P63">
        <v>1</v>
      </c>
    </row>
    <row r="64" spans="2:16">
      <c r="B64">
        <f>((Tratados!B64 - SMALL(Tratados!B$2:B$163, 1)) / (LARGE(Tratados!B$2:B$163, 1) - SMALL(Tratados!B$2:B$163, 1)))</f>
        <v>9.8816976989999181E-2</v>
      </c>
      <c r="C64">
        <f>((Tratados!C64 - SMALL(Tratados!C$2:C$163, 1)) / (LARGE(Tratados!C$2:C$163, 1) - SMALL(Tratados!C$2:C$163, 1)))</f>
        <v>0.25751819505094614</v>
      </c>
      <c r="D64">
        <f>((Tratados!D64 - SMALL(Tratados!D$2:D$163, 1)) / (LARGE(Tratados!D$2:D$163, 1) - SMALL(Tratados!D$2:D$163, 1)))</f>
        <v>0.30139776638336729</v>
      </c>
      <c r="E64">
        <f>((Tratados!E64 - SMALL(Tratados!E$2:E$163, 1)) / (LARGE(Tratados!E$2:E$163, 1) - SMALL(Tratados!E$2:E$163, 1)))</f>
        <v>0.23146341211576785</v>
      </c>
      <c r="F64">
        <f>((Tratados!F64 - SMALL(Tratados!F$2:F$163, 1)) / (LARGE(Tratados!F$2:F$163, 1) - SMALL(Tratados!F$2:F$163, 1)))</f>
        <v>7.5885796731500241E-2</v>
      </c>
      <c r="G64">
        <f>((Tratados!G64 - SMALL(Tratados!G$2:G$163, 1)) / (LARGE(Tratados!G$2:G$163, 1) - SMALL(Tratados!G$2:G$163, 1)))</f>
        <v>0.9299751142849414</v>
      </c>
      <c r="H64">
        <f>((Tratados!H64 - SMALL(Tratados!H$2:H$163, 1)) / (LARGE(Tratados!H$2:H$163, 1) - SMALL(Tratados!H$2:H$163, 1)))</f>
        <v>0.58823529411764708</v>
      </c>
      <c r="I64">
        <f>((Tratados!I64 - SMALL(Tratados!I$2:I$163, 1)) / (LARGE(Tratados!I$2:I$163, 1) - SMALL(Tratados!I$2:I$163, 1)))</f>
        <v>5.5984254892495082E-2</v>
      </c>
      <c r="J64">
        <f>((Tratados!J64 - SMALL(Tratados!J$2:J$163, 1)) / (LARGE(Tratados!J$2:J$163, 1) - SMALL(Tratados!J$2:J$163, 1)))</f>
        <v>0.8667457258622393</v>
      </c>
      <c r="K64">
        <f>((Tratados!K64 - SMALL(Tratados!K$2:K$163, 1)) / (LARGE(Tratados!K$2:K$163, 1) - SMALL(Tratados!K$2:K$163, 1)))</f>
        <v>4.0777112751079862E-2</v>
      </c>
      <c r="L64">
        <f>((Tratados!L64 - SMALL(Tratados!L$2:L$163, 1)) / (LARGE(Tratados!L$2:L$163, 1) - SMALL(Tratados!L$2:L$163, 1)))</f>
        <v>0.58823529411764697</v>
      </c>
      <c r="M64">
        <f>((Tratados!M64 - SMALL(Tratados!M$2:M$163, 1)) / (LARGE(Tratados!M$2:M$163, 1) - SMALL(Tratados!M$2:M$163, 1)))</f>
        <v>0.215962441314554</v>
      </c>
      <c r="N64">
        <f>((Tratados!N64 - SMALL(Tratados!N$2:N$163, 1)) / (LARGE(Tratados!N$2:N$163, 1) - SMALL(Tratados!N$2:N$163, 1)))</f>
        <v>0.28780487804878047</v>
      </c>
      <c r="O64">
        <f>((Tratados!O64 - SMALL(Tratados!O$2:O$163, 1)) / (LARGE(Tratados!O$2:O$163, 1) - SMALL(Tratados!O$2:O$163, 1)))</f>
        <v>0.17050691244239632</v>
      </c>
      <c r="P64">
        <v>1</v>
      </c>
    </row>
    <row r="65" spans="2:16">
      <c r="B65">
        <f>((Tratados!B65 - SMALL(Tratados!B$2:B$163, 1)) / (LARGE(Tratados!B$2:B$163, 1) - SMALL(Tratados!B$2:B$163, 1)))</f>
        <v>7.1794454833726323E-3</v>
      </c>
      <c r="C65">
        <f>((Tratados!C65 - SMALL(Tratados!C$2:C$163, 1)) / (LARGE(Tratados!C$2:C$163, 1) - SMALL(Tratados!C$2:C$163, 1)))</f>
        <v>0.1374745269286754</v>
      </c>
      <c r="D65">
        <f>((Tratados!D65 - SMALL(Tratados!D$2:D$163, 1)) / (LARGE(Tratados!D$2:D$163, 1) - SMALL(Tratados!D$2:D$163, 1)))</f>
        <v>0.36249834156696559</v>
      </c>
      <c r="E65">
        <f>((Tratados!E65 - SMALL(Tratados!E$2:E$163, 1)) / (LARGE(Tratados!E$2:E$163, 1) - SMALL(Tratados!E$2:E$163, 1)))</f>
        <v>0.51317514894320027</v>
      </c>
      <c r="F65">
        <f>((Tratados!F65 - SMALL(Tratados!F$2:F$163, 1)) / (LARGE(Tratados!F$2:F$163, 1) - SMALL(Tratados!F$2:F$163, 1)))</f>
        <v>6.3939525663673164E-3</v>
      </c>
      <c r="G65">
        <f>((Tratados!G65 - SMALL(Tratados!G$2:G$163, 1)) / (LARGE(Tratados!G$2:G$163, 1) - SMALL(Tratados!G$2:G$163, 1)))</f>
        <v>1.7927182233763425E-2</v>
      </c>
      <c r="H65">
        <f>((Tratados!H65 - SMALL(Tratados!H$2:H$163, 1)) / (LARGE(Tratados!H$2:H$163, 1) - SMALL(Tratados!H$2:H$163, 1)))</f>
        <v>0.4264705882352941</v>
      </c>
      <c r="I65">
        <f>((Tratados!I65 - SMALL(Tratados!I$2:I$163, 1)) / (LARGE(Tratados!I$2:I$163, 1) - SMALL(Tratados!I$2:I$163, 1)))</f>
        <v>4.2081027888150324E-2</v>
      </c>
      <c r="J65">
        <f>((Tratados!J65 - SMALL(Tratados!J$2:J$163, 1)) / (LARGE(Tratados!J$2:J$163, 1) - SMALL(Tratados!J$2:J$163, 1)))</f>
        <v>0.90159436044404917</v>
      </c>
      <c r="K65">
        <f>((Tratados!K65 - SMALL(Tratados!K$2:K$163, 1)) / (LARGE(Tratados!K$2:K$163, 1) - SMALL(Tratados!K$2:K$163, 1)))</f>
        <v>7.0467003699614542E-3</v>
      </c>
      <c r="L65">
        <f>((Tratados!L65 - SMALL(Tratados!L$2:L$163, 1)) / (LARGE(Tratados!L$2:L$163, 1) - SMALL(Tratados!L$2:L$163, 1)))</f>
        <v>0.42647058823529421</v>
      </c>
      <c r="M65">
        <f>((Tratados!M65 - SMALL(Tratados!M$2:M$163, 1)) / (LARGE(Tratados!M$2:M$163, 1) - SMALL(Tratados!M$2:M$163, 1)))</f>
        <v>0.28638497652582162</v>
      </c>
      <c r="N65">
        <f>((Tratados!N65 - SMALL(Tratados!N$2:N$163, 1)) / (LARGE(Tratados!N$2:N$163, 1) - SMALL(Tratados!N$2:N$163, 1)))</f>
        <v>0.44390243902439025</v>
      </c>
      <c r="O65">
        <f>((Tratados!O65 - SMALL(Tratados!O$2:O$163, 1)) / (LARGE(Tratados!O$2:O$163, 1) - SMALL(Tratados!O$2:O$163, 1)))</f>
        <v>0.27188940092165897</v>
      </c>
      <c r="P65">
        <v>1</v>
      </c>
    </row>
    <row r="66" spans="2:16">
      <c r="B66">
        <f>((Tratados!B66 - SMALL(Tratados!B$2:B$163, 1)) / (LARGE(Tratados!B$2:B$163, 1) - SMALL(Tratados!B$2:B$163, 1)))</f>
        <v>8.2616472883974307E-2</v>
      </c>
      <c r="C66">
        <f>((Tratados!C66 - SMALL(Tratados!C$2:C$163, 1)) / (LARGE(Tratados!C$2:C$163, 1) - SMALL(Tratados!C$2:C$163, 1)))</f>
        <v>0.1468486171761281</v>
      </c>
      <c r="D66">
        <f>((Tratados!D66 - SMALL(Tratados!D$2:D$163, 1)) / (LARGE(Tratados!D$2:D$163, 1) - SMALL(Tratados!D$2:D$163, 1)))</f>
        <v>0.42359891675056388</v>
      </c>
      <c r="E66">
        <f>((Tratados!E66 - SMALL(Tratados!E$2:E$163, 1)) / (LARGE(Tratados!E$2:E$163, 1) - SMALL(Tratados!E$2:E$163, 1)))</f>
        <v>0.84693698437774267</v>
      </c>
      <c r="F66">
        <f>((Tratados!F66 - SMALL(Tratados!F$2:F$163, 1)) / (LARGE(Tratados!F$2:F$163, 1) - SMALL(Tratados!F$2:F$163, 1)))</f>
        <v>6.3600405710780017E-2</v>
      </c>
      <c r="G66">
        <f>((Tratados!G66 - SMALL(Tratados!G$2:G$163, 1)) / (LARGE(Tratados!G$2:G$163, 1) - SMALL(Tratados!G$2:G$163, 1)))</f>
        <v>0.14767778408937218</v>
      </c>
      <c r="H66">
        <f>((Tratados!H66 - SMALL(Tratados!H$2:H$163, 1)) / (LARGE(Tratados!H$2:H$163, 1) - SMALL(Tratados!H$2:H$163, 1)))</f>
        <v>0.20588235294117646</v>
      </c>
      <c r="I66">
        <f>((Tratados!I66 - SMALL(Tratados!I$2:I$163, 1)) / (LARGE(Tratados!I$2:I$163, 1) - SMALL(Tratados!I$2:I$163, 1)))</f>
        <v>1.3234802629135876E-2</v>
      </c>
      <c r="J66">
        <f>((Tratados!J66 - SMALL(Tratados!J$2:J$163, 1)) / (LARGE(Tratados!J$2:J$163, 1) - SMALL(Tratados!J$2:J$163, 1)))</f>
        <v>0.87937213822182692</v>
      </c>
      <c r="K66">
        <f>((Tratados!K66 - SMALL(Tratados!K$2:K$163, 1)) / (LARGE(Tratados!K$2:K$163, 1) - SMALL(Tratados!K$2:K$163, 1)))</f>
        <v>4.8226703081720806E-2</v>
      </c>
      <c r="L66">
        <f>((Tratados!L66 - SMALL(Tratados!L$2:L$163, 1)) / (LARGE(Tratados!L$2:L$163, 1) - SMALL(Tratados!L$2:L$163, 1)))</f>
        <v>0.20588235294117649</v>
      </c>
      <c r="M66">
        <f>((Tratados!M66 - SMALL(Tratados!M$2:M$163, 1)) / (LARGE(Tratados!M$2:M$163, 1) - SMALL(Tratados!M$2:M$163, 1)))</f>
        <v>0.28638497652582162</v>
      </c>
      <c r="N66">
        <f>((Tratados!N66 - SMALL(Tratados!N$2:N$163, 1)) / (LARGE(Tratados!N$2:N$163, 1) - SMALL(Tratados!N$2:N$163, 1)))</f>
        <v>0.38048780487804879</v>
      </c>
      <c r="O66">
        <f>((Tratados!O66 - SMALL(Tratados!O$2:O$163, 1)) / (LARGE(Tratados!O$2:O$163, 1) - SMALL(Tratados!O$2:O$163, 1)))</f>
        <v>0.15668202764976957</v>
      </c>
      <c r="P66">
        <v>1</v>
      </c>
    </row>
    <row r="67" spans="2:16">
      <c r="B67">
        <f>((Tratados!B67 - SMALL(Tratados!B$2:B$163, 1)) / (LARGE(Tratados!B$2:B$163, 1) - SMALL(Tratados!B$2:B$163, 1)))</f>
        <v>0.15201235872835189</v>
      </c>
      <c r="C67">
        <f>((Tratados!C67 - SMALL(Tratados!C$2:C$163, 1)) / (LARGE(Tratados!C$2:C$163, 1) - SMALL(Tratados!C$2:C$163, 1)))</f>
        <v>0.211608442503639</v>
      </c>
      <c r="D67">
        <f>((Tratados!D67 - SMALL(Tratados!D$2:D$163, 1)) / (LARGE(Tratados!D$2:D$163, 1) - SMALL(Tratados!D$2:D$163, 1)))</f>
        <v>0.34807582746052929</v>
      </c>
      <c r="E67">
        <f>((Tratados!E67 - SMALL(Tratados!E$2:E$163, 1)) / (LARGE(Tratados!E$2:E$163, 1) - SMALL(Tratados!E$2:E$163, 1)))</f>
        <v>0.45789321521130832</v>
      </c>
      <c r="F67">
        <f>((Tratados!F67 - SMALL(Tratados!F$2:F$163, 1)) / (LARGE(Tratados!F$2:F$163, 1) - SMALL(Tratados!F$2:F$163, 1)))</f>
        <v>0.11622565658247244</v>
      </c>
      <c r="G67">
        <f>((Tratados!G67 - SMALL(Tratados!G$2:G$163, 1)) / (LARGE(Tratados!G$2:G$163, 1) - SMALL(Tratados!G$2:G$163, 1)))</f>
        <v>0.54710703562444207</v>
      </c>
      <c r="H67">
        <f>((Tratados!H67 - SMALL(Tratados!H$2:H$163, 1)) / (LARGE(Tratados!H$2:H$163, 1) - SMALL(Tratados!H$2:H$163, 1)))</f>
        <v>0.36764705882352944</v>
      </c>
      <c r="I67">
        <f>((Tratados!I67 - SMALL(Tratados!I$2:I$163, 1)) / (LARGE(Tratados!I$2:I$163, 1) - SMALL(Tratados!I$2:I$163, 1)))</f>
        <v>2.8846225259014445E-2</v>
      </c>
      <c r="J67">
        <f>((Tratados!J67 - SMALL(Tratados!J$2:J$163, 1)) / (LARGE(Tratados!J$2:J$163, 1) - SMALL(Tratados!J$2:J$163, 1)))</f>
        <v>0.85109529927199656</v>
      </c>
      <c r="K67">
        <f>((Tratados!K67 - SMALL(Tratados!K$2:K$163, 1)) / (LARGE(Tratados!K$2:K$163, 1) - SMALL(Tratados!K$2:K$163, 1)))</f>
        <v>7.3337594669455899E-2</v>
      </c>
      <c r="L67">
        <f>((Tratados!L67 - SMALL(Tratados!L$2:L$163, 1)) / (LARGE(Tratados!L$2:L$163, 1) - SMALL(Tratados!L$2:L$163, 1)))</f>
        <v>0.3676470588235296</v>
      </c>
      <c r="M67">
        <f>((Tratados!M67 - SMALL(Tratados!M$2:M$163, 1)) / (LARGE(Tratados!M$2:M$163, 1) - SMALL(Tratados!M$2:M$163, 1)))</f>
        <v>0.30516431924882631</v>
      </c>
      <c r="N67">
        <f>((Tratados!N67 - SMALL(Tratados!N$2:N$163, 1)) / (LARGE(Tratados!N$2:N$163, 1) - SMALL(Tratados!N$2:N$163, 1)))</f>
        <v>0.4</v>
      </c>
      <c r="O67">
        <f>((Tratados!O67 - SMALL(Tratados!O$2:O$163, 1)) / (LARGE(Tratados!O$2:O$163, 1) - SMALL(Tratados!O$2:O$163, 1)))</f>
        <v>0.13824884792626729</v>
      </c>
      <c r="P67">
        <v>1</v>
      </c>
    </row>
    <row r="68" spans="2:16">
      <c r="B68">
        <f>((Tratados!B68 - SMALL(Tratados!B$2:B$163, 1)) / (LARGE(Tratados!B$2:B$163, 1) - SMALL(Tratados!B$2:B$163, 1)))</f>
        <v>0.12046507846166354</v>
      </c>
      <c r="C68">
        <f>((Tratados!C68 - SMALL(Tratados!C$2:C$163, 1)) / (LARGE(Tratados!C$2:C$163, 1) - SMALL(Tratados!C$2:C$163, 1)))</f>
        <v>0.14199417758369723</v>
      </c>
      <c r="D68">
        <f>((Tratados!D68 - SMALL(Tratados!D$2:D$163, 1)) / (LARGE(Tratados!D$2:D$163, 1) - SMALL(Tratados!D$2:D$163, 1)))</f>
        <v>0.3466710371254868</v>
      </c>
      <c r="E68">
        <f>((Tratados!E68 - SMALL(Tratados!E$2:E$163, 1)) / (LARGE(Tratados!E$2:E$163, 1) - SMALL(Tratados!E$2:E$163, 1)))</f>
        <v>0.8321872192794969</v>
      </c>
      <c r="F68">
        <f>((Tratados!F68 - SMALL(Tratados!F$2:F$163, 1)) / (LARGE(Tratados!F$2:F$163, 1) - SMALL(Tratados!F$2:F$163, 1)))</f>
        <v>9.2302285360191638E-2</v>
      </c>
      <c r="G68">
        <f>((Tratados!G68 - SMALL(Tratados!G$2:G$163, 1)) / (LARGE(Tratados!G$2:G$163, 1) - SMALL(Tratados!G$2:G$163, 1)))</f>
        <v>0.17520760637290703</v>
      </c>
      <c r="H68">
        <f>((Tratados!H68 - SMALL(Tratados!H$2:H$163, 1)) / (LARGE(Tratados!H$2:H$163, 1) - SMALL(Tratados!H$2:H$163, 1)))</f>
        <v>0.17647058823529413</v>
      </c>
      <c r="I68">
        <f>((Tratados!I68 - SMALL(Tratados!I$2:I$163, 1)) / (LARGE(Tratados!I$2:I$163, 1) - SMALL(Tratados!I$2:I$163, 1)))</f>
        <v>2.8705113446470348E-2</v>
      </c>
      <c r="J68">
        <f>((Tratados!J68 - SMALL(Tratados!J$2:J$163, 1)) / (LARGE(Tratados!J$2:J$163, 1) - SMALL(Tratados!J$2:J$163, 1)))</f>
        <v>0.84519550680238498</v>
      </c>
      <c r="K68">
        <f>((Tratados!K68 - SMALL(Tratados!K$2:K$163, 1)) / (LARGE(Tratados!K$2:K$163, 1) - SMALL(Tratados!K$2:K$163, 1)))</f>
        <v>8.0349429562050864E-2</v>
      </c>
      <c r="L68">
        <f>((Tratados!L68 - SMALL(Tratados!L$2:L$163, 1)) / (LARGE(Tratados!L$2:L$163, 1) - SMALL(Tratados!L$2:L$163, 1)))</f>
        <v>0.17647058823529418</v>
      </c>
      <c r="M68">
        <f>((Tratados!M68 - SMALL(Tratados!M$2:M$163, 1)) / (LARGE(Tratados!M$2:M$163, 1) - SMALL(Tratados!M$2:M$163, 1)))</f>
        <v>0.28638497652582162</v>
      </c>
      <c r="N68">
        <f>((Tratados!N68 - SMALL(Tratados!N$2:N$163, 1)) / (LARGE(Tratados!N$2:N$163, 1) - SMALL(Tratados!N$2:N$163, 1)))</f>
        <v>0.38536585365853659</v>
      </c>
      <c r="O68">
        <f>((Tratados!O68 - SMALL(Tratados!O$2:O$163, 1)) / (LARGE(Tratados!O$2:O$163, 1) - SMALL(Tratados!O$2:O$163, 1)))</f>
        <v>0.2304147465437788</v>
      </c>
      <c r="P68">
        <v>1</v>
      </c>
    </row>
    <row r="69" spans="2:16">
      <c r="B69">
        <f>((Tratados!B69 - SMALL(Tratados!B$2:B$163, 1)) / (LARGE(Tratados!B$2:B$163, 1) - SMALL(Tratados!B$2:B$163, 1)))</f>
        <v>0.20351654606065533</v>
      </c>
      <c r="C69">
        <f>((Tratados!C69 - SMALL(Tratados!C$2:C$163, 1)) / (LARGE(Tratados!C$2:C$163, 1) - SMALL(Tratados!C$2:C$163, 1)))</f>
        <v>0.26232896652110627</v>
      </c>
      <c r="D69">
        <f>((Tratados!D69 - SMALL(Tratados!D$2:D$163, 1)) / (LARGE(Tratados!D$2:D$163, 1) - SMALL(Tratados!D$2:D$163, 1)))</f>
        <v>0.3012494829591128</v>
      </c>
      <c r="E69">
        <f>((Tratados!E69 - SMALL(Tratados!E$2:E$163, 1)) / (LARGE(Tratados!E$2:E$163, 1) - SMALL(Tratados!E$2:E$163, 1)))</f>
        <v>0.38768082272403431</v>
      </c>
      <c r="F69">
        <f>((Tratados!F69 - SMALL(Tratados!F$2:F$163, 1)) / (LARGE(Tratados!F$2:F$163, 1) - SMALL(Tratados!F$2:F$163, 1)))</f>
        <v>0.15528302642977598</v>
      </c>
      <c r="G69">
        <f>((Tratados!G69 - SMALL(Tratados!G$2:G$163, 1)) / (LARGE(Tratados!G$2:G$163, 1) - SMALL(Tratados!G$2:G$163, 1)))</f>
        <v>0.54685006356677213</v>
      </c>
      <c r="H69">
        <f>((Tratados!H69 - SMALL(Tratados!H$2:H$163, 1)) / (LARGE(Tratados!H$2:H$163, 1) - SMALL(Tratados!H$2:H$163, 1)))</f>
        <v>0.45588235294117646</v>
      </c>
      <c r="I69">
        <f>((Tratados!I69 - SMALL(Tratados!I$2:I$163, 1)) / (LARGE(Tratados!I$2:I$163, 1) - SMALL(Tratados!I$2:I$163, 1)))</f>
        <v>0.10777971703368117</v>
      </c>
      <c r="J69">
        <f>((Tratados!J69 - SMALL(Tratados!J$2:J$163, 1)) / (LARGE(Tratados!J$2:J$163, 1) - SMALL(Tratados!J$2:J$163, 1)))</f>
        <v>0.7484237572882696</v>
      </c>
      <c r="K69">
        <f>((Tratados!K69 - SMALL(Tratados!K$2:K$163, 1)) / (LARGE(Tratados!K$2:K$163, 1) - SMALL(Tratados!K$2:K$163, 1)))</f>
        <v>0.15290836190365506</v>
      </c>
      <c r="L69">
        <f>((Tratados!L69 - SMALL(Tratados!L$2:L$163, 1)) / (LARGE(Tratados!L$2:L$163, 1) - SMALL(Tratados!L$2:L$163, 1)))</f>
        <v>0.45588235294117635</v>
      </c>
      <c r="M69">
        <f>((Tratados!M69 - SMALL(Tratados!M$2:M$163, 1)) / (LARGE(Tratados!M$2:M$163, 1) - SMALL(Tratados!M$2:M$163, 1)))</f>
        <v>0.35680751173708919</v>
      </c>
      <c r="N69">
        <f>((Tratados!N69 - SMALL(Tratados!N$2:N$163, 1)) / (LARGE(Tratados!N$2:N$163, 1) - SMALL(Tratados!N$2:N$163, 1)))</f>
        <v>0.40975609756097559</v>
      </c>
      <c r="O69">
        <f>((Tratados!O69 - SMALL(Tratados!O$2:O$163, 1)) / (LARGE(Tratados!O$2:O$163, 1) - SMALL(Tratados!O$2:O$163, 1)))</f>
        <v>0.29032258064516131</v>
      </c>
      <c r="P69">
        <v>1</v>
      </c>
    </row>
    <row r="70" spans="2:16">
      <c r="B70">
        <f>((Tratados!B70 - SMALL(Tratados!B$2:B$163, 1)) / (LARGE(Tratados!B$2:B$163, 1) - SMALL(Tratados!B$2:B$163, 1)))</f>
        <v>0.279026750142288</v>
      </c>
      <c r="C70">
        <f>((Tratados!C70 - SMALL(Tratados!C$2:C$163, 1)) / (LARGE(Tratados!C$2:C$163, 1) - SMALL(Tratados!C$2:C$163, 1)))</f>
        <v>9.536390101892285E-2</v>
      </c>
      <c r="D70">
        <f>((Tratados!D70 - SMALL(Tratados!D$2:D$163, 1)) / (LARGE(Tratados!D$2:D$163, 1) - SMALL(Tratados!D$2:D$163, 1)))</f>
        <v>0.59771487438833093</v>
      </c>
      <c r="E70">
        <f>((Tratados!E70 - SMALL(Tratados!E$2:E$163, 1)) / (LARGE(Tratados!E$2:E$163, 1) - SMALL(Tratados!E$2:E$163, 1)))</f>
        <v>0.8584187756197792</v>
      </c>
      <c r="F70">
        <f>((Tratados!F70 - SMALL(Tratados!F$2:F$163, 1)) / (LARGE(Tratados!F$2:F$163, 1) - SMALL(Tratados!F$2:F$163, 1)))</f>
        <v>0.10590892295062546</v>
      </c>
      <c r="G70">
        <f>((Tratados!G70 - SMALL(Tratados!G$2:G$163, 1)) / (LARGE(Tratados!G$2:G$163, 1) - SMALL(Tratados!G$2:G$163, 1)))</f>
        <v>4.8986989098974816E-2</v>
      </c>
      <c r="H70">
        <f>((Tratados!H70 - SMALL(Tratados!H$2:H$163, 1)) / (LARGE(Tratados!H$2:H$163, 1) - SMALL(Tratados!H$2:H$163, 1)))</f>
        <v>0.20588235294117646</v>
      </c>
      <c r="I70">
        <f>((Tratados!I70 - SMALL(Tratados!I$2:I$163, 1)) / (LARGE(Tratados!I$2:I$163, 1) - SMALL(Tratados!I$2:I$163, 1)))</f>
        <v>4.9106910765345908E-2</v>
      </c>
      <c r="J70">
        <f>((Tratados!J70 - SMALL(Tratados!J$2:J$163, 1)) / (LARGE(Tratados!J$2:J$163, 1) - SMALL(Tratados!J$2:J$163, 1)))</f>
        <v>0.82176763184767931</v>
      </c>
      <c r="K70">
        <f>((Tratados!K70 - SMALL(Tratados!K$2:K$163, 1)) / (LARGE(Tratados!K$2:K$163, 1) - SMALL(Tratados!K$2:K$163, 1)))</f>
        <v>5.2883181281112593E-2</v>
      </c>
      <c r="L70">
        <f>((Tratados!L70 - SMALL(Tratados!L$2:L$163, 1)) / (LARGE(Tratados!L$2:L$163, 1) - SMALL(Tratados!L$2:L$163, 1)))</f>
        <v>0.20588235294117649</v>
      </c>
      <c r="M70">
        <f>((Tratados!M70 - SMALL(Tratados!M$2:M$163, 1)) / (LARGE(Tratados!M$2:M$163, 1) - SMALL(Tratados!M$2:M$163, 1)))</f>
        <v>0.27699530516431925</v>
      </c>
      <c r="N70">
        <f>((Tratados!N70 - SMALL(Tratados!N$2:N$163, 1)) / (LARGE(Tratados!N$2:N$163, 1) - SMALL(Tratados!N$2:N$163, 1)))</f>
        <v>0.37073170731707317</v>
      </c>
      <c r="O70">
        <f>((Tratados!O70 - SMALL(Tratados!O$2:O$163, 1)) / (LARGE(Tratados!O$2:O$163, 1) - SMALL(Tratados!O$2:O$163, 1)))</f>
        <v>0.2857142857142857</v>
      </c>
      <c r="P70">
        <v>1</v>
      </c>
    </row>
    <row r="71" spans="2:16">
      <c r="B71">
        <f>((Tratados!B71 - SMALL(Tratados!B$2:B$163, 1)) / (LARGE(Tratados!B$2:B$163, 1) - SMALL(Tratados!B$2:B$163, 1)))</f>
        <v>7.3298642166029757E-2</v>
      </c>
      <c r="C71">
        <f>((Tratados!C71 - SMALL(Tratados!C$2:C$163, 1)) / (LARGE(Tratados!C$2:C$163, 1) - SMALL(Tratados!C$2:C$163, 1)))</f>
        <v>0.2015065502183406</v>
      </c>
      <c r="D71">
        <f>((Tratados!D71 - SMALL(Tratados!D$2:D$163, 1)) / (LARGE(Tratados!D$2:D$163, 1) - SMALL(Tratados!D$2:D$163, 1)))</f>
        <v>0.37211335097125642</v>
      </c>
      <c r="E71">
        <f>((Tratados!E71 - SMALL(Tratados!E$2:E$163, 1)) / (LARGE(Tratados!E$2:E$163, 1) - SMALL(Tratados!E$2:E$163, 1)))</f>
        <v>0.86745862115251582</v>
      </c>
      <c r="F71">
        <f>((Tratados!F71 - SMALL(Tratados!F$2:F$163, 1)) / (LARGE(Tratados!F$2:F$163, 1) - SMALL(Tratados!F$2:F$163, 1)))</f>
        <v>5.6534379055951704E-2</v>
      </c>
      <c r="G71">
        <f>((Tratados!G71 - SMALL(Tratados!G$2:G$163, 1)) / (LARGE(Tratados!G$2:G$163, 1) - SMALL(Tratados!G$2:G$163, 1)))</f>
        <v>0.13012253509697314</v>
      </c>
      <c r="H71">
        <f>((Tratados!H71 - SMALL(Tratados!H$2:H$163, 1)) / (LARGE(Tratados!H$2:H$163, 1) - SMALL(Tratados!H$2:H$163, 1)))</f>
        <v>0.22058823529411764</v>
      </c>
      <c r="I71">
        <f>((Tratados!I71 - SMALL(Tratados!I$2:I$163, 1)) / (LARGE(Tratados!I$2:I$163, 1) - SMALL(Tratados!I$2:I$163, 1)))</f>
        <v>9.1277061903524085E-3</v>
      </c>
      <c r="J71">
        <f>((Tratados!J71 - SMALL(Tratados!J$2:J$163, 1)) / (LARGE(Tratados!J$2:J$163, 1) - SMALL(Tratados!J$2:J$163, 1)))</f>
        <v>0.89511150640708892</v>
      </c>
      <c r="K71">
        <f>((Tratados!K71 - SMALL(Tratados!K$2:K$163, 1)) / (LARGE(Tratados!K$2:K$163, 1) - SMALL(Tratados!K$2:K$163, 1)))</f>
        <v>3.1859298429116549E-2</v>
      </c>
      <c r="L71">
        <f>((Tratados!L71 - SMALL(Tratados!L$2:L$163, 1)) / (LARGE(Tratados!L$2:L$163, 1) - SMALL(Tratados!L$2:L$163, 1)))</f>
        <v>0.22058823529411772</v>
      </c>
      <c r="M71">
        <f>((Tratados!M71 - SMALL(Tratados!M$2:M$163, 1)) / (LARGE(Tratados!M$2:M$163, 1) - SMALL(Tratados!M$2:M$163, 1)))</f>
        <v>0.24413145539906103</v>
      </c>
      <c r="N71">
        <f>((Tratados!N71 - SMALL(Tratados!N$2:N$163, 1)) / (LARGE(Tratados!N$2:N$163, 1) - SMALL(Tratados!N$2:N$163, 1)))</f>
        <v>0.38536585365853659</v>
      </c>
      <c r="O71">
        <f>((Tratados!O71 - SMALL(Tratados!O$2:O$163, 1)) / (LARGE(Tratados!O$2:O$163, 1) - SMALL(Tratados!O$2:O$163, 1)))</f>
        <v>0.16589861751152074</v>
      </c>
      <c r="P71">
        <v>1</v>
      </c>
    </row>
    <row r="72" spans="2:16">
      <c r="B72">
        <f>((Tratados!B72 - SMALL(Tratados!B$2:B$163, 1)) / (LARGE(Tratados!B$2:B$163, 1) - SMALL(Tratados!B$2:B$163, 1)))</f>
        <v>0.10709813806000487</v>
      </c>
      <c r="C72">
        <f>((Tratados!C72 - SMALL(Tratados!C$2:C$163, 1)) / (LARGE(Tratados!C$2:C$163, 1) - SMALL(Tratados!C$2:C$163, 1)))</f>
        <v>0.13491266375545852</v>
      </c>
      <c r="D72">
        <f>((Tratados!D72 - SMALL(Tratados!D$2:D$163, 1)) / (LARGE(Tratados!D$2:D$163, 1) - SMALL(Tratados!D$2:D$163, 1)))</f>
        <v>0.54651807106678219</v>
      </c>
      <c r="E72">
        <f>((Tratados!E72 - SMALL(Tratados!E$2:E$163, 1)) / (LARGE(Tratados!E$2:E$163, 1) - SMALL(Tratados!E$2:E$163, 1)))</f>
        <v>0.75950706770333198</v>
      </c>
      <c r="F72">
        <f>((Tratados!F72 - SMALL(Tratados!F$2:F$163, 1)) / (LARGE(Tratados!F$2:F$163, 1) - SMALL(Tratados!F$2:F$163, 1)))</f>
        <v>8.2165681677348945E-2</v>
      </c>
      <c r="G72">
        <f>((Tratados!G72 - SMALL(Tratados!G$2:G$163, 1)) / (LARGE(Tratados!G$2:G$163, 1) - SMALL(Tratados!G$2:G$163, 1)))</f>
        <v>0.12605831913224594</v>
      </c>
      <c r="H72">
        <f>((Tratados!H72 - SMALL(Tratados!H$2:H$163, 1)) / (LARGE(Tratados!H$2:H$163, 1) - SMALL(Tratados!H$2:H$163, 1)))</f>
        <v>0.23529411764705882</v>
      </c>
      <c r="I72">
        <f>((Tratados!I72 - SMALL(Tratados!I$2:I$163, 1)) / (LARGE(Tratados!I$2:I$163, 1) - SMALL(Tratados!I$2:I$163, 1)))</f>
        <v>8.4667087526458466E-3</v>
      </c>
      <c r="J72">
        <f>((Tratados!J72 - SMALL(Tratados!J$2:J$163, 1)) / (LARGE(Tratados!J$2:J$163, 1) - SMALL(Tratados!J$2:J$163, 1)))</f>
        <v>0.86933491451724476</v>
      </c>
      <c r="K72">
        <f>((Tratados!K72 - SMALL(Tratados!K$2:K$163, 1)) / (LARGE(Tratados!K$2:K$163, 1) - SMALL(Tratados!K$2:K$163, 1)))</f>
        <v>6.2517674860053843E-2</v>
      </c>
      <c r="L72">
        <f>((Tratados!L72 - SMALL(Tratados!L$2:L$163, 1)) / (LARGE(Tratados!L$2:L$163, 1) - SMALL(Tratados!L$2:L$163, 1)))</f>
        <v>0.23529411764705896</v>
      </c>
      <c r="M72">
        <f>((Tratados!M72 - SMALL(Tratados!M$2:M$163, 1)) / (LARGE(Tratados!M$2:M$163, 1) - SMALL(Tratados!M$2:M$163, 1)))</f>
        <v>0.30516431924882631</v>
      </c>
      <c r="N72">
        <f>((Tratados!N72 - SMALL(Tratados!N$2:N$163, 1)) / (LARGE(Tratados!N$2:N$163, 1) - SMALL(Tratados!N$2:N$163, 1)))</f>
        <v>0.42926829268292682</v>
      </c>
      <c r="O72">
        <f>((Tratados!O72 - SMALL(Tratados!O$2:O$163, 1)) / (LARGE(Tratados!O$2:O$163, 1) - SMALL(Tratados!O$2:O$163, 1)))</f>
        <v>0.21658986175115208</v>
      </c>
      <c r="P72">
        <v>1</v>
      </c>
    </row>
    <row r="73" spans="2:16">
      <c r="B73">
        <f>((Tratados!B73 - SMALL(Tratados!B$2:B$163, 1)) / (LARGE(Tratados!B$2:B$163, 1) - SMALL(Tratados!B$2:B$163, 1)))</f>
        <v>7.5778518578746235E-2</v>
      </c>
      <c r="C73">
        <f>((Tratados!C73 - SMALL(Tratados!C$2:C$163, 1)) / (LARGE(Tratados!C$2:C$163, 1) - SMALL(Tratados!C$2:C$163, 1)))</f>
        <v>0.11217612809315866</v>
      </c>
      <c r="D73">
        <f>((Tratados!D73 - SMALL(Tratados!D$2:D$163, 1)) / (LARGE(Tratados!D$2:D$163, 1) - SMALL(Tratados!D$2:D$163, 1)))</f>
        <v>0.28142633045351317</v>
      </c>
      <c r="E73">
        <f>((Tratados!E73 - SMALL(Tratados!E$2:E$163, 1)) / (LARGE(Tratados!E$2:E$163, 1) - SMALL(Tratados!E$2:E$163, 1)))</f>
        <v>0.90629226940908014</v>
      </c>
      <c r="F73">
        <f>((Tratados!F73 - SMALL(Tratados!F$2:F$163, 1)) / (LARGE(Tratados!F$2:F$163, 1) - SMALL(Tratados!F$2:F$163, 1)))</f>
        <v>5.8414953340177385E-2</v>
      </c>
      <c r="G73">
        <f>((Tratados!G73 - SMALL(Tratados!G$2:G$163, 1)) / (LARGE(Tratados!G$2:G$163, 1) - SMALL(Tratados!G$2:G$163, 1)))</f>
        <v>0.23671183964943601</v>
      </c>
      <c r="H73">
        <f>((Tratados!H73 - SMALL(Tratados!H$2:H$163, 1)) / (LARGE(Tratados!H$2:H$163, 1) - SMALL(Tratados!H$2:H$163, 1)))</f>
        <v>0.13235294117647059</v>
      </c>
      <c r="I73">
        <f>((Tratados!I73 - SMALL(Tratados!I$2:I$163, 1)) / (LARGE(Tratados!I$2:I$163, 1) - SMALL(Tratados!I$2:I$163, 1)))</f>
        <v>1.1823684503694901E-2</v>
      </c>
      <c r="J73">
        <f>((Tratados!J73 - SMALL(Tratados!J$2:J$163, 1)) / (LARGE(Tratados!J$2:J$163, 1) - SMALL(Tratados!J$2:J$163, 1)))</f>
        <v>0.88238627005303549</v>
      </c>
      <c r="K73">
        <f>((Tratados!K73 - SMALL(Tratados!K$2:K$163, 1)) / (LARGE(Tratados!K$2:K$163, 1) - SMALL(Tratados!K$2:K$163, 1)))</f>
        <v>4.5418095182753214E-2</v>
      </c>
      <c r="L73">
        <f>((Tratados!L73 - SMALL(Tratados!L$2:L$163, 1)) / (LARGE(Tratados!L$2:L$163, 1) - SMALL(Tratados!L$2:L$163, 1)))</f>
        <v>0.13235294117647065</v>
      </c>
      <c r="M73">
        <f>((Tratados!M73 - SMALL(Tratados!M$2:M$163, 1)) / (LARGE(Tratados!M$2:M$163, 1) - SMALL(Tratados!M$2:M$163, 1)))</f>
        <v>0.23943661971830985</v>
      </c>
      <c r="N73">
        <f>((Tratados!N73 - SMALL(Tratados!N$2:N$163, 1)) / (LARGE(Tratados!N$2:N$163, 1) - SMALL(Tratados!N$2:N$163, 1)))</f>
        <v>0.34146341463414637</v>
      </c>
      <c r="O73">
        <f>((Tratados!O73 - SMALL(Tratados!O$2:O$163, 1)) / (LARGE(Tratados!O$2:O$163, 1) - SMALL(Tratados!O$2:O$163, 1)))</f>
        <v>0.1152073732718894</v>
      </c>
      <c r="P73">
        <v>1</v>
      </c>
    </row>
    <row r="74" spans="2:16">
      <c r="B74">
        <f>((Tratados!B74 - SMALL(Tratados!B$2:B$163, 1)) / (LARGE(Tratados!B$2:B$163, 1) - SMALL(Tratados!B$2:B$163, 1)))</f>
        <v>7.2140011383039271E-2</v>
      </c>
      <c r="C74">
        <f>((Tratados!C74 - SMALL(Tratados!C$2:C$163, 1)) / (LARGE(Tratados!C$2:C$163, 1) - SMALL(Tratados!C$2:C$163, 1)))</f>
        <v>4.3027656477438135E-2</v>
      </c>
      <c r="D74">
        <f>((Tratados!D74 - SMALL(Tratados!D$2:D$163, 1)) / (LARGE(Tratados!D$2:D$163, 1) - SMALL(Tratados!D$2:D$163, 1)))</f>
        <v>0.1120398336103892</v>
      </c>
      <c r="E74">
        <f>((Tratados!E74 - SMALL(Tratados!E$2:E$163, 1)) / (LARGE(Tratados!E$2:E$163, 1) - SMALL(Tratados!E$2:E$163, 1)))</f>
        <v>1</v>
      </c>
      <c r="F74">
        <f>((Tratados!F74 - SMALL(Tratados!F$2:F$163, 1)) / (LARGE(Tratados!F$2:F$163, 1) - SMALL(Tratados!F$2:F$163, 1)))</f>
        <v>5.5655750087092164E-2</v>
      </c>
      <c r="G74">
        <f>((Tratados!G74 - SMALL(Tratados!G$2:G$163, 1)) / (LARGE(Tratados!G$2:G$163, 1) - SMALL(Tratados!G$2:G$163, 1)))</f>
        <v>0.33104087208201466</v>
      </c>
      <c r="H74">
        <f>((Tratados!H74 - SMALL(Tratados!H$2:H$163, 1)) / (LARGE(Tratados!H$2:H$163, 1) - SMALL(Tratados!H$2:H$163, 1)))</f>
        <v>0</v>
      </c>
      <c r="I74">
        <f>((Tratados!I74 - SMALL(Tratados!I$2:I$163, 1)) / (LARGE(Tratados!I$2:I$163, 1) - SMALL(Tratados!I$2:I$163, 1)))</f>
        <v>1.01897582531843E-2</v>
      </c>
      <c r="J74">
        <f>((Tratados!J74 - SMALL(Tratados!J$2:J$163, 1)) / (LARGE(Tratados!J$2:J$163, 1) - SMALL(Tratados!J$2:J$163, 1)))</f>
        <v>0.87385117106433441</v>
      </c>
      <c r="K74">
        <f>((Tratados!K74 - SMALL(Tratados!K$2:K$163, 1)) / (LARGE(Tratados!K$2:K$163, 1) - SMALL(Tratados!K$2:K$163, 1)))</f>
        <v>5.6307745946888255E-2</v>
      </c>
      <c r="L74">
        <f>((Tratados!L74 - SMALL(Tratados!L$2:L$163, 1)) / (LARGE(Tratados!L$2:L$163, 1) - SMALL(Tratados!L$2:L$163, 1)))</f>
        <v>0</v>
      </c>
      <c r="M74">
        <f>((Tratados!M74 - SMALL(Tratados!M$2:M$163, 1)) / (LARGE(Tratados!M$2:M$163, 1) - SMALL(Tratados!M$2:M$163, 1)))</f>
        <v>0.14553990610328638</v>
      </c>
      <c r="N74">
        <f>((Tratados!N74 - SMALL(Tratados!N$2:N$163, 1)) / (LARGE(Tratados!N$2:N$163, 1) - SMALL(Tratados!N$2:N$163, 1)))</f>
        <v>0.28780487804878047</v>
      </c>
      <c r="O74">
        <f>((Tratados!O74 - SMALL(Tratados!O$2:O$163, 1)) / (LARGE(Tratados!O$2:O$163, 1) - SMALL(Tratados!O$2:O$163, 1)))</f>
        <v>0.18433179723502305</v>
      </c>
      <c r="P74">
        <v>1</v>
      </c>
    </row>
    <row r="75" spans="2:16">
      <c r="B75">
        <f>((Tratados!B75 - SMALL(Tratados!B$2:B$163, 1)) / (LARGE(Tratados!B$2:B$163, 1) - SMALL(Tratados!B$2:B$163, 1)))</f>
        <v>0.12078624278396617</v>
      </c>
      <c r="C75">
        <f>((Tratados!C75 - SMALL(Tratados!C$2:C$163, 1)) / (LARGE(Tratados!C$2:C$163, 1) - SMALL(Tratados!C$2:C$163, 1)))</f>
        <v>0.1372707423580786</v>
      </c>
      <c r="D75">
        <f>((Tratados!D75 - SMALL(Tratados!D$2:D$163, 1)) / (LARGE(Tratados!D$2:D$163, 1) - SMALL(Tratados!D$2:D$163, 1)))</f>
        <v>0.22210515636096867</v>
      </c>
      <c r="E75">
        <f>((Tratados!E75 - SMALL(Tratados!E$2:E$163, 1)) / (LARGE(Tratados!E$2:E$163, 1) - SMALL(Tratados!E$2:E$163, 1)))</f>
        <v>0.73220167477206788</v>
      </c>
      <c r="F75">
        <f>((Tratados!F75 - SMALL(Tratados!F$2:F$163, 1)) / (LARGE(Tratados!F$2:F$163, 1) - SMALL(Tratados!F$2:F$163, 1)))</f>
        <v>9.2545835144542177E-2</v>
      </c>
      <c r="G75">
        <f>((Tratados!G75 - SMALL(Tratados!G$2:G$163, 1)) / (LARGE(Tratados!G$2:G$163, 1) - SMALL(Tratados!G$2:G$163, 1)))</f>
        <v>0.41796505180015686</v>
      </c>
      <c r="H75">
        <f>((Tratados!H75 - SMALL(Tratados!H$2:H$163, 1)) / (LARGE(Tratados!H$2:H$163, 1) - SMALL(Tratados!H$2:H$163, 1)))</f>
        <v>0.16176470588235295</v>
      </c>
      <c r="I75">
        <f>((Tratados!I75 - SMALL(Tratados!I$2:I$163, 1)) / (LARGE(Tratados!I$2:I$163, 1) - SMALL(Tratados!I$2:I$163, 1)))</f>
        <v>6.1197965019124362E-2</v>
      </c>
      <c r="J75">
        <f>((Tratados!J75 - SMALL(Tratados!J$2:J$163, 1)) / (LARGE(Tratados!J$2:J$163, 1) - SMALL(Tratados!J$2:J$163, 1)))</f>
        <v>0.81909938399710114</v>
      </c>
      <c r="K75">
        <f>((Tratados!K75 - SMALL(Tratados!K$2:K$163, 1)) / (LARGE(Tratados!K$2:K$163, 1) - SMALL(Tratados!K$2:K$163, 1)))</f>
        <v>9.4090301586379224E-2</v>
      </c>
      <c r="L75">
        <f>((Tratados!L75 - SMALL(Tratados!L$2:L$163, 1)) / (LARGE(Tratados!L$2:L$163, 1) - SMALL(Tratados!L$2:L$163, 1)))</f>
        <v>0.16176470588235295</v>
      </c>
      <c r="M75">
        <f>((Tratados!M75 - SMALL(Tratados!M$2:M$163, 1)) / (LARGE(Tratados!M$2:M$163, 1) - SMALL(Tratados!M$2:M$163, 1)))</f>
        <v>0.24413145539906103</v>
      </c>
      <c r="N75">
        <f>((Tratados!N75 - SMALL(Tratados!N$2:N$163, 1)) / (LARGE(Tratados!N$2:N$163, 1) - SMALL(Tratados!N$2:N$163, 1)))</f>
        <v>0.33170731707317075</v>
      </c>
      <c r="O75">
        <f>((Tratados!O75 - SMALL(Tratados!O$2:O$163, 1)) / (LARGE(Tratados!O$2:O$163, 1) - SMALL(Tratados!O$2:O$163, 1)))</f>
        <v>0.21658986175115208</v>
      </c>
      <c r="P75">
        <v>1</v>
      </c>
    </row>
    <row r="76" spans="2:16">
      <c r="B76">
        <f>((Tratados!B76 - SMALL(Tratados!B$2:B$163, 1)) / (LARGE(Tratados!B$2:B$163, 1) - SMALL(Tratados!B$2:B$163, 1)))</f>
        <v>9.110496788356777E-2</v>
      </c>
      <c r="C76">
        <f>((Tratados!C76 - SMALL(Tratados!C$2:C$163, 1)) / (LARGE(Tratados!C$2:C$163, 1) - SMALL(Tratados!C$2:C$163, 1)))</f>
        <v>0.10624454148471615</v>
      </c>
      <c r="D76">
        <f>((Tratados!D76 - SMALL(Tratados!D$2:D$163, 1)) / (LARGE(Tratados!D$2:D$163, 1) - SMALL(Tratados!D$2:D$163, 1)))</f>
        <v>0.4195796555141923</v>
      </c>
      <c r="E76">
        <f>((Tratados!E76 - SMALL(Tratados!E$2:E$163, 1)) / (LARGE(Tratados!E$2:E$163, 1) - SMALL(Tratados!E$2:E$163, 1)))</f>
        <v>0.81278072050305117</v>
      </c>
      <c r="F76">
        <f>((Tratados!F76 - SMALL(Tratados!F$2:F$163, 1)) / (LARGE(Tratados!F$2:F$163, 1) - SMALL(Tratados!F$2:F$163, 1)))</f>
        <v>7.0037518998424628E-2</v>
      </c>
      <c r="G76">
        <f>((Tratados!G76 - SMALL(Tratados!G$2:G$163, 1)) / (LARGE(Tratados!G$2:G$163, 1) - SMALL(Tratados!G$2:G$163, 1)))</f>
        <v>0.21950823663069058</v>
      </c>
      <c r="H76">
        <f>((Tratados!H76 - SMALL(Tratados!H$2:H$163, 1)) / (LARGE(Tratados!H$2:H$163, 1) - SMALL(Tratados!H$2:H$163, 1)))</f>
        <v>0.17647058823529413</v>
      </c>
      <c r="I76">
        <f>((Tratados!I76 - SMALL(Tratados!I$2:I$163, 1)) / (LARGE(Tratados!I$2:I$163, 1) - SMALL(Tratados!I$2:I$163, 1)))</f>
        <v>2.6618144008318169E-2</v>
      </c>
      <c r="J76">
        <f>((Tratados!J76 - SMALL(Tratados!J$2:J$163, 1)) / (LARGE(Tratados!J$2:J$163, 1) - SMALL(Tratados!J$2:J$163, 1)))</f>
        <v>0.85712685706756264</v>
      </c>
      <c r="K76">
        <f>((Tratados!K76 - SMALL(Tratados!K$2:K$163, 1)) / (LARGE(Tratados!K$2:K$163, 1) - SMALL(Tratados!K$2:K$163, 1)))</f>
        <v>6.7406589575222262E-2</v>
      </c>
      <c r="L76">
        <f>((Tratados!L76 - SMALL(Tratados!L$2:L$163, 1)) / (LARGE(Tratados!L$2:L$163, 1) - SMALL(Tratados!L$2:L$163, 1)))</f>
        <v>0.17647058823529418</v>
      </c>
      <c r="M76">
        <f>((Tratados!M76 - SMALL(Tratados!M$2:M$163, 1)) / (LARGE(Tratados!M$2:M$163, 1) - SMALL(Tratados!M$2:M$163, 1)))</f>
        <v>0.27699530516431925</v>
      </c>
      <c r="N76">
        <f>((Tratados!N76 - SMALL(Tratados!N$2:N$163, 1)) / (LARGE(Tratados!N$2:N$163, 1) - SMALL(Tratados!N$2:N$163, 1)))</f>
        <v>0.37073170731707317</v>
      </c>
      <c r="O76">
        <f>((Tratados!O76 - SMALL(Tratados!O$2:O$163, 1)) / (LARGE(Tratados!O$2:O$163, 1) - SMALL(Tratados!O$2:O$163, 1)))</f>
        <v>0.18433179723502305</v>
      </c>
      <c r="P76">
        <v>1</v>
      </c>
    </row>
    <row r="77" spans="2:16">
      <c r="B77">
        <f>((Tratados!B77 - SMALL(Tratados!B$2:B$163, 1)) / (LARGE(Tratados!B$2:B$163, 1) - SMALL(Tratados!B$2:B$163, 1)))</f>
        <v>0.1488738921863566</v>
      </c>
      <c r="C77">
        <f>((Tratados!C77 - SMALL(Tratados!C$2:C$163, 1)) / (LARGE(Tratados!C$2:C$163, 1) - SMALL(Tratados!C$2:C$163, 1)))</f>
        <v>0.28710334788937408</v>
      </c>
      <c r="D77">
        <f>((Tratados!D77 - SMALL(Tratados!D$2:D$163, 1)) / (LARGE(Tratados!D$2:D$163, 1) - SMALL(Tratados!D$2:D$163, 1)))</f>
        <v>0.30096852489210429</v>
      </c>
      <c r="E77">
        <f>((Tratados!E77 - SMALL(Tratados!E$2:E$163, 1)) / (LARGE(Tratados!E$2:E$163, 1) - SMALL(Tratados!E$2:E$163, 1)))</f>
        <v>0.28925956901981437</v>
      </c>
      <c r="F77">
        <f>((Tratados!F77 - SMALL(Tratados!F$2:F$163, 1)) / (LARGE(Tratados!F$2:F$163, 1) - SMALL(Tratados!F$2:F$163, 1)))</f>
        <v>0.11384565109489501</v>
      </c>
      <c r="G77">
        <f>((Tratados!G77 - SMALL(Tratados!G$2:G$163, 1)) / (LARGE(Tratados!G$2:G$163, 1) - SMALL(Tratados!G$2:G$163, 1)))</f>
        <v>0.74388676999648351</v>
      </c>
      <c r="H77">
        <f>((Tratados!H77 - SMALL(Tratados!H$2:H$163, 1)) / (LARGE(Tratados!H$2:H$163, 1) - SMALL(Tratados!H$2:H$163, 1)))</f>
        <v>0.54411764705882348</v>
      </c>
      <c r="I77">
        <f>((Tratados!I77 - SMALL(Tratados!I$2:I$163, 1)) / (LARGE(Tratados!I$2:I$163, 1) - SMALL(Tratados!I$2:I$163, 1)))</f>
        <v>6.0462698206394591E-2</v>
      </c>
      <c r="J77">
        <f>((Tratados!J77 - SMALL(Tratados!J$2:J$163, 1)) / (LARGE(Tratados!J$2:J$163, 1) - SMALL(Tratados!J$2:J$163, 1)))</f>
        <v>0.82933754982376384</v>
      </c>
      <c r="K77">
        <f>((Tratados!K77 - SMALL(Tratados!K$2:K$163, 1)) / (LARGE(Tratados!K$2:K$163, 1) - SMALL(Tratados!K$2:K$163, 1)))</f>
        <v>8.2433610320181303E-2</v>
      </c>
      <c r="L77">
        <f>((Tratados!L77 - SMALL(Tratados!L$2:L$163, 1)) / (LARGE(Tratados!L$2:L$163, 1) - SMALL(Tratados!L$2:L$163, 1)))</f>
        <v>0.54411764705882348</v>
      </c>
      <c r="M77">
        <f>((Tratados!M77 - SMALL(Tratados!M$2:M$163, 1)) / (LARGE(Tratados!M$2:M$163, 1) - SMALL(Tratados!M$2:M$163, 1)))</f>
        <v>0.26291079812206575</v>
      </c>
      <c r="N77">
        <f>((Tratados!N77 - SMALL(Tratados!N$2:N$163, 1)) / (LARGE(Tratados!N$2:N$163, 1) - SMALL(Tratados!N$2:N$163, 1)))</f>
        <v>0.37073170731707317</v>
      </c>
      <c r="O77">
        <f>((Tratados!O77 - SMALL(Tratados!O$2:O$163, 1)) / (LARGE(Tratados!O$2:O$163, 1) - SMALL(Tratados!O$2:O$163, 1)))</f>
        <v>0.24884792626728111</v>
      </c>
      <c r="P77">
        <v>1</v>
      </c>
    </row>
    <row r="78" spans="2:16">
      <c r="B78">
        <f>((Tratados!B78 - SMALL(Tratados!B$2:B$163, 1)) / (LARGE(Tratados!B$2:B$163, 1) - SMALL(Tratados!B$2:B$163, 1)))</f>
        <v>8.1730221969265798E-2</v>
      </c>
      <c r="C78">
        <f>((Tratados!C78 - SMALL(Tratados!C$2:C$163, 1)) / (LARGE(Tratados!C$2:C$163, 1) - SMALL(Tratados!C$2:C$163, 1)))</f>
        <v>0.35280203784570596</v>
      </c>
      <c r="D78">
        <f>((Tratados!D78 - SMALL(Tratados!D$2:D$163, 1)) / (LARGE(Tratados!D$2:D$163, 1) - SMALL(Tratados!D$2:D$163, 1)))</f>
        <v>0.53462417956342234</v>
      </c>
      <c r="E78">
        <f>((Tratados!E78 - SMALL(Tratados!E$2:E$163, 1)) / (LARGE(Tratados!E$2:E$163, 1) - SMALL(Tratados!E$2:E$163, 1)))</f>
        <v>0.30155706305692365</v>
      </c>
      <c r="F78">
        <f>((Tratados!F78 - SMALL(Tratados!F$2:F$163, 1)) / (LARGE(Tratados!F$2:F$163, 1) - SMALL(Tratados!F$2:F$163, 1)))</f>
        <v>6.2928331622319034E-2</v>
      </c>
      <c r="G78">
        <f>((Tratados!G78 - SMALL(Tratados!G$2:G$163, 1)) / (LARGE(Tratados!G$2:G$163, 1) - SMALL(Tratados!G$2:G$163, 1)))</f>
        <v>0.57596229273174826</v>
      </c>
      <c r="H78">
        <f>((Tratados!H78 - SMALL(Tratados!H$2:H$163, 1)) / (LARGE(Tratados!H$2:H$163, 1) - SMALL(Tratados!H$2:H$163, 1)))</f>
        <v>0.6029411764705882</v>
      </c>
      <c r="I78">
        <f>((Tratados!I78 - SMALL(Tratados!I$2:I$163, 1)) / (LARGE(Tratados!I$2:I$163, 1) - SMALL(Tratados!I$2:I$163, 1)))</f>
        <v>0.10631661034572394</v>
      </c>
      <c r="J78">
        <f>((Tratados!J78 - SMALL(Tratados!J$2:J$163, 1)) / (LARGE(Tratados!J$2:J$163, 1) - SMALL(Tratados!J$2:J$163, 1)))</f>
        <v>0.85961063346180455</v>
      </c>
      <c r="K78">
        <f>((Tratados!K78 - SMALL(Tratados!K$2:K$163, 1)) / (LARGE(Tratados!K$2:K$163, 1) - SMALL(Tratados!K$2:K$163, 1)))</f>
        <v>2.2914366513645961E-2</v>
      </c>
      <c r="L78">
        <f>((Tratados!L78 - SMALL(Tratados!L$2:L$163, 1)) / (LARGE(Tratados!L$2:L$163, 1) - SMALL(Tratados!L$2:L$163, 1)))</f>
        <v>0.60294117647058842</v>
      </c>
      <c r="M78">
        <f>((Tratados!M78 - SMALL(Tratados!M$2:M$163, 1)) / (LARGE(Tratados!M$2:M$163, 1) - SMALL(Tratados!M$2:M$163, 1)))</f>
        <v>0.30046948356807512</v>
      </c>
      <c r="N78">
        <f>((Tratados!N78 - SMALL(Tratados!N$2:N$163, 1)) / (LARGE(Tratados!N$2:N$163, 1) - SMALL(Tratados!N$2:N$163, 1)))</f>
        <v>0.37073170731707317</v>
      </c>
      <c r="O78">
        <f>((Tratados!O78 - SMALL(Tratados!O$2:O$163, 1)) / (LARGE(Tratados!O$2:O$163, 1) - SMALL(Tratados!O$2:O$163, 1)))</f>
        <v>0.22119815668202766</v>
      </c>
      <c r="P78">
        <v>1</v>
      </c>
    </row>
    <row r="79" spans="2:16">
      <c r="B79">
        <f>((Tratados!B79 - SMALL(Tratados!B$2:B$163, 1)) / (LARGE(Tratados!B$2:B$163, 1) - SMALL(Tratados!B$2:B$163, 1)))</f>
        <v>0.18159606472070899</v>
      </c>
      <c r="C79">
        <f>((Tratados!C79 - SMALL(Tratados!C$2:C$163, 1)) / (LARGE(Tratados!C$2:C$163, 1) - SMALL(Tratados!C$2:C$163, 1)))</f>
        <v>0.27998544395924307</v>
      </c>
      <c r="D79">
        <f>((Tratados!D79 - SMALL(Tratados!D$2:D$163, 1)) / (LARGE(Tratados!D$2:D$163, 1) - SMALL(Tratados!D$2:D$163, 1)))</f>
        <v>0.26758134126259436</v>
      </c>
      <c r="E79">
        <f>((Tratados!E79 - SMALL(Tratados!E$2:E$163, 1)) / (LARGE(Tratados!E$2:E$163, 1) - SMALL(Tratados!E$2:E$163, 1)))</f>
        <v>0.29202160063604166</v>
      </c>
      <c r="F79">
        <f>((Tratados!F79 - SMALL(Tratados!F$2:F$163, 1)) / (LARGE(Tratados!F$2:F$163, 1) - SMALL(Tratados!F$2:F$163, 1)))</f>
        <v>0.13865998292068601</v>
      </c>
      <c r="G79">
        <f>((Tratados!G79 - SMALL(Tratados!G$2:G$163, 1)) / (LARGE(Tratados!G$2:G$163, 1) - SMALL(Tratados!G$2:G$163, 1)))</f>
        <v>0.72138142768265301</v>
      </c>
      <c r="H79">
        <f>((Tratados!H79 - SMALL(Tratados!H$2:H$163, 1)) / (LARGE(Tratados!H$2:H$163, 1) - SMALL(Tratados!H$2:H$163, 1)))</f>
        <v>0.54411764705882348</v>
      </c>
      <c r="I79">
        <f>((Tratados!I79 - SMALL(Tratados!I$2:I$163, 1)) / (LARGE(Tratados!I$2:I$163, 1) - SMALL(Tratados!I$2:I$163, 1)))</f>
        <v>0.16545731367670541</v>
      </c>
      <c r="J79">
        <f>((Tratados!J79 - SMALL(Tratados!J$2:J$163, 1)) / (LARGE(Tratados!J$2:J$163, 1) - SMALL(Tratados!J$2:J$163, 1)))</f>
        <v>0.75767697730342265</v>
      </c>
      <c r="K79">
        <f>((Tratados!K79 - SMALL(Tratados!K$2:K$163, 1)) / (LARGE(Tratados!K$2:K$163, 1) - SMALL(Tratados!K$2:K$163, 1)))</f>
        <v>0.11194142599802429</v>
      </c>
      <c r="L79">
        <f>((Tratados!L79 - SMALL(Tratados!L$2:L$163, 1)) / (LARGE(Tratados!L$2:L$163, 1) - SMALL(Tratados!L$2:L$163, 1)))</f>
        <v>0.54411764705882348</v>
      </c>
      <c r="M79">
        <f>((Tratados!M79 - SMALL(Tratados!M$2:M$163, 1)) / (LARGE(Tratados!M$2:M$163, 1) - SMALL(Tratados!M$2:M$163, 1)))</f>
        <v>0.33333333333333331</v>
      </c>
      <c r="N79">
        <f>((Tratados!N79 - SMALL(Tratados!N$2:N$163, 1)) / (LARGE(Tratados!N$2:N$163, 1) - SMALL(Tratados!N$2:N$163, 1)))</f>
        <v>0.35121951219512193</v>
      </c>
      <c r="O79">
        <f>((Tratados!O79 - SMALL(Tratados!O$2:O$163, 1)) / (LARGE(Tratados!O$2:O$163, 1) - SMALL(Tratados!O$2:O$163, 1)))</f>
        <v>0.24884792626728111</v>
      </c>
      <c r="P79">
        <v>1</v>
      </c>
    </row>
    <row r="80" spans="2:16">
      <c r="B80">
        <f>((Tratados!B80 - SMALL(Tratados!B$2:B$163, 1)) / (LARGE(Tratados!B$2:B$163, 1) - SMALL(Tratados!B$2:B$163, 1)))</f>
        <v>9.5430522806732254E-2</v>
      </c>
      <c r="C80">
        <f>((Tratados!C80 - SMALL(Tratados!C$2:C$163, 1)) / (LARGE(Tratados!C$2:C$163, 1) - SMALL(Tratados!C$2:C$163, 1)))</f>
        <v>3.7860262008733624E-2</v>
      </c>
      <c r="D80">
        <f>((Tratados!D80 - SMALL(Tratados!D$2:D$163, 1)) / (LARGE(Tratados!D$2:D$163, 1) - SMALL(Tratados!D$2:D$163, 1)))</f>
        <v>0.1808823644182217</v>
      </c>
      <c r="E80">
        <f>((Tratados!E80 - SMALL(Tratados!E$2:E$163, 1)) / (LARGE(Tratados!E$2:E$163, 1) - SMALL(Tratados!E$2:E$163, 1)))</f>
        <v>0.43502772356968061</v>
      </c>
      <c r="F80">
        <f>((Tratados!F80 - SMALL(Tratados!F$2:F$163, 1)) / (LARGE(Tratados!F$2:F$163, 1) - SMALL(Tratados!F$2:F$163, 1)))</f>
        <v>7.3317733815500247E-2</v>
      </c>
      <c r="G80">
        <f>((Tratados!G80 - SMALL(Tratados!G$2:G$163, 1)) / (LARGE(Tratados!G$2:G$163, 1) - SMALL(Tratados!G$2:G$163, 1)))</f>
        <v>0.19407476534393681</v>
      </c>
      <c r="H80">
        <f>((Tratados!H80 - SMALL(Tratados!H$2:H$163, 1)) / (LARGE(Tratados!H$2:H$163, 1) - SMALL(Tratados!H$2:H$163, 1)))</f>
        <v>1.4705882352941176E-2</v>
      </c>
      <c r="I80">
        <f>((Tratados!I80 - SMALL(Tratados!I$2:I$163, 1)) / (LARGE(Tratados!I$2:I$163, 1) - SMALL(Tratados!I$2:I$163, 1)))</f>
        <v>1.431913550447473E-2</v>
      </c>
      <c r="J80">
        <f>((Tratados!J80 - SMALL(Tratados!J$2:J$163, 1)) / (LARGE(Tratados!J$2:J$163, 1) - SMALL(Tratados!J$2:J$163, 1)))</f>
        <v>0.8494976446947986</v>
      </c>
      <c r="K80">
        <f>((Tratados!K80 - SMALL(Tratados!K$2:K$163, 1)) / (LARGE(Tratados!K$2:K$163, 1) - SMALL(Tratados!K$2:K$163, 1)))</f>
        <v>8.2793886919635074E-2</v>
      </c>
      <c r="L80">
        <f>((Tratados!L80 - SMALL(Tratados!L$2:L$163, 1)) / (LARGE(Tratados!L$2:L$163, 1) - SMALL(Tratados!L$2:L$163, 1)))</f>
        <v>1.4705882352941237E-2</v>
      </c>
      <c r="M80">
        <f>((Tratados!M80 - SMALL(Tratados!M$2:M$163, 1)) / (LARGE(Tratados!M$2:M$163, 1) - SMALL(Tratados!M$2:M$163, 1)))</f>
        <v>0.18779342723004694</v>
      </c>
      <c r="N80">
        <f>((Tratados!N80 - SMALL(Tratados!N$2:N$163, 1)) / (LARGE(Tratados!N$2:N$163, 1) - SMALL(Tratados!N$2:N$163, 1)))</f>
        <v>0.33170731707317075</v>
      </c>
      <c r="O80">
        <f>((Tratados!O80 - SMALL(Tratados!O$2:O$163, 1)) / (LARGE(Tratados!O$2:O$163, 1) - SMALL(Tratados!O$2:O$163, 1)))</f>
        <v>0.22119815668202766</v>
      </c>
      <c r="P80">
        <v>1</v>
      </c>
    </row>
    <row r="81" spans="2:16">
      <c r="B81">
        <f>((Tratados!B81 - SMALL(Tratados!B$2:B$163, 1)) / (LARGE(Tratados!B$2:B$163, 1) - SMALL(Tratados!B$2:B$163, 1)))</f>
        <v>0.12887226603788926</v>
      </c>
      <c r="C81">
        <f>((Tratados!C81 - SMALL(Tratados!C$2:C$163, 1)) / (LARGE(Tratados!C$2:C$163, 1) - SMALL(Tratados!C$2:C$163, 1)))</f>
        <v>0.26524745269286754</v>
      </c>
      <c r="D81">
        <f>((Tratados!D81 - SMALL(Tratados!D$2:D$163, 1)) / (LARGE(Tratados!D$2:D$163, 1) - SMALL(Tratados!D$2:D$163, 1)))</f>
        <v>0.38959518625178524</v>
      </c>
      <c r="E81">
        <f>((Tratados!E81 - SMALL(Tratados!E$2:E$163, 1)) / (LARGE(Tratados!E$2:E$163, 1) - SMALL(Tratados!E$2:E$163, 1)))</f>
        <v>0.57803384650331957</v>
      </c>
      <c r="F81">
        <f>((Tratados!F81 - SMALL(Tratados!F$2:F$163, 1)) / (LARGE(Tratados!F$2:F$163, 1) - SMALL(Tratados!F$2:F$163, 1)))</f>
        <v>9.8677740474582956E-2</v>
      </c>
      <c r="G81">
        <f>((Tratados!G81 - SMALL(Tratados!G$2:G$163, 1)) / (LARGE(Tratados!G$2:G$163, 1) - SMALL(Tratados!G$2:G$163, 1)))</f>
        <v>0.34241526684519463</v>
      </c>
      <c r="H81">
        <f>((Tratados!H81 - SMALL(Tratados!H$2:H$163, 1)) / (LARGE(Tratados!H$2:H$163, 1) - SMALL(Tratados!H$2:H$163, 1)))</f>
        <v>0.36764705882352944</v>
      </c>
      <c r="I81">
        <f>((Tratados!I81 - SMALL(Tratados!I$2:I$163, 1)) / (LARGE(Tratados!I$2:I$163, 1) - SMALL(Tratados!I$2:I$163, 1)))</f>
        <v>0.13721267035537896</v>
      </c>
      <c r="J81">
        <f>((Tratados!J81 - SMALL(Tratados!J$2:J$163, 1)) / (LARGE(Tratados!J$2:J$163, 1) - SMALL(Tratados!J$2:J$163, 1)))</f>
        <v>0.78351615772309513</v>
      </c>
      <c r="K81">
        <f>((Tratados!K81 - SMALL(Tratados!K$2:K$163, 1)) / (LARGE(Tratados!K$2:K$163, 1) - SMALL(Tratados!K$2:K$163, 1)))</f>
        <v>9.6286826660468366E-2</v>
      </c>
      <c r="L81">
        <f>((Tratados!L81 - SMALL(Tratados!L$2:L$163, 1)) / (LARGE(Tratados!L$2:L$163, 1) - SMALL(Tratados!L$2:L$163, 1)))</f>
        <v>0.3676470588235296</v>
      </c>
      <c r="M81">
        <f>((Tratados!M81 - SMALL(Tratados!M$2:M$163, 1)) / (LARGE(Tratados!M$2:M$163, 1) - SMALL(Tratados!M$2:M$163, 1)))</f>
        <v>0.33333333333333331</v>
      </c>
      <c r="N81">
        <f>((Tratados!N81 - SMALL(Tratados!N$2:N$163, 1)) / (LARGE(Tratados!N$2:N$163, 1) - SMALL(Tratados!N$2:N$163, 1)))</f>
        <v>0.39512195121951221</v>
      </c>
      <c r="O81">
        <f>((Tratados!O81 - SMALL(Tratados!O$2:O$163, 1)) / (LARGE(Tratados!O$2:O$163, 1) - SMALL(Tratados!O$2:O$163, 1)))</f>
        <v>0.25806451612903225</v>
      </c>
      <c r="P81">
        <v>1</v>
      </c>
    </row>
    <row r="82" spans="2:16">
      <c r="B82">
        <f>((Tratados!B82 - SMALL(Tratados!B$2:B$163, 1)) / (LARGE(Tratados!B$2:B$163, 1) - SMALL(Tratados!B$2:B$163, 1)))</f>
        <v>1.0163427920969185E-4</v>
      </c>
      <c r="C82">
        <f>((Tratados!C82 - SMALL(Tratados!C$2:C$163, 1)) / (LARGE(Tratados!C$2:C$163, 1) - SMALL(Tratados!C$2:C$163, 1)))</f>
        <v>0.10345705967976711</v>
      </c>
      <c r="D82">
        <f>((Tratados!D82 - SMALL(Tratados!D$2:D$163, 1)) / (LARGE(Tratados!D$2:D$163, 1) - SMALL(Tratados!D$2:D$163, 1)))</f>
        <v>0.16368929159545159</v>
      </c>
      <c r="E82">
        <f>((Tratados!E82 - SMALL(Tratados!E$2:E$163, 1)) / (LARGE(Tratados!E$2:E$163, 1) - SMALL(Tratados!E$2:E$163, 1)))</f>
        <v>3.9210523598591625E-2</v>
      </c>
      <c r="F82">
        <f>((Tratados!F82 - SMALL(Tratados!F$2:F$163, 1)) / (LARGE(Tratados!F$2:F$163, 1) - SMALL(Tratados!F$2:F$163, 1)))</f>
        <v>1.0266085846674623E-3</v>
      </c>
      <c r="G82">
        <f>((Tratados!G82 - SMALL(Tratados!G$2:G$163, 1)) / (LARGE(Tratados!G$2:G$163, 1) - SMALL(Tratados!G$2:G$163, 1)))</f>
        <v>0.80372068489815796</v>
      </c>
      <c r="H82">
        <f>((Tratados!H82 - SMALL(Tratados!H$2:H$163, 1)) / (LARGE(Tratados!H$2:H$163, 1) - SMALL(Tratados!H$2:H$163, 1)))</f>
        <v>0.75</v>
      </c>
      <c r="I82">
        <f>((Tratados!I82 - SMALL(Tratados!I$2:I$163, 1)) / (LARGE(Tratados!I$2:I$163, 1) - SMALL(Tratados!I$2:I$163, 1)))</f>
        <v>4.8950945077797167E-2</v>
      </c>
      <c r="J82">
        <f>((Tratados!J82 - SMALL(Tratados!J$2:J$163, 1)) / (LARGE(Tratados!J$2:J$163, 1) - SMALL(Tratados!J$2:J$163, 1)))</f>
        <v>0.51093322792107254</v>
      </c>
      <c r="K82">
        <f>((Tratados!K82 - SMALL(Tratados!K$2:K$163, 1)) / (LARGE(Tratados!K$2:K$163, 1) - SMALL(Tratados!K$2:K$163, 1)))</f>
        <v>1.8711139520018595E-3</v>
      </c>
      <c r="L82">
        <f>((Tratados!L82 - SMALL(Tratados!L$2:L$163, 1)) / (LARGE(Tratados!L$2:L$163, 1) - SMALL(Tratados!L$2:L$163, 1)))</f>
        <v>0.75000000000000011</v>
      </c>
      <c r="M82">
        <f>((Tratados!M82 - SMALL(Tratados!M$2:M$163, 1)) / (LARGE(Tratados!M$2:M$163, 1) - SMALL(Tratados!M$2:M$163, 1)))</f>
        <v>6.5727699530516437E-2</v>
      </c>
      <c r="N82">
        <f>((Tratados!N82 - SMALL(Tratados!N$2:N$163, 1)) / (LARGE(Tratados!N$2:N$163, 1) - SMALL(Tratados!N$2:N$163, 1)))</f>
        <v>5.8536585365853662E-2</v>
      </c>
      <c r="O82">
        <f>((Tratados!O82 - SMALL(Tratados!O$2:O$163, 1)) / (LARGE(Tratados!O$2:O$163, 1) - SMALL(Tratados!O$2:O$163, 1)))</f>
        <v>0.11059907834101383</v>
      </c>
      <c r="P82">
        <v>1</v>
      </c>
    </row>
    <row r="83" spans="2:16">
      <c r="B83">
        <f>((Tratados!B83 - SMALL(Tratados!B$2:B$163, 1)) / (LARGE(Tratados!B$2:B$163, 1) - SMALL(Tratados!B$2:B$163, 1)))</f>
        <v>8.8275469550369953E-2</v>
      </c>
      <c r="C83">
        <f>((Tratados!C83 - SMALL(Tratados!C$2:C$163, 1)) / (LARGE(Tratados!C$2:C$163, 1) - SMALL(Tratados!C$2:C$163, 1)))</f>
        <v>0.2475909752547307</v>
      </c>
      <c r="D83">
        <f>((Tratados!D83 - SMALL(Tratados!D$2:D$163, 1)) / (LARGE(Tratados!D$2:D$163, 1) - SMALL(Tratados!D$2:D$163, 1)))</f>
        <v>0.29146277695831674</v>
      </c>
      <c r="E83">
        <f>((Tratados!E83 - SMALL(Tratados!E$2:E$163, 1)) / (LARGE(Tratados!E$2:E$163, 1) - SMALL(Tratados!E$2:E$163, 1)))</f>
        <v>0.22068890747452219</v>
      </c>
      <c r="F83">
        <f>((Tratados!F83 - SMALL(Tratados!F$2:F$163, 1)) / (LARGE(Tratados!F$2:F$163, 1) - SMALL(Tratados!F$2:F$163, 1)))</f>
        <v>6.7891814569209757E-2</v>
      </c>
      <c r="G83">
        <f>((Tratados!G83 - SMALL(Tratados!G$2:G$163, 1)) / (LARGE(Tratados!G$2:G$163, 1) - SMALL(Tratados!G$2:G$163, 1)))</f>
        <v>0.62244042305715597</v>
      </c>
      <c r="H83">
        <f>((Tratados!H83 - SMALL(Tratados!H$2:H$163, 1)) / (LARGE(Tratados!H$2:H$163, 1) - SMALL(Tratados!H$2:H$163, 1)))</f>
        <v>0.58823529411764708</v>
      </c>
      <c r="I83">
        <f>((Tratados!I83 - SMALL(Tratados!I$2:I$163, 1)) / (LARGE(Tratados!I$2:I$163, 1) - SMALL(Tratados!I$2:I$163, 1)))</f>
        <v>0.11701882728656839</v>
      </c>
      <c r="J83">
        <f>((Tratados!J83 - SMALL(Tratados!J$2:J$163, 1)) / (LARGE(Tratados!J$2:J$163, 1) - SMALL(Tratados!J$2:J$163, 1)))</f>
        <v>0.65086470995157619</v>
      </c>
      <c r="K83">
        <f>((Tratados!K83 - SMALL(Tratados!K$2:K$163, 1)) / (LARGE(Tratados!K$2:K$163, 1) - SMALL(Tratados!K$2:K$163, 1)))</f>
        <v>5.8298952098708043E-2</v>
      </c>
      <c r="L83">
        <f>((Tratados!L83 - SMALL(Tratados!L$2:L$163, 1)) / (LARGE(Tratados!L$2:L$163, 1) - SMALL(Tratados!L$2:L$163, 1)))</f>
        <v>0.58823529411764697</v>
      </c>
      <c r="M83">
        <f>((Tratados!M83 - SMALL(Tratados!M$2:M$163, 1)) / (LARGE(Tratados!M$2:M$163, 1) - SMALL(Tratados!M$2:M$163, 1)))</f>
        <v>0.47887323943661969</v>
      </c>
      <c r="N83">
        <f>((Tratados!N83 - SMALL(Tratados!N$2:N$163, 1)) / (LARGE(Tratados!N$2:N$163, 1) - SMALL(Tratados!N$2:N$163, 1)))</f>
        <v>0.23902439024390243</v>
      </c>
      <c r="O83">
        <f>((Tratados!O83 - SMALL(Tratados!O$2:O$163, 1)) / (LARGE(Tratados!O$2:O$163, 1) - SMALL(Tratados!O$2:O$163, 1)))</f>
        <v>0.17972350230414746</v>
      </c>
      <c r="P83">
        <v>1</v>
      </c>
    </row>
    <row r="84" spans="2:16">
      <c r="B84">
        <f>((Tratados!B84 - SMALL(Tratados!B$2:B$163, 1)) / (LARGE(Tratados!B$2:B$163, 1) - SMALL(Tratados!B$2:B$163, 1)))</f>
        <v>1.6546060655337834E-2</v>
      </c>
      <c r="C84">
        <f>((Tratados!C84 - SMALL(Tratados!C$2:C$163, 1)) / (LARGE(Tratados!C$2:C$163, 1) - SMALL(Tratados!C$2:C$163, 1)))</f>
        <v>0.37505094614264922</v>
      </c>
      <c r="D84">
        <f>((Tratados!D84 - SMALL(Tratados!D$2:D$163, 1)) / (LARGE(Tratados!D$2:D$163, 1) - SMALL(Tratados!D$2:D$163, 1)))</f>
        <v>0.66762660672894569</v>
      </c>
      <c r="E84">
        <f>((Tratados!E84 - SMALL(Tratados!E$2:E$163, 1)) / (LARGE(Tratados!E$2:E$163, 1) - SMALL(Tratados!E$2:E$163, 1)))</f>
        <v>0.39361790002994351</v>
      </c>
      <c r="F84">
        <f>((Tratados!F84 - SMALL(Tratados!F$2:F$163, 1)) / (LARGE(Tratados!F$2:F$163, 1) - SMALL(Tratados!F$2:F$163, 1)))</f>
        <v>1.3496974125147597E-2</v>
      </c>
      <c r="G84">
        <f>((Tratados!G84 - SMALL(Tratados!G$2:G$163, 1)) / (LARGE(Tratados!G$2:G$163, 1) - SMALL(Tratados!G$2:G$163, 1)))</f>
        <v>0.33365792961670587</v>
      </c>
      <c r="H84">
        <f>((Tratados!H84 - SMALL(Tratados!H$2:H$163, 1)) / (LARGE(Tratados!H$2:H$163, 1) - SMALL(Tratados!H$2:H$163, 1)))</f>
        <v>0.55882352941176472</v>
      </c>
      <c r="I84">
        <f>((Tratados!I84 - SMALL(Tratados!I$2:I$163, 1)) / (LARGE(Tratados!I$2:I$163, 1) - SMALL(Tratados!I$2:I$163, 1)))</f>
        <v>0.10054587990642058</v>
      </c>
      <c r="J84">
        <f>((Tratados!J84 - SMALL(Tratados!J$2:J$163, 1)) / (LARGE(Tratados!J$2:J$163, 1) - SMALL(Tratados!J$2:J$163, 1)))</f>
        <v>0.83003920018447142</v>
      </c>
      <c r="K84">
        <f>((Tratados!K84 - SMALL(Tratados!K$2:K$163, 1)) / (LARGE(Tratados!K$2:K$163, 1) - SMALL(Tratados!K$2:K$163, 1)))</f>
        <v>6.7212892478741744E-3</v>
      </c>
      <c r="L84">
        <f>((Tratados!L84 - SMALL(Tratados!L$2:L$163, 1)) / (LARGE(Tratados!L$2:L$163, 1) - SMALL(Tratados!L$2:L$163, 1)))</f>
        <v>0.55882352941176483</v>
      </c>
      <c r="M84">
        <f>((Tratados!M84 - SMALL(Tratados!M$2:M$163, 1)) / (LARGE(Tratados!M$2:M$163, 1) - SMALL(Tratados!M$2:M$163, 1)))</f>
        <v>0.460093896713615</v>
      </c>
      <c r="N84">
        <f>((Tratados!N84 - SMALL(Tratados!N$2:N$163, 1)) / (LARGE(Tratados!N$2:N$163, 1) - SMALL(Tratados!N$2:N$163, 1)))</f>
        <v>0.31707317073170732</v>
      </c>
      <c r="O84">
        <f>((Tratados!O84 - SMALL(Tratados!O$2:O$163, 1)) / (LARGE(Tratados!O$2:O$163, 1) - SMALL(Tratados!O$2:O$163, 1)))</f>
        <v>0.17972350230414746</v>
      </c>
      <c r="P84">
        <v>1</v>
      </c>
    </row>
    <row r="85" spans="2:16">
      <c r="B85">
        <f>((Tratados!B85 - SMALL(Tratados!B$2:B$163, 1)) / (LARGE(Tratados!B$2:B$163, 1) - SMALL(Tratados!B$2:B$163, 1)))</f>
        <v>1.6212700219530043E-2</v>
      </c>
      <c r="C85">
        <f>((Tratados!C85 - SMALL(Tratados!C$2:C$163, 1)) / (LARGE(Tratados!C$2:C$163, 1) - SMALL(Tratados!C$2:C$163, 1)))</f>
        <v>5.3580786026200873E-2</v>
      </c>
      <c r="D85">
        <f>((Tratados!D85 - SMALL(Tratados!D$2:D$163, 1)) / (LARGE(Tratados!D$2:D$163, 1) - SMALL(Tratados!D$2:D$163, 1)))</f>
        <v>0.65384405266402879</v>
      </c>
      <c r="E85">
        <f>((Tratados!E85 - SMALL(Tratados!E$2:E$163, 1)) / (LARGE(Tratados!E$2:E$163, 1) - SMALL(Tratados!E$2:E$163, 1)))</f>
        <v>0.14159671240797531</v>
      </c>
      <c r="F85">
        <f>((Tratados!F85 - SMALL(Tratados!F$2:F$163, 1)) / (LARGE(Tratados!F$2:F$163, 1) - SMALL(Tratados!F$2:F$163, 1)))</f>
        <v>6.4432791049699582E-4</v>
      </c>
      <c r="G85">
        <f>((Tratados!G85 - SMALL(Tratados!G$2:G$163, 1)) / (LARGE(Tratados!G$2:G$163, 1) - SMALL(Tratados!G$2:G$163, 1)))</f>
        <v>4.6728339960507449E-3</v>
      </c>
      <c r="H85">
        <f>((Tratados!H85 - SMALL(Tratados!H$2:H$163, 1)) / (LARGE(Tratados!H$2:H$163, 1) - SMALL(Tratados!H$2:H$163, 1)))</f>
        <v>0.51470588235294112</v>
      </c>
      <c r="I85">
        <f>((Tratados!I85 - SMALL(Tratados!I$2:I$163, 1)) / (LARGE(Tratados!I$2:I$163, 1) - SMALL(Tratados!I$2:I$163, 1)))</f>
        <v>0.32119276616287273</v>
      </c>
      <c r="J85">
        <f>((Tratados!J85 - SMALL(Tratados!J$2:J$163, 1)) / (LARGE(Tratados!J$2:J$163, 1) - SMALL(Tratados!J$2:J$163, 1)))</f>
        <v>0.25253483545804922</v>
      </c>
      <c r="K85">
        <f>((Tratados!K85 - SMALL(Tratados!K$2:K$163, 1)) / (LARGE(Tratados!K$2:K$163, 1) - SMALL(Tratados!K$2:K$163, 1)))</f>
        <v>3.513665330156701E-3</v>
      </c>
      <c r="L85">
        <f>((Tratados!L85 - SMALL(Tratados!L$2:L$163, 1)) / (LARGE(Tratados!L$2:L$163, 1) - SMALL(Tratados!L$2:L$163, 1)))</f>
        <v>0.51470588235294135</v>
      </c>
      <c r="M85">
        <f>((Tratados!M85 - SMALL(Tratados!M$2:M$163, 1)) / (LARGE(Tratados!M$2:M$163, 1) - SMALL(Tratados!M$2:M$163, 1)))</f>
        <v>0.26760563380281688</v>
      </c>
      <c r="N85">
        <f>((Tratados!N85 - SMALL(Tratados!N$2:N$163, 1)) / (LARGE(Tratados!N$2:N$163, 1) - SMALL(Tratados!N$2:N$163, 1)))</f>
        <v>0.44390243902439025</v>
      </c>
      <c r="O85">
        <f>((Tratados!O85 - SMALL(Tratados!O$2:O$163, 1)) / (LARGE(Tratados!O$2:O$163, 1) - SMALL(Tratados!O$2:O$163, 1)))</f>
        <v>0.3686635944700461</v>
      </c>
      <c r="P85">
        <v>1</v>
      </c>
    </row>
    <row r="86" spans="2:16">
      <c r="B86">
        <f>((Tratados!B86 - SMALL(Tratados!B$2:B$163, 1)) / (LARGE(Tratados!B$2:B$163, 1) - SMALL(Tratados!B$2:B$163, 1)))</f>
        <v>1.5879339783722253E-2</v>
      </c>
      <c r="C86">
        <f>((Tratados!C86 - SMALL(Tratados!C$2:C$163, 1)) / (LARGE(Tratados!C$2:C$163, 1) - SMALL(Tratados!C$2:C$163, 1)))</f>
        <v>0.41443231441048034</v>
      </c>
      <c r="D86">
        <f>((Tratados!D86 - SMALL(Tratados!D$2:D$163, 1)) / (LARGE(Tratados!D$2:D$163, 1) - SMALL(Tratados!D$2:D$163, 1)))</f>
        <v>0.38896303060101611</v>
      </c>
      <c r="E86">
        <f>((Tratados!E86 - SMALL(Tratados!E$2:E$163, 1)) / (LARGE(Tratados!E$2:E$163, 1) - SMALL(Tratados!E$2:E$163, 1)))</f>
        <v>0.32282728783983317</v>
      </c>
      <c r="F86">
        <f>((Tratados!F86 - SMALL(Tratados!F$2:F$163, 1)) / (LARGE(Tratados!F$2:F$163, 1) - SMALL(Tratados!F$2:F$163, 1)))</f>
        <v>1.2991377104470528E-2</v>
      </c>
      <c r="G86">
        <f>((Tratados!G86 - SMALL(Tratados!G$2:G$163, 1)) / (LARGE(Tratados!G$2:G$163, 1) - SMALL(Tratados!G$2:G$163, 1)))</f>
        <v>0.34211772025210313</v>
      </c>
      <c r="H86">
        <f>((Tratados!H86 - SMALL(Tratados!H$2:H$163, 1)) / (LARGE(Tratados!H$2:H$163, 1) - SMALL(Tratados!H$2:H$163, 1)))</f>
        <v>0.61764705882352944</v>
      </c>
      <c r="I86">
        <f>((Tratados!I86 - SMALL(Tratados!I$2:I$163, 1)) / (LARGE(Tratados!I$2:I$163, 1) - SMALL(Tratados!I$2:I$163, 1)))</f>
        <v>3.1542203572356937E-2</v>
      </c>
      <c r="J86">
        <f>((Tratados!J86 - SMALL(Tratados!J$2:J$163, 1)) / (LARGE(Tratados!J$2:J$163, 1) - SMALL(Tratados!J$2:J$163, 1)))</f>
        <v>0.72471258688276186</v>
      </c>
      <c r="K86">
        <f>((Tratados!K86 - SMALL(Tratados!K$2:K$163, 1)) / (LARGE(Tratados!K$2:K$163, 1) - SMALL(Tratados!K$2:K$163, 1)))</f>
        <v>3.09915354368838E-4</v>
      </c>
      <c r="L86">
        <f>((Tratados!L86 - SMALL(Tratados!L$2:L$163, 1)) / (LARGE(Tratados!L$2:L$163, 1) - SMALL(Tratados!L$2:L$163, 1)))</f>
        <v>0.61764705882352944</v>
      </c>
      <c r="M86">
        <f>((Tratados!M86 - SMALL(Tratados!M$2:M$163, 1)) / (LARGE(Tratados!M$2:M$163, 1) - SMALL(Tratados!M$2:M$163, 1)))</f>
        <v>0.37089201877934275</v>
      </c>
      <c r="N86">
        <f>((Tratados!N86 - SMALL(Tratados!N$2:N$163, 1)) / (LARGE(Tratados!N$2:N$163, 1) - SMALL(Tratados!N$2:N$163, 1)))</f>
        <v>0.36585365853658536</v>
      </c>
      <c r="O86">
        <f>((Tratados!O86 - SMALL(Tratados!O$2:O$163, 1)) / (LARGE(Tratados!O$2:O$163, 1) - SMALL(Tratados!O$2:O$163, 1)))</f>
        <v>0.20276497695852536</v>
      </c>
      <c r="P86">
        <v>1</v>
      </c>
    </row>
    <row r="87" spans="2:16">
      <c r="B87">
        <f>((Tratados!B87 - SMALL(Tratados!B$2:B$163, 1)) / (LARGE(Tratados!B$2:B$163, 1) - SMALL(Tratados!B$2:B$163, 1)))</f>
        <v>3.7807951866005367E-3</v>
      </c>
      <c r="C87">
        <f>((Tratados!C87 - SMALL(Tratados!C$2:C$163, 1)) / (LARGE(Tratados!C$2:C$163, 1) - SMALL(Tratados!C$2:C$163, 1)))</f>
        <v>0.12837700145560407</v>
      </c>
      <c r="D87">
        <f>((Tratados!D87 - SMALL(Tratados!D$2:D$163, 1)) / (LARGE(Tratados!D$2:D$163, 1) - SMALL(Tratados!D$2:D$163, 1)))</f>
        <v>0.41939235013618664</v>
      </c>
      <c r="E87">
        <f>((Tratados!E87 - SMALL(Tratados!E$2:E$163, 1)) / (LARGE(Tratados!E$2:E$163, 1) - SMALL(Tratados!E$2:E$163, 1)))</f>
        <v>0.25782403535400467</v>
      </c>
      <c r="F87">
        <f>((Tratados!F87 - SMALL(Tratados!F$2:F$163, 1)) / (LARGE(Tratados!F$2:F$163, 1) - SMALL(Tratados!F$2:F$163, 1)))</f>
        <v>3.8166409243793331E-3</v>
      </c>
      <c r="G87">
        <f>((Tratados!G87 - SMALL(Tratados!G$2:G$163, 1)) / (LARGE(Tratados!G$2:G$163, 1) - SMALL(Tratados!G$2:G$163, 1)))</f>
        <v>0.66720089804971738</v>
      </c>
      <c r="H87">
        <f>((Tratados!H87 - SMALL(Tratados!H$2:H$163, 1)) / (LARGE(Tratados!H$2:H$163, 1) - SMALL(Tratados!H$2:H$163, 1)))</f>
        <v>0.44117647058823528</v>
      </c>
      <c r="I87">
        <f>((Tratados!I87 - SMALL(Tratados!I$2:I$163, 1)) / (LARGE(Tratados!I$2:I$163, 1) - SMALL(Tratados!I$2:I$163, 1)))</f>
        <v>2.9403245571688514E-2</v>
      </c>
      <c r="J87">
        <f>((Tratados!J87 - SMALL(Tratados!J$2:J$163, 1)) / (LARGE(Tratados!J$2:J$163, 1) - SMALL(Tratados!J$2:J$163, 1)))</f>
        <v>0.71474124584115695</v>
      </c>
      <c r="K87">
        <f>((Tratados!K87 - SMALL(Tratados!K$2:K$163, 1)) / (LARGE(Tratados!K$2:K$163, 1) - SMALL(Tratados!K$2:K$163, 1)))</f>
        <v>1.9176012551571852E-3</v>
      </c>
      <c r="L87">
        <f>((Tratados!L87 - SMALL(Tratados!L$2:L$163, 1)) / (LARGE(Tratados!L$2:L$163, 1) - SMALL(Tratados!L$2:L$163, 1)))</f>
        <v>0.44117647058823528</v>
      </c>
      <c r="M87">
        <f>((Tratados!M87 - SMALL(Tratados!M$2:M$163, 1)) / (LARGE(Tratados!M$2:M$163, 1) - SMALL(Tratados!M$2:M$163, 1)))</f>
        <v>0.19248826291079812</v>
      </c>
      <c r="N87">
        <f>((Tratados!N87 - SMALL(Tratados!N$2:N$163, 1)) / (LARGE(Tratados!N$2:N$163, 1) - SMALL(Tratados!N$2:N$163, 1)))</f>
        <v>0.23414634146341465</v>
      </c>
      <c r="O87">
        <f>((Tratados!O87 - SMALL(Tratados!O$2:O$163, 1)) / (LARGE(Tratados!O$2:O$163, 1) - SMALL(Tratados!O$2:O$163, 1)))</f>
        <v>0.17972350230414746</v>
      </c>
      <c r="P87">
        <v>1</v>
      </c>
    </row>
    <row r="88" spans="2:16">
      <c r="B88">
        <f>((Tratados!B88 - SMALL(Tratados!B$2:B$163, 1)) / (LARGE(Tratados!B$2:B$163, 1) - SMALL(Tratados!B$2:B$163, 1)))</f>
        <v>2.3253923083177493E-3</v>
      </c>
      <c r="C88">
        <f>((Tratados!C88 - SMALL(Tratados!C$2:C$163, 1)) / (LARGE(Tratados!C$2:C$163, 1) - SMALL(Tratados!C$2:C$163, 1)))</f>
        <v>0.109235807860262</v>
      </c>
      <c r="D88">
        <f>((Tratados!D88 - SMALL(Tratados!D$2:D$163, 1)) / (LARGE(Tratados!D$2:D$163, 1) - SMALL(Tratados!D$2:D$163, 1)))</f>
        <v>0.32035463151569071</v>
      </c>
      <c r="E88">
        <f>((Tratados!E88 - SMALL(Tratados!E$2:E$163, 1)) / (LARGE(Tratados!E$2:E$163, 1) - SMALL(Tratados!E$2:E$163, 1)))</f>
        <v>0.2623568648101684</v>
      </c>
      <c r="F88">
        <f>((Tratados!F88 - SMALL(Tratados!F$2:F$163, 1)) / (LARGE(Tratados!F$2:F$163, 1) - SMALL(Tratados!F$2:F$163, 1)))</f>
        <v>2.7129596231452451E-3</v>
      </c>
      <c r="G88">
        <f>((Tratados!G88 - SMALL(Tratados!G$2:G$163, 1)) / (LARGE(Tratados!G$2:G$163, 1) - SMALL(Tratados!G$2:G$163, 1)))</f>
        <v>0.7319849062728232</v>
      </c>
      <c r="H88">
        <f>((Tratados!H88 - SMALL(Tratados!H$2:H$163, 1)) / (LARGE(Tratados!H$2:H$163, 1) - SMALL(Tratados!H$2:H$163, 1)))</f>
        <v>0.39705882352941174</v>
      </c>
      <c r="I88">
        <f>((Tratados!I88 - SMALL(Tratados!I$2:I$163, 1)) / (LARGE(Tratados!I$2:I$163, 1) - SMALL(Tratados!I$2:I$163, 1)))</f>
        <v>3.3644026885513759E-3</v>
      </c>
      <c r="J88">
        <f>((Tratados!J88 - SMALL(Tratados!J$2:J$163, 1)) / (LARGE(Tratados!J$2:J$163, 1) - SMALL(Tratados!J$2:J$163, 1)))</f>
        <v>0.70928616134664169</v>
      </c>
      <c r="K88">
        <f>((Tratados!K88 - SMALL(Tratados!K$2:K$163, 1)) / (LARGE(Tratados!K$2:K$163, 1) - SMALL(Tratados!K$2:K$163, 1)))</f>
        <v>1.6929126232397777E-3</v>
      </c>
      <c r="L88">
        <f>((Tratados!L88 - SMALL(Tratados!L$2:L$163, 1)) / (LARGE(Tratados!L$2:L$163, 1) - SMALL(Tratados!L$2:L$163, 1)))</f>
        <v>0.39705882352941174</v>
      </c>
      <c r="M88">
        <f>((Tratados!M88 - SMALL(Tratados!M$2:M$163, 1)) / (LARGE(Tratados!M$2:M$163, 1) - SMALL(Tratados!M$2:M$163, 1)))</f>
        <v>0.19248826291079812</v>
      </c>
      <c r="N88">
        <f>((Tratados!N88 - SMALL(Tratados!N$2:N$163, 1)) / (LARGE(Tratados!N$2:N$163, 1) - SMALL(Tratados!N$2:N$163, 1)))</f>
        <v>0.2</v>
      </c>
      <c r="O88">
        <f>((Tratados!O88 - SMALL(Tratados!O$2:O$163, 1)) / (LARGE(Tratados!O$2:O$163, 1) - SMALL(Tratados!O$2:O$163, 1)))</f>
        <v>0.10138248847926268</v>
      </c>
      <c r="P88">
        <v>1</v>
      </c>
    </row>
    <row r="89" spans="2:16">
      <c r="B89">
        <f>((Tratados!B89 - SMALL(Tratados!B$2:B$163, 1)) / (LARGE(Tratados!B$2:B$163, 1) - SMALL(Tratados!B$2:B$163, 1)))</f>
        <v>1.961135051630214E-2</v>
      </c>
      <c r="C89">
        <f>((Tratados!C89 - SMALL(Tratados!C$2:C$163, 1)) / (LARGE(Tratados!C$2:C$163, 1) - SMALL(Tratados!C$2:C$163, 1)))</f>
        <v>8.5705967976710332E-2</v>
      </c>
      <c r="D89">
        <f>((Tratados!D89 - SMALL(Tratados!D$2:D$163, 1)) / (LARGE(Tratados!D$2:D$163, 1) - SMALL(Tratados!D$2:D$163, 1)))</f>
        <v>0.11990665948662718</v>
      </c>
      <c r="E89">
        <f>((Tratados!E89 - SMALL(Tratados!E$2:E$163, 1)) / (LARGE(Tratados!E$2:E$163, 1) - SMALL(Tratados!E$2:E$163, 1)))</f>
        <v>0.20683228531012193</v>
      </c>
      <c r="F89">
        <f>((Tratados!F89 - SMALL(Tratados!F$2:F$163, 1)) / (LARGE(Tratados!F$2:F$163, 1) - SMALL(Tratados!F$2:F$163, 1)))</f>
        <v>1.5821487256797044E-2</v>
      </c>
      <c r="G89">
        <f>((Tratados!G89 - SMALL(Tratados!G$2:G$163, 1)) / (LARGE(Tratados!G$2:G$163, 1) - SMALL(Tratados!G$2:G$163, 1)))</f>
        <v>0.31011117422705509</v>
      </c>
      <c r="H89">
        <f>((Tratados!H89 - SMALL(Tratados!H$2:H$163, 1)) / (LARGE(Tratados!H$2:H$163, 1) - SMALL(Tratados!H$2:H$163, 1)))</f>
        <v>0.33823529411764708</v>
      </c>
      <c r="I89">
        <f>((Tratados!I89 - SMALL(Tratados!I$2:I$163, 1)) / (LARGE(Tratados!I$2:I$163, 1) - SMALL(Tratados!I$2:I$163, 1)))</f>
        <v>2.8452597571391437E-2</v>
      </c>
      <c r="J89">
        <f>((Tratados!J89 - SMALL(Tratados!J$2:J$163, 1)) / (LARGE(Tratados!J$2:J$163, 1) - SMALL(Tratados!J$2:J$163, 1)))</f>
        <v>0.36984879928846726</v>
      </c>
      <c r="K89">
        <f>((Tratados!K89 - SMALL(Tratados!K$2:K$163, 1)) / (LARGE(Tratados!K$2:K$163, 1) - SMALL(Tratados!K$2:K$163, 1)))</f>
        <v>8.8984446123152611E-3</v>
      </c>
      <c r="L89">
        <f>((Tratados!L89 - SMALL(Tratados!L$2:L$163, 1)) / (LARGE(Tratados!L$2:L$163, 1) - SMALL(Tratados!L$2:L$163, 1)))</f>
        <v>0.33823529411764713</v>
      </c>
      <c r="M89">
        <f>((Tratados!M89 - SMALL(Tratados!M$2:M$163, 1)) / (LARGE(Tratados!M$2:M$163, 1) - SMALL(Tratados!M$2:M$163, 1)))</f>
        <v>0.28169014084507044</v>
      </c>
      <c r="N89">
        <f>((Tratados!N89 - SMALL(Tratados!N$2:N$163, 1)) / (LARGE(Tratados!N$2:N$163, 1) - SMALL(Tratados!N$2:N$163, 1)))</f>
        <v>0.2097560975609756</v>
      </c>
      <c r="O89">
        <f>((Tratados!O89 - SMALL(Tratados!O$2:O$163, 1)) / (LARGE(Tratados!O$2:O$163, 1) - SMALL(Tratados!O$2:O$163, 1)))</f>
        <v>0.10599078341013825</v>
      </c>
      <c r="P89">
        <v>1</v>
      </c>
    </row>
    <row r="90" spans="2:16">
      <c r="B90">
        <f>((Tratados!B90 - SMALL(Tratados!B$2:B$163, 1)) / (LARGE(Tratados!B$2:B$163, 1) - SMALL(Tratados!B$2:B$163, 1)))</f>
        <v>2.0627693308399055E-2</v>
      </c>
      <c r="C90">
        <f>((Tratados!C90 - SMALL(Tratados!C$2:C$163, 1)) / (LARGE(Tratados!C$2:C$163, 1) - SMALL(Tratados!C$2:C$163, 1)))</f>
        <v>0.28975982532751093</v>
      </c>
      <c r="D90">
        <f>((Tratados!D90 - SMALL(Tratados!D$2:D$163, 1)) / (LARGE(Tratados!D$2:D$163, 1) - SMALL(Tratados!D$2:D$163, 1)))</f>
        <v>0.25534405656622416</v>
      </c>
      <c r="E90">
        <f>((Tratados!E90 - SMALL(Tratados!E$2:E$163, 1)) / (LARGE(Tratados!E$2:E$163, 1) - SMALL(Tratados!E$2:E$163, 1)))</f>
        <v>9.7497134714865402E-2</v>
      </c>
      <c r="F90">
        <f>((Tratados!F90 - SMALL(Tratados!F$2:F$163, 1)) / (LARGE(Tratados!F$2:F$163, 1) - SMALL(Tratados!F$2:F$163, 1)))</f>
        <v>7.1523480973829207E-4</v>
      </c>
      <c r="G90">
        <f>((Tratados!G90 - SMALL(Tratados!G$2:G$163, 1)) / (LARGE(Tratados!G$2:G$163, 1) - SMALL(Tratados!G$2:G$163, 1)))</f>
        <v>0.17663447753523223</v>
      </c>
      <c r="H90">
        <f>((Tratados!H90 - SMALL(Tratados!H$2:H$163, 1)) / (LARGE(Tratados!H$2:H$163, 1) - SMALL(Tratados!H$2:H$163, 1)))</f>
        <v>0.80882352941176472</v>
      </c>
      <c r="I90">
        <f>((Tratados!I90 - SMALL(Tratados!I$2:I$163, 1)) / (LARGE(Tratados!I$2:I$163, 1) - SMALL(Tratados!I$2:I$163, 1)))</f>
        <v>4.4413086263879091E-3</v>
      </c>
      <c r="J90">
        <f>((Tratados!J90 - SMALL(Tratados!J$2:J$163, 1)) / (LARGE(Tratados!J$2:J$163, 1) - SMALL(Tratados!J$2:J$163, 1)))</f>
        <v>0.38750205883321803</v>
      </c>
      <c r="K90">
        <f>((Tratados!K90 - SMALL(Tratados!K$2:K$163, 1)) / (LARGE(Tratados!K$2:K$163, 1) - SMALL(Tratados!K$2:K$163, 1)))</f>
        <v>3.5128905417707787E-2</v>
      </c>
      <c r="L90">
        <f>((Tratados!L90 - SMALL(Tratados!L$2:L$163, 1)) / (LARGE(Tratados!L$2:L$163, 1) - SMALL(Tratados!L$2:L$163, 1)))</f>
        <v>0.80882352941176472</v>
      </c>
      <c r="M90">
        <f>((Tratados!M90 - SMALL(Tratados!M$2:M$163, 1)) / (LARGE(Tratados!M$2:M$163, 1) - SMALL(Tratados!M$2:M$163, 1)))</f>
        <v>0.30046948356807512</v>
      </c>
      <c r="N90">
        <f>((Tratados!N90 - SMALL(Tratados!N$2:N$163, 1)) / (LARGE(Tratados!N$2:N$163, 1) - SMALL(Tratados!N$2:N$163, 1)))</f>
        <v>0.45365853658536587</v>
      </c>
      <c r="O90">
        <f>((Tratados!O90 - SMALL(Tratados!O$2:O$163, 1)) / (LARGE(Tratados!O$2:O$163, 1) - SMALL(Tratados!O$2:O$163, 1)))</f>
        <v>0.2119815668202765</v>
      </c>
      <c r="P90">
        <v>1</v>
      </c>
    </row>
    <row r="91" spans="2:16">
      <c r="B91">
        <f>((Tratados!B91 - SMALL(Tratados!B$2:B$163, 1)) / (LARGE(Tratados!B$2:B$163, 1) - SMALL(Tratados!B$2:B$163, 1)))</f>
        <v>2.1644036100495975E-2</v>
      </c>
      <c r="C91">
        <f>((Tratados!C91 - SMALL(Tratados!C$2:C$163, 1)) / (LARGE(Tratados!C$2:C$163, 1) - SMALL(Tratados!C$2:C$163, 1)))</f>
        <v>7.0727802037845705E-2</v>
      </c>
      <c r="D91">
        <f>((Tratados!D91 - SMALL(Tratados!D$2:D$163, 1)) / (LARGE(Tratados!D$2:D$163, 1) - SMALL(Tratados!D$2:D$163, 1)))</f>
        <v>4.79735899417012E-2</v>
      </c>
      <c r="E91">
        <f>((Tratados!E91 - SMALL(Tratados!E$2:E$163, 1)) / (LARGE(Tratados!E$2:E$163, 1) - SMALL(Tratados!E$2:E$163, 1)))</f>
        <v>2.1290875486582206E-2</v>
      </c>
      <c r="F91">
        <f>((Tratados!F91 - SMALL(Tratados!F$2:F$163, 1)) / (LARGE(Tratados!F$2:F$163, 1) - SMALL(Tratados!F$2:F$163, 1)))</f>
        <v>1.7362941588129573E-2</v>
      </c>
      <c r="G91">
        <f>((Tratados!G91 - SMALL(Tratados!G$2:G$163, 1)) / (LARGE(Tratados!G$2:G$163, 1) - SMALL(Tratados!G$2:G$163, 1)))</f>
        <v>0.63175904135897643</v>
      </c>
      <c r="H91">
        <f>((Tratados!H91 - SMALL(Tratados!H$2:H$163, 1)) / (LARGE(Tratados!H$2:H$163, 1) - SMALL(Tratados!H$2:H$163, 1)))</f>
        <v>0.83823529411764708</v>
      </c>
      <c r="I91">
        <f>((Tratados!I91 - SMALL(Tratados!I$2:I$163, 1)) / (LARGE(Tratados!I$2:I$163, 1) - SMALL(Tratados!I$2:I$163, 1)))</f>
        <v>3.0606409447064505E-2</v>
      </c>
      <c r="J91">
        <f>((Tratados!J91 - SMALL(Tratados!J$2:J$163, 1)) / (LARGE(Tratados!J$2:J$163, 1) - SMALL(Tratados!J$2:J$163, 1)))</f>
        <v>0.35781862502882367</v>
      </c>
      <c r="K91">
        <f>((Tratados!K91 - SMALL(Tratados!K$2:K$163, 1)) / (LARGE(Tratados!K$2:K$163, 1) - SMALL(Tratados!K$2:K$163, 1)))</f>
        <v>2.5215488019834583E-2</v>
      </c>
      <c r="L91">
        <f>((Tratados!L91 - SMALL(Tratados!L$2:L$163, 1)) / (LARGE(Tratados!L$2:L$163, 1) - SMALL(Tratados!L$2:L$163, 1)))</f>
        <v>0.83823529411764719</v>
      </c>
      <c r="M91">
        <f>((Tratados!M91 - SMALL(Tratados!M$2:M$163, 1)) / (LARGE(Tratados!M$2:M$163, 1) - SMALL(Tratados!M$2:M$163, 1)))</f>
        <v>5.1643192488262914E-2</v>
      </c>
      <c r="N91">
        <f>((Tratados!N91 - SMALL(Tratados!N$2:N$163, 1)) / (LARGE(Tratados!N$2:N$163, 1) - SMALL(Tratados!N$2:N$163, 1)))</f>
        <v>3.4146341463414637E-2</v>
      </c>
      <c r="O91">
        <f>((Tratados!O91 - SMALL(Tratados!O$2:O$163, 1)) / (LARGE(Tratados!O$2:O$163, 1) - SMALL(Tratados!O$2:O$163, 1)))</f>
        <v>7.3732718894009217E-2</v>
      </c>
      <c r="P91">
        <v>1</v>
      </c>
    </row>
    <row r="92" spans="2:16">
      <c r="B92">
        <f>((Tratados!B92 - SMALL(Tratados!B$2:B$163, 1)) / (LARGE(Tratados!B$2:B$163, 1) - SMALL(Tratados!B$2:B$163, 1)))</f>
        <v>1.6330595983413285E-2</v>
      </c>
      <c r="C92">
        <f>((Tratados!C92 - SMALL(Tratados!C$2:C$163, 1)) / (LARGE(Tratados!C$2:C$163, 1) - SMALL(Tratados!C$2:C$163, 1)))</f>
        <v>0.25064046579330423</v>
      </c>
      <c r="D92">
        <f>((Tratados!D92 - SMALL(Tratados!D$2:D$163, 1)) / (LARGE(Tratados!D$2:D$163, 1) - SMALL(Tratados!D$2:D$163, 1)))</f>
        <v>0.67273067827960009</v>
      </c>
      <c r="E92">
        <f>((Tratados!E92 - SMALL(Tratados!E$2:E$163, 1)) / (LARGE(Tratados!E$2:E$163, 1) - SMALL(Tratados!E$2:E$163, 1)))</f>
        <v>0.43503804892151698</v>
      </c>
      <c r="F92">
        <f>((Tratados!F92 - SMALL(Tratados!F$2:F$163, 1)) / (LARGE(Tratados!F$2:F$163, 1) - SMALL(Tratados!F$2:F$163, 1)))</f>
        <v>1.3333579966026347E-2</v>
      </c>
      <c r="G92">
        <f>((Tratados!G92 - SMALL(Tratados!G$2:G$163, 1)) / (LARGE(Tratados!G$2:G$163, 1) - SMALL(Tratados!G$2:G$163, 1)))</f>
        <v>9.6770266980443068E-2</v>
      </c>
      <c r="H92">
        <f>((Tratados!H92 - SMALL(Tratados!H$2:H$163, 1)) / (LARGE(Tratados!H$2:H$163, 1) - SMALL(Tratados!H$2:H$163, 1)))</f>
        <v>0.45588235294117646</v>
      </c>
      <c r="I92">
        <f>((Tratados!I92 - SMALL(Tratados!I$2:I$163, 1)) / (LARGE(Tratados!I$2:I$163, 1) - SMALL(Tratados!I$2:I$163, 1)))</f>
        <v>0.13589067547996583</v>
      </c>
      <c r="J92">
        <f>((Tratados!J92 - SMALL(Tratados!J$2:J$163, 1)) / (LARGE(Tratados!J$2:J$163, 1) - SMALL(Tratados!J$2:J$163, 1)))</f>
        <v>0.66507889448891522</v>
      </c>
      <c r="K92">
        <f>((Tratados!K92 - SMALL(Tratados!K$2:K$163, 1)) / (LARGE(Tratados!K$2:K$163, 1) - SMALL(Tratados!K$2:K$163, 1)))</f>
        <v>1.3764115675906019E-2</v>
      </c>
      <c r="L92">
        <f>((Tratados!L92 - SMALL(Tratados!L$2:L$163, 1)) / (LARGE(Tratados!L$2:L$163, 1) - SMALL(Tratados!L$2:L$163, 1)))</f>
        <v>0.45588235294117635</v>
      </c>
      <c r="M92">
        <f>((Tratados!M92 - SMALL(Tratados!M$2:M$163, 1)) / (LARGE(Tratados!M$2:M$163, 1) - SMALL(Tratados!M$2:M$163, 1)))</f>
        <v>0.42253521126760563</v>
      </c>
      <c r="N92">
        <f>((Tratados!N92 - SMALL(Tratados!N$2:N$163, 1)) / (LARGE(Tratados!N$2:N$163, 1) - SMALL(Tratados!N$2:N$163, 1)))</f>
        <v>0.38048780487804879</v>
      </c>
      <c r="O92">
        <f>((Tratados!O92 - SMALL(Tratados!O$2:O$163, 1)) / (LARGE(Tratados!O$2:O$163, 1) - SMALL(Tratados!O$2:O$163, 1)))</f>
        <v>0.19815668202764977</v>
      </c>
      <c r="P92">
        <v>1</v>
      </c>
    </row>
    <row r="93" spans="2:16">
      <c r="B93">
        <f>((Tratados!B93 - SMALL(Tratados!B$2:B$163, 1)) / (LARGE(Tratados!B$2:B$163, 1) - SMALL(Tratados!B$2:B$163, 1)))</f>
        <v>1.2427839661761119E-2</v>
      </c>
      <c r="C93">
        <f>((Tratados!C93 - SMALL(Tratados!C$2:C$163, 1)) / (LARGE(Tratados!C$2:C$163, 1) - SMALL(Tratados!C$2:C$163, 1)))</f>
        <v>3.3799126637554584E-2</v>
      </c>
      <c r="D93">
        <f>((Tratados!D93 - SMALL(Tratados!D$2:D$163, 1)) / (LARGE(Tratados!D$2:D$163, 1) - SMALL(Tratados!D$2:D$163, 1)))</f>
        <v>0.15433963147666876</v>
      </c>
      <c r="E93">
        <f>((Tratados!E93 - SMALL(Tratados!E$2:E$163, 1)) / (LARGE(Tratados!E$2:E$163, 1) - SMALL(Tratados!E$2:E$163, 1)))</f>
        <v>4.5767122014682651E-2</v>
      </c>
      <c r="F93">
        <f>((Tratados!F93 - SMALL(Tratados!F$2:F$163, 1)) / (LARGE(Tratados!F$2:F$163, 1) - SMALL(Tratados!F$2:F$163, 1)))</f>
        <v>1.048188945306118E-4</v>
      </c>
      <c r="G93">
        <f>((Tratados!G93 - SMALL(Tratados!G$2:G$163, 1)) / (LARGE(Tratados!G$2:G$163, 1) - SMALL(Tratados!G$2:G$163, 1)))</f>
        <v>0.72052936243880006</v>
      </c>
      <c r="H93">
        <f>((Tratados!H93 - SMALL(Tratados!H$2:H$163, 1)) / (LARGE(Tratados!H$2:H$163, 1) - SMALL(Tratados!H$2:H$163, 1)))</f>
        <v>0.55882352941176472</v>
      </c>
      <c r="I93">
        <f>((Tratados!I93 - SMALL(Tratados!I$2:I$163, 1)) / (LARGE(Tratados!I$2:I$163, 1) - SMALL(Tratados!I$2:I$163, 1)))</f>
        <v>1.1675145753648484E-2</v>
      </c>
      <c r="J93">
        <f>((Tratados!J93 - SMALL(Tratados!J$2:J$163, 1)) / (LARGE(Tratados!J$2:J$163, 1) - SMALL(Tratados!J$2:J$163, 1)))</f>
        <v>0.45657344269855388</v>
      </c>
      <c r="K93">
        <f>((Tratados!K93 - SMALL(Tratados!K$2:K$163, 1)) / (LARGE(Tratados!K$2:K$163, 1) - SMALL(Tratados!K$2:K$163, 1)))</f>
        <v>8.7706045286381155E-3</v>
      </c>
      <c r="L93">
        <f>((Tratados!L93 - SMALL(Tratados!L$2:L$163, 1)) / (LARGE(Tratados!L$2:L$163, 1) - SMALL(Tratados!L$2:L$163, 1)))</f>
        <v>0.55882352941176483</v>
      </c>
      <c r="M93">
        <f>((Tratados!M93 - SMALL(Tratados!M$2:M$163, 1)) / (LARGE(Tratados!M$2:M$163, 1) - SMALL(Tratados!M$2:M$163, 1)))</f>
        <v>0</v>
      </c>
      <c r="N93">
        <f>((Tratados!N93 - SMALL(Tratados!N$2:N$163, 1)) / (LARGE(Tratados!N$2:N$163, 1) - SMALL(Tratados!N$2:N$163, 1)))</f>
        <v>0</v>
      </c>
      <c r="O93">
        <f>((Tratados!O93 - SMALL(Tratados!O$2:O$163, 1)) / (LARGE(Tratados!O$2:O$163, 1) - SMALL(Tratados!O$2:O$163, 1)))</f>
        <v>2.3041474654377881E-2</v>
      </c>
      <c r="P93">
        <v>1</v>
      </c>
    </row>
    <row r="94" spans="2:16">
      <c r="B94">
        <f>((Tratados!B94 - SMALL(Tratados!B$2:B$163, 1)) / (LARGE(Tratados!B$2:B$163, 1) - SMALL(Tratados!B$2:B$163, 1)))</f>
        <v>8.5250833401089524E-3</v>
      </c>
      <c r="C94">
        <f>((Tratados!C94 - SMALL(Tratados!C$2:C$163, 1)) / (LARGE(Tratados!C$2:C$163, 1) - SMALL(Tratados!C$2:C$163, 1)))</f>
        <v>0.12237991266375546</v>
      </c>
      <c r="D94">
        <f>((Tratados!D94 - SMALL(Tratados!D$2:D$163, 1)) / (LARGE(Tratados!D$2:D$163, 1) - SMALL(Tratados!D$2:D$163, 1)))</f>
        <v>0.14513825478214043</v>
      </c>
      <c r="E94">
        <f>((Tratados!E94 - SMALL(Tratados!E$2:E$163, 1)) / (LARGE(Tratados!E$2:E$163, 1) - SMALL(Tratados!E$2:E$163, 1)))</f>
        <v>0.25087507356813182</v>
      </c>
      <c r="F94">
        <f>((Tratados!F94 - SMALL(Tratados!F$2:F$163, 1)) / (LARGE(Tratados!F$2:F$163, 1) - SMALL(Tratados!F$2:F$163, 1)))</f>
        <v>7.4143953337094488E-3</v>
      </c>
      <c r="G94">
        <f>((Tratados!G94 - SMALL(Tratados!G$2:G$163, 1)) / (LARGE(Tratados!G$2:G$163, 1) - SMALL(Tratados!G$2:G$163, 1)))</f>
        <v>0.21492331412805324</v>
      </c>
      <c r="H94">
        <f>((Tratados!H94 - SMALL(Tratados!H$2:H$163, 1)) / (LARGE(Tratados!H$2:H$163, 1) - SMALL(Tratados!H$2:H$163, 1)))</f>
        <v>0.36764705882352944</v>
      </c>
      <c r="I94">
        <f>((Tratados!I94 - SMALL(Tratados!I$2:I$163, 1)) / (LARGE(Tratados!I$2:I$163, 1) - SMALL(Tratados!I$2:I$163, 1)))</f>
        <v>1.3383341379182295E-2</v>
      </c>
      <c r="J94">
        <f>((Tratados!J94 - SMALL(Tratados!J$2:J$163, 1)) / (LARGE(Tratados!J$2:J$163, 1) - SMALL(Tratados!J$2:J$163, 1)))</f>
        <v>0.3808874394703034</v>
      </c>
      <c r="K94">
        <f>((Tratados!K94 - SMALL(Tratados!K$2:K$163, 1)) / (LARGE(Tratados!K$2:K$163, 1) - SMALL(Tratados!K$2:K$163, 1)))</f>
        <v>3.7770933813702132E-3</v>
      </c>
      <c r="L94">
        <f>((Tratados!L94 - SMALL(Tratados!L$2:L$163, 1)) / (LARGE(Tratados!L$2:L$163, 1) - SMALL(Tratados!L$2:L$163, 1)))</f>
        <v>0.3676470588235296</v>
      </c>
      <c r="M94">
        <f>((Tratados!M94 - SMALL(Tratados!M$2:M$163, 1)) / (LARGE(Tratados!M$2:M$163, 1) - SMALL(Tratados!M$2:M$163, 1)))</f>
        <v>0.28638497652582162</v>
      </c>
      <c r="N94">
        <f>((Tratados!N94 - SMALL(Tratados!N$2:N$163, 1)) / (LARGE(Tratados!N$2:N$163, 1) - SMALL(Tratados!N$2:N$163, 1)))</f>
        <v>0.26829268292682928</v>
      </c>
      <c r="O94">
        <f>((Tratados!O94 - SMALL(Tratados!O$2:O$163, 1)) / (LARGE(Tratados!O$2:O$163, 1) - SMALL(Tratados!O$2:O$163, 1)))</f>
        <v>0.2304147465437788</v>
      </c>
      <c r="P94">
        <v>1</v>
      </c>
    </row>
    <row r="95" spans="2:16">
      <c r="B95">
        <f>((Tratados!B95 - SMALL(Tratados!B$2:B$163, 1)) / (LARGE(Tratados!B$2:B$163, 1) - SMALL(Tratados!B$2:B$163, 1)))</f>
        <v>1.0980567525815107E-2</v>
      </c>
      <c r="C95">
        <f>((Tratados!C95 - SMALL(Tratados!C$2:C$163, 1)) / (LARGE(Tratados!C$2:C$163, 1) - SMALL(Tratados!C$2:C$163, 1)))</f>
        <v>0.1444395924308588</v>
      </c>
      <c r="D95">
        <f>((Tratados!D95 - SMALL(Tratados!D$2:D$163, 1)) / (LARGE(Tratados!D$2:D$163, 1) - SMALL(Tratados!D$2:D$163, 1)))</f>
        <v>0.38111961789702886</v>
      </c>
      <c r="E95">
        <f>((Tratados!E95 - SMALL(Tratados!E$2:E$163, 1)) / (LARGE(Tratados!E$2:E$163, 1) - SMALL(Tratados!E$2:E$163, 1)))</f>
        <v>0.62451341779471137</v>
      </c>
      <c r="F95">
        <f>((Tratados!F95 - SMALL(Tratados!F$2:F$163, 1)) / (LARGE(Tratados!F$2:F$163, 1) - SMALL(Tratados!F$2:F$163, 1)))</f>
        <v>9.2764721659591397E-3</v>
      </c>
      <c r="G95">
        <f>((Tratados!G95 - SMALL(Tratados!G$2:G$163, 1)) / (LARGE(Tratados!G$2:G$163, 1) - SMALL(Tratados!G$2:G$163, 1)))</f>
        <v>0.19707051854256269</v>
      </c>
      <c r="H95">
        <f>((Tratados!H95 - SMALL(Tratados!H$2:H$163, 1)) / (LARGE(Tratados!H$2:H$163, 1) - SMALL(Tratados!H$2:H$163, 1)))</f>
        <v>0.25</v>
      </c>
      <c r="I95">
        <f>((Tratados!I95 - SMALL(Tratados!I$2:I$163, 1)) / (LARGE(Tratados!I$2:I$163, 1) - SMALL(Tratados!I$2:I$163, 1)))</f>
        <v>3.1965539009989233E-2</v>
      </c>
      <c r="J95">
        <f>((Tratados!J95 - SMALL(Tratados!J$2:J$163, 1)) / (LARGE(Tratados!J$2:J$163, 1) - SMALL(Tratados!J$2:J$163, 1)))</f>
        <v>0.71029746022334228</v>
      </c>
      <c r="K95">
        <f>((Tratados!K95 - SMALL(Tratados!K$2:K$163, 1)) / (LARGE(Tratados!K$2:K$163, 1) - SMALL(Tratados!K$2:K$163, 1)))</f>
        <v>8.053925271660177E-3</v>
      </c>
      <c r="L95">
        <f>((Tratados!L95 - SMALL(Tratados!L$2:L$163, 1)) / (LARGE(Tratados!L$2:L$163, 1) - SMALL(Tratados!L$2:L$163, 1)))</f>
        <v>0.25000000000000006</v>
      </c>
      <c r="M95">
        <f>((Tratados!M95 - SMALL(Tratados!M$2:M$163, 1)) / (LARGE(Tratados!M$2:M$163, 1) - SMALL(Tratados!M$2:M$163, 1)))</f>
        <v>0.30046948356807512</v>
      </c>
      <c r="N95">
        <f>((Tratados!N95 - SMALL(Tratados!N$2:N$163, 1)) / (LARGE(Tratados!N$2:N$163, 1) - SMALL(Tratados!N$2:N$163, 1)))</f>
        <v>0.28780487804878047</v>
      </c>
      <c r="O95">
        <f>((Tratados!O95 - SMALL(Tratados!O$2:O$163, 1)) / (LARGE(Tratados!O$2:O$163, 1) - SMALL(Tratados!O$2:O$163, 1)))</f>
        <v>0.25345622119815669</v>
      </c>
      <c r="P95">
        <v>1</v>
      </c>
    </row>
    <row r="96" spans="2:16">
      <c r="B96">
        <f>((Tratados!B96 - SMALL(Tratados!B$2:B$163, 1)) / (LARGE(Tratados!B$2:B$163, 1) - SMALL(Tratados!B$2:B$163, 1)))</f>
        <v>4.0519554435319946E-2</v>
      </c>
      <c r="C96">
        <f>((Tratados!C96 - SMALL(Tratados!C$2:C$163, 1)) / (LARGE(Tratados!C$2:C$163, 1) - SMALL(Tratados!C$2:C$163, 1)))</f>
        <v>0.11410480349344979</v>
      </c>
      <c r="D96">
        <f>((Tratados!D96 - SMALL(Tratados!D$2:D$163, 1)) / (LARGE(Tratados!D$2:D$163, 1) - SMALL(Tratados!D$2:D$163, 1)))</f>
        <v>6.4885704697462798E-2</v>
      </c>
      <c r="E96">
        <f>((Tratados!E96 - SMALL(Tratados!E$2:E$163, 1)) / (LARGE(Tratados!E$2:E$163, 1) - SMALL(Tratados!E$2:E$163, 1)))</f>
        <v>8.751251948910159E-2</v>
      </c>
      <c r="F96">
        <f>((Tratados!F96 - SMALL(Tratados!F$2:F$163, 1)) / (LARGE(Tratados!F$2:F$163, 1) - SMALL(Tratados!F$2:F$163, 1)))</f>
        <v>3.1676886508883402E-2</v>
      </c>
      <c r="G96">
        <f>((Tratados!G96 - SMALL(Tratados!G$2:G$163, 1)) / (LARGE(Tratados!G$2:G$163, 1) - SMALL(Tratados!G$2:G$163, 1)))</f>
        <v>0.45578728123562984</v>
      </c>
      <c r="H96">
        <f>((Tratados!H96 - SMALL(Tratados!H$2:H$163, 1)) / (LARGE(Tratados!H$2:H$163, 1) - SMALL(Tratados!H$2:H$163, 1)))</f>
        <v>0.61764705882352944</v>
      </c>
      <c r="I96">
        <f>((Tratados!I96 - SMALL(Tratados!I$2:I$163, 1)) / (LARGE(Tratados!I$2:I$163, 1) - SMALL(Tratados!I$2:I$163, 1)))</f>
        <v>0.12741653978981768</v>
      </c>
      <c r="J96">
        <f>((Tratados!J96 - SMALL(Tratados!J$2:J$163, 1)) / (LARGE(Tratados!J$2:J$163, 1) - SMALL(Tratados!J$2:J$163, 1)))</f>
        <v>0.29734822281516621</v>
      </c>
      <c r="K96">
        <f>((Tratados!K96 - SMALL(Tratados!K$2:K$163, 1)) / (LARGE(Tratados!K$2:K$163, 1) - SMALL(Tratados!K$2:K$163, 1)))</f>
        <v>4.4186181649137082E-2</v>
      </c>
      <c r="L96">
        <f>((Tratados!L96 - SMALL(Tratados!L$2:L$163, 1)) / (LARGE(Tratados!L$2:L$163, 1) - SMALL(Tratados!L$2:L$163, 1)))</f>
        <v>0.61764705882352944</v>
      </c>
      <c r="M96">
        <f>((Tratados!M96 - SMALL(Tratados!M$2:M$163, 1)) / (LARGE(Tratados!M$2:M$163, 1) - SMALL(Tratados!M$2:M$163, 1)))</f>
        <v>0.29107981220657275</v>
      </c>
      <c r="N96">
        <f>((Tratados!N96 - SMALL(Tratados!N$2:N$163, 1)) / (LARGE(Tratados!N$2:N$163, 1) - SMALL(Tratados!N$2:N$163, 1)))</f>
        <v>0.19024390243902439</v>
      </c>
      <c r="O96">
        <f>((Tratados!O96 - SMALL(Tratados!O$2:O$163, 1)) / (LARGE(Tratados!O$2:O$163, 1) - SMALL(Tratados!O$2:O$163, 1)))</f>
        <v>0.17972350230414746</v>
      </c>
      <c r="P96">
        <v>1</v>
      </c>
    </row>
    <row r="97" spans="2:16">
      <c r="B97">
        <f>((Tratados!B97 - SMALL(Tratados!B$2:B$163, 1)) / (LARGE(Tratados!B$2:B$163, 1) - SMALL(Tratados!B$2:B$163, 1)))</f>
        <v>0</v>
      </c>
      <c r="C97">
        <f>((Tratados!C97 - SMALL(Tratados!C$2:C$163, 1)) / (LARGE(Tratados!C$2:C$163, 1) - SMALL(Tratados!C$2:C$163, 1)))</f>
        <v>0.11147743813682678</v>
      </c>
      <c r="D97">
        <f>((Tratados!D97 - SMALL(Tratados!D$2:D$163, 1)) / (LARGE(Tratados!D$2:D$163, 1) - SMALL(Tratados!D$2:D$163, 1)))</f>
        <v>0.54461379972372459</v>
      </c>
      <c r="E97">
        <f>((Tratados!E97 - SMALL(Tratados!E$2:E$163, 1)) / (LARGE(Tratados!E$2:E$163, 1) - SMALL(Tratados!E$2:E$163, 1)))</f>
        <v>0.43076335326126236</v>
      </c>
      <c r="F97">
        <f>((Tratados!F97 - SMALL(Tratados!F$2:F$163, 1)) / (LARGE(Tratados!F$2:F$163, 1) - SMALL(Tratados!F$2:F$163, 1)))</f>
        <v>9.4953586810083595E-4</v>
      </c>
      <c r="G97">
        <f>((Tratados!G97 - SMALL(Tratados!G$2:G$163, 1)) / (LARGE(Tratados!G$2:G$163, 1) - SMALL(Tratados!G$2:G$163, 1)))</f>
        <v>0.40122805593875949</v>
      </c>
      <c r="H97">
        <f>((Tratados!H97 - SMALL(Tratados!H$2:H$163, 1)) / (LARGE(Tratados!H$2:H$163, 1) - SMALL(Tratados!H$2:H$163, 1)))</f>
        <v>0.35294117647058826</v>
      </c>
      <c r="I97">
        <f>((Tratados!I97 - SMALL(Tratados!I$2:I$163, 1)) / (LARGE(Tratados!I$2:I$163, 1) - SMALL(Tratados!I$2:I$163, 1)))</f>
        <v>5.4758810204612131E-2</v>
      </c>
      <c r="J97">
        <f>((Tratados!J97 - SMALL(Tratados!J$2:J$163, 1)) / (LARGE(Tratados!J$2:J$163, 1) - SMALL(Tratados!J$2:J$163, 1)))</f>
        <v>0.72887307704977433</v>
      </c>
      <c r="K97">
        <f>((Tratados!K97 - SMALL(Tratados!K$2:K$163, 1)) / (LARGE(Tratados!K$2:K$163, 1) - SMALL(Tratados!K$2:K$163, 1)))</f>
        <v>2.2224804850175296E-2</v>
      </c>
      <c r="L97">
        <f>((Tratados!L97 - SMALL(Tratados!L$2:L$163, 1)) / (LARGE(Tratados!L$2:L$163, 1) - SMALL(Tratados!L$2:L$163, 1)))</f>
        <v>0.3529411764705882</v>
      </c>
      <c r="M97">
        <f>((Tratados!M97 - SMALL(Tratados!M$2:M$163, 1)) / (LARGE(Tratados!M$2:M$163, 1) - SMALL(Tratados!M$2:M$163, 1)))</f>
        <v>0.29577464788732394</v>
      </c>
      <c r="N97">
        <f>((Tratados!N97 - SMALL(Tratados!N$2:N$163, 1)) / (LARGE(Tratados!N$2:N$163, 1) - SMALL(Tratados!N$2:N$163, 1)))</f>
        <v>0.23902439024390243</v>
      </c>
      <c r="O97">
        <f>((Tratados!O97 - SMALL(Tratados!O$2:O$163, 1)) / (LARGE(Tratados!O$2:O$163, 1) - SMALL(Tratados!O$2:O$163, 1)))</f>
        <v>0.12903225806451613</v>
      </c>
      <c r="P97">
        <v>1</v>
      </c>
    </row>
    <row r="98" spans="2:16">
      <c r="B98">
        <f>((Tratados!B98 - SMALL(Tratados!B$2:B$163, 1)) / (LARGE(Tratados!B$2:B$163, 1) - SMALL(Tratados!B$2:B$163, 1)))</f>
        <v>1.4671924546711115E-2</v>
      </c>
      <c r="C98">
        <f>((Tratados!C98 - SMALL(Tratados!C$2:C$163, 1)) / (LARGE(Tratados!C$2:C$163, 1) - SMALL(Tratados!C$2:C$163, 1)))</f>
        <v>0.16523289665211063</v>
      </c>
      <c r="D98">
        <f>((Tratados!D98 - SMALL(Tratados!D$2:D$163, 1)) / (LARGE(Tratados!D$2:D$163, 1) - SMALL(Tratados!D$2:D$163, 1)))</f>
        <v>0.32669960119563268</v>
      </c>
      <c r="E98">
        <f>((Tratados!E98 - SMALL(Tratados!E$2:E$163, 1)) / (LARGE(Tratados!E$2:E$163, 1) - SMALL(Tratados!E$2:E$163, 1)))</f>
        <v>0.28556825573831429</v>
      </c>
      <c r="F98">
        <f>((Tratados!F98 - SMALL(Tratados!F$2:F$163, 1)) / (LARGE(Tratados!F$2:F$163, 1) - SMALL(Tratados!F$2:F$163, 1)))</f>
        <v>1.2075753231659006E-2</v>
      </c>
      <c r="G98">
        <f>((Tratados!G98 - SMALL(Tratados!G$2:G$163, 1)) / (LARGE(Tratados!G$2:G$163, 1) - SMALL(Tratados!G$2:G$163, 1)))</f>
        <v>0.68627092969785497</v>
      </c>
      <c r="H98">
        <f>((Tratados!H98 - SMALL(Tratados!H$2:H$163, 1)) / (LARGE(Tratados!H$2:H$163, 1) - SMALL(Tratados!H$2:H$163, 1)))</f>
        <v>0.44117647058823528</v>
      </c>
      <c r="I98">
        <f>((Tratados!I98 - SMALL(Tratados!I$2:I$163, 1)) / (LARGE(Tratados!I$2:I$163, 1) - SMALL(Tratados!I$2:I$163, 1)))</f>
        <v>7.4269375023209186E-5</v>
      </c>
      <c r="J98">
        <f>((Tratados!J98 - SMALL(Tratados!J$2:J$163, 1)) / (LARGE(Tratados!J$2:J$163, 1) - SMALL(Tratados!J$2:J$163, 1)))</f>
        <v>0.74252725895180682</v>
      </c>
      <c r="K98">
        <f>((Tratados!K98 - SMALL(Tratados!K$2:K$163, 1)) / (LARGE(Tratados!K$2:K$163, 1) - SMALL(Tratados!K$2:K$163, 1)))</f>
        <v>2.6730199314312276E-4</v>
      </c>
      <c r="L98">
        <f>((Tratados!L98 - SMALL(Tratados!L$2:L$163, 1)) / (LARGE(Tratados!L$2:L$163, 1) - SMALL(Tratados!L$2:L$163, 1)))</f>
        <v>0.44117647058823528</v>
      </c>
      <c r="M98">
        <f>((Tratados!M98 - SMALL(Tratados!M$2:M$163, 1)) / (LARGE(Tratados!M$2:M$163, 1) - SMALL(Tratados!M$2:M$163, 1)))</f>
        <v>0.24413145539906103</v>
      </c>
      <c r="N98">
        <f>((Tratados!N98 - SMALL(Tratados!N$2:N$163, 1)) / (LARGE(Tratados!N$2:N$163, 1) - SMALL(Tratados!N$2:N$163, 1)))</f>
        <v>0.18536585365853658</v>
      </c>
      <c r="O98">
        <f>((Tratados!O98 - SMALL(Tratados!O$2:O$163, 1)) / (LARGE(Tratados!O$2:O$163, 1) - SMALL(Tratados!O$2:O$163, 1)))</f>
        <v>5.9907834101382486E-2</v>
      </c>
      <c r="P98">
        <v>1</v>
      </c>
    </row>
    <row r="99" spans="2:16">
      <c r="B99">
        <f>((Tratados!B99 - SMALL(Tratados!B$2:B$163, 1)) / (LARGE(Tratados!B$2:B$163, 1) - SMALL(Tratados!B$2:B$163, 1)))</f>
        <v>0.20903325473615741</v>
      </c>
      <c r="C99">
        <f>((Tratados!C99 - SMALL(Tratados!C$2:C$163, 1)) / (LARGE(Tratados!C$2:C$163, 1) - SMALL(Tratados!C$2:C$163, 1)))</f>
        <v>0.46880640465793305</v>
      </c>
      <c r="D99">
        <f>((Tratados!D99 - SMALL(Tratados!D$2:D$163, 1)) / (LARGE(Tratados!D$2:D$163, 1) - SMALL(Tratados!D$2:D$163, 1)))</f>
        <v>0.56428866880506978</v>
      </c>
      <c r="E99">
        <f>((Tratados!E99 - SMALL(Tratados!E$2:E$163, 1)) / (LARGE(Tratados!E$2:E$163, 1) - SMALL(Tratados!E$2:E$163, 1)))</f>
        <v>0.44863137461408997</v>
      </c>
      <c r="F99">
        <f>((Tratados!F99 - SMALL(Tratados!F$2:F$163, 1)) / (LARGE(Tratados!F$2:F$163, 1) - SMALL(Tratados!F$2:F$163, 1)))</f>
        <v>0</v>
      </c>
      <c r="G99">
        <f>((Tratados!G99 - SMALL(Tratados!G$2:G$163, 1)) / (LARGE(Tratados!G$2:G$163, 1) - SMALL(Tratados!G$2:G$163, 1)))</f>
        <v>3.3879737077010469E-3</v>
      </c>
      <c r="H99">
        <f>((Tratados!H99 - SMALL(Tratados!H$2:H$163, 1)) / (LARGE(Tratados!H$2:H$163, 1) - SMALL(Tratados!H$2:H$163, 1)))</f>
        <v>0.57352941176470584</v>
      </c>
      <c r="I99">
        <f>((Tratados!I99 - SMALL(Tratados!I$2:I$163, 1)) / (LARGE(Tratados!I$2:I$163, 1) - SMALL(Tratados!I$2:I$163, 1)))</f>
        <v>0.5101637639719262</v>
      </c>
      <c r="J99">
        <f>((Tratados!J99 - SMALL(Tratados!J$2:J$163, 1)) / (LARGE(Tratados!J$2:J$163, 1) - SMALL(Tratados!J$2:J$163, 1)))</f>
        <v>0.51268900088941594</v>
      </c>
      <c r="K99">
        <f>((Tratados!K99 - SMALL(Tratados!K$2:K$163, 1)) / (LARGE(Tratados!K$2:K$163, 1) - SMALL(Tratados!K$2:K$163, 1)))</f>
        <v>0</v>
      </c>
      <c r="L99">
        <f>((Tratados!L99 - SMALL(Tratados!L$2:L$163, 1)) / (LARGE(Tratados!L$2:L$163, 1) - SMALL(Tratados!L$2:L$163, 1)))</f>
        <v>0.57352941176470595</v>
      </c>
      <c r="M99">
        <f>((Tratados!M99 - SMALL(Tratados!M$2:M$163, 1)) / (LARGE(Tratados!M$2:M$163, 1) - SMALL(Tratados!M$2:M$163, 1)))</f>
        <v>0.45539906103286387</v>
      </c>
      <c r="N99">
        <f>((Tratados!N99 - SMALL(Tratados!N$2:N$163, 1)) / (LARGE(Tratados!N$2:N$163, 1) - SMALL(Tratados!N$2:N$163, 1)))</f>
        <v>0.4195121951219512</v>
      </c>
      <c r="O99">
        <f>((Tratados!O99 - SMALL(Tratados!O$2:O$163, 1)) / (LARGE(Tratados!O$2:O$163, 1) - SMALL(Tratados!O$2:O$163, 1)))</f>
        <v>0.37788018433179721</v>
      </c>
      <c r="P99">
        <v>1</v>
      </c>
    </row>
    <row r="100" spans="2:16">
      <c r="B100">
        <f>((Tratados!B100 - SMALL(Tratados!B$2:B$163, 1)) / (LARGE(Tratados!B$2:B$163, 1) - SMALL(Tratados!B$2:B$163, 1)))</f>
        <v>0.40339458492560371</v>
      </c>
      <c r="C100">
        <f>((Tratados!C100 - SMALL(Tratados!C$2:C$163, 1)) / (LARGE(Tratados!C$2:C$163, 1) - SMALL(Tratados!C$2:C$163, 1)))</f>
        <v>0.2339155749636099</v>
      </c>
      <c r="D100">
        <f>((Tratados!D100 - SMALL(Tratados!D$2:D$163, 1)) / (LARGE(Tratados!D$2:D$163, 1) - SMALL(Tratados!D$2:D$163, 1)))</f>
        <v>0.41154113304144913</v>
      </c>
      <c r="E100">
        <f>((Tratados!E100 - SMALL(Tratados!E$2:E$163, 1)) / (LARGE(Tratados!E$2:E$163, 1) - SMALL(Tratados!E$2:E$163, 1)))</f>
        <v>0.12992906483288419</v>
      </c>
      <c r="F100">
        <f>((Tratados!F100 - SMALL(Tratados!F$2:F$163, 1)) / (LARGE(Tratados!F$2:F$163, 1) - SMALL(Tratados!F$2:F$163, 1)))</f>
        <v>0.30685731373836589</v>
      </c>
      <c r="G100">
        <f>((Tratados!G100 - SMALL(Tratados!G$2:G$163, 1)) / (LARGE(Tratados!G$2:G$163, 1) - SMALL(Tratados!G$2:G$163, 1)))</f>
        <v>9.0508263680380854E-2</v>
      </c>
      <c r="H100">
        <f>((Tratados!H100 - SMALL(Tratados!H$2:H$163, 1)) / (LARGE(Tratados!H$2:H$163, 1) - SMALL(Tratados!H$2:H$163, 1)))</f>
        <v>0.69117647058823528</v>
      </c>
      <c r="I100">
        <f>((Tratados!I100 - SMALL(Tratados!I$2:I$163, 1)) / (LARGE(Tratados!I$2:I$163, 1) - SMALL(Tratados!I$2:I$163, 1)))</f>
        <v>0.25426863232945895</v>
      </c>
      <c r="J100">
        <f>((Tratados!J100 - SMALL(Tratados!J$2:J$163, 1)) / (LARGE(Tratados!J$2:J$163, 1) - SMALL(Tratados!J$2:J$163, 1)))</f>
        <v>0.36638007708271569</v>
      </c>
      <c r="K100">
        <f>((Tratados!K100 - SMALL(Tratados!K$2:K$163, 1)) / (LARGE(Tratados!K$2:K$163, 1) - SMALL(Tratados!K$2:K$163, 1)))</f>
        <v>0.30104402735003</v>
      </c>
      <c r="L100">
        <f>((Tratados!L100 - SMALL(Tratados!L$2:L$163, 1)) / (LARGE(Tratados!L$2:L$163, 1) - SMALL(Tratados!L$2:L$163, 1)))</f>
        <v>0.6911764705882355</v>
      </c>
      <c r="M100">
        <f>((Tratados!M100 - SMALL(Tratados!M$2:M$163, 1)) / (LARGE(Tratados!M$2:M$163, 1) - SMALL(Tratados!M$2:M$163, 1)))</f>
        <v>0.73708920187793425</v>
      </c>
      <c r="N100">
        <f>((Tratados!N100 - SMALL(Tratados!N$2:N$163, 1)) / (LARGE(Tratados!N$2:N$163, 1) - SMALL(Tratados!N$2:N$163, 1)))</f>
        <v>0.61951219512195121</v>
      </c>
      <c r="O100">
        <f>((Tratados!O100 - SMALL(Tratados!O$2:O$163, 1)) / (LARGE(Tratados!O$2:O$163, 1) - SMALL(Tratados!O$2:O$163, 1)))</f>
        <v>0.48847926267281105</v>
      </c>
      <c r="P100">
        <v>1</v>
      </c>
    </row>
    <row r="101" spans="2:16">
      <c r="B101">
        <f>((Tratados!B101 - SMALL(Tratados!B$2:B$163, 1)) / (LARGE(Tratados!B$2:B$163, 1) - SMALL(Tratados!B$2:B$163, 1)))</f>
        <v>6.2293682413204328E-2</v>
      </c>
      <c r="C101">
        <f>((Tratados!C101 - SMALL(Tratados!C$2:C$163, 1)) / (LARGE(Tratados!C$2:C$163, 1) - SMALL(Tratados!C$2:C$163, 1)))</f>
        <v>0.70564774381368267</v>
      </c>
      <c r="D101">
        <f>((Tratados!D101 - SMALL(Tratados!D$2:D$163, 1)) / (LARGE(Tratados!D$2:D$163, 1) - SMALL(Tratados!D$2:D$163, 1)))</f>
        <v>0.67971560800106134</v>
      </c>
      <c r="E101">
        <f>((Tratados!E101 - SMALL(Tratados!E$2:E$163, 1)) / (LARGE(Tratados!E$2:E$163, 1) - SMALL(Tratados!E$2:E$163, 1)))</f>
        <v>9.5199743931274464E-2</v>
      </c>
      <c r="F101">
        <f>((Tratados!F101 - SMALL(Tratados!F$2:F$163, 1)) / (LARGE(Tratados!F$2:F$163, 1) - SMALL(Tratados!F$2:F$163, 1)))</f>
        <v>4.8188945306117413E-2</v>
      </c>
      <c r="G101">
        <f>((Tratados!G101 - SMALL(Tratados!G$2:G$163, 1)) / (LARGE(Tratados!G$2:G$163, 1) - SMALL(Tratados!G$2:G$163, 1)))</f>
        <v>5.2320863426113771E-2</v>
      </c>
      <c r="H101">
        <f>((Tratados!H101 - SMALL(Tratados!H$2:H$163, 1)) / (LARGE(Tratados!H$2:H$163, 1) - SMALL(Tratados!H$2:H$163, 1)))</f>
        <v>0.92647058823529416</v>
      </c>
      <c r="I101">
        <f>((Tratados!I101 - SMALL(Tratados!I$2:I$163, 1)) / (LARGE(Tratados!I$2:I$163, 1) - SMALL(Tratados!I$2:I$163, 1)))</f>
        <v>1.504697537970218E-2</v>
      </c>
      <c r="J101">
        <f>((Tratados!J101 - SMALL(Tratados!J$2:J$163, 1)) / (LARGE(Tratados!J$2:J$163, 1) - SMALL(Tratados!J$2:J$163, 1)))</f>
        <v>0.70834733339921596</v>
      </c>
      <c r="K101">
        <f>((Tratados!K101 - SMALL(Tratados!K$2:K$163, 1)) / (LARGE(Tratados!K$2:K$163, 1) - SMALL(Tratados!K$2:K$163, 1)))</f>
        <v>3.4900342843860774E-2</v>
      </c>
      <c r="L101">
        <f>((Tratados!L101 - SMALL(Tratados!L$2:L$163, 1)) / (LARGE(Tratados!L$2:L$163, 1) - SMALL(Tratados!L$2:L$163, 1)))</f>
        <v>0.92647058823529427</v>
      </c>
      <c r="M101">
        <f>((Tratados!M101 - SMALL(Tratados!M$2:M$163, 1)) / (LARGE(Tratados!M$2:M$163, 1) - SMALL(Tratados!M$2:M$163, 1)))</f>
        <v>0.68544600938967137</v>
      </c>
      <c r="N101">
        <f>((Tratados!N101 - SMALL(Tratados!N$2:N$163, 1)) / (LARGE(Tratados!N$2:N$163, 1) - SMALL(Tratados!N$2:N$163, 1)))</f>
        <v>0.52682926829268295</v>
      </c>
      <c r="O101">
        <f>((Tratados!O101 - SMALL(Tratados!O$2:O$163, 1)) / (LARGE(Tratados!O$2:O$163, 1) - SMALL(Tratados!O$2:O$163, 1)))</f>
        <v>0.24423963133640553</v>
      </c>
      <c r="P101">
        <v>1</v>
      </c>
    </row>
    <row r="102" spans="2:16">
      <c r="B102">
        <f>((Tratados!B102 - SMALL(Tratados!B$2:B$163, 1)) / (LARGE(Tratados!B$2:B$163, 1) - SMALL(Tratados!B$2:B$163, 1)))</f>
        <v>0.16396454996341167</v>
      </c>
      <c r="C102">
        <f>((Tratados!C102 - SMALL(Tratados!C$2:C$163, 1)) / (LARGE(Tratados!C$2:C$163, 1) - SMALL(Tratados!C$2:C$163, 1)))</f>
        <v>3.2933042212518193E-2</v>
      </c>
      <c r="D102">
        <f>((Tratados!D102 - SMALL(Tratados!D$2:D$163, 1)) / (LARGE(Tratados!D$2:D$163, 1) - SMALL(Tratados!D$2:D$163, 1)))</f>
        <v>0.44805787736180375</v>
      </c>
      <c r="E102">
        <f>((Tratados!E102 - SMALL(Tratados!E$2:E$163, 1)) / (LARGE(Tratados!E$2:E$163, 1) - SMALL(Tratados!E$2:E$163, 1)))</f>
        <v>0.27081332796415036</v>
      </c>
      <c r="F102">
        <f>((Tratados!F102 - SMALL(Tratados!F$2:F$163, 1)) / (LARGE(Tratados!F$2:F$163, 1) - SMALL(Tratados!F$2:F$163, 1)))</f>
        <v>4.3777303009843744E-4</v>
      </c>
      <c r="G102">
        <f>((Tratados!G102 - SMALL(Tratados!G$2:G$163, 1)) / (LARGE(Tratados!G$2:G$163, 1) - SMALL(Tratados!G$2:G$163, 1)))</f>
        <v>3.3365792961670589E-2</v>
      </c>
      <c r="H102">
        <f>((Tratados!H102 - SMALL(Tratados!H$2:H$163, 1)) / (LARGE(Tratados!H$2:H$163, 1) - SMALL(Tratados!H$2:H$163, 1)))</f>
        <v>0.33823529411764708</v>
      </c>
      <c r="I102">
        <f>((Tratados!I102 - SMALL(Tratados!I$2:I$163, 1)) / (LARGE(Tratados!I$2:I$163, 1) - SMALL(Tratados!I$2:I$163, 1)))</f>
        <v>6.8327825021352443E-4</v>
      </c>
      <c r="J102">
        <f>((Tratados!J102 - SMALL(Tratados!J$2:J$163, 1)) / (LARGE(Tratados!J$2:J$163, 1) - SMALL(Tratados!J$2:J$163, 1)))</f>
        <v>0.39418914912540765</v>
      </c>
      <c r="K102">
        <f>((Tratados!K102 - SMALL(Tratados!K$2:K$163, 1)) / (LARGE(Tratados!K$2:K$163, 1) - SMALL(Tratados!K$2:K$163, 1)))</f>
        <v>0.1430453057508668</v>
      </c>
      <c r="L102">
        <f>((Tratados!L102 - SMALL(Tratados!L$2:L$163, 1)) / (LARGE(Tratados!L$2:L$163, 1) - SMALL(Tratados!L$2:L$163, 1)))</f>
        <v>0.33823529411764713</v>
      </c>
      <c r="M102">
        <f>((Tratados!M102 - SMALL(Tratados!M$2:M$163, 1)) / (LARGE(Tratados!M$2:M$163, 1) - SMALL(Tratados!M$2:M$163, 1)))</f>
        <v>0.32863849765258218</v>
      </c>
      <c r="N102">
        <f>((Tratados!N102 - SMALL(Tratados!N$2:N$163, 1)) / (LARGE(Tratados!N$2:N$163, 1) - SMALL(Tratados!N$2:N$163, 1)))</f>
        <v>0.36585365853658536</v>
      </c>
      <c r="O102">
        <f>((Tratados!O102 - SMALL(Tratados!O$2:O$163, 1)) / (LARGE(Tratados!O$2:O$163, 1) - SMALL(Tratados!O$2:O$163, 1)))</f>
        <v>0.19354838709677419</v>
      </c>
      <c r="P102">
        <v>1</v>
      </c>
    </row>
    <row r="103" spans="2:16">
      <c r="B103">
        <f>((Tratados!B103 - SMALL(Tratados!B$2:B$163, 1)) / (LARGE(Tratados!B$2:B$163, 1) - SMALL(Tratados!B$2:B$163, 1)))</f>
        <v>0.26563541751361902</v>
      </c>
      <c r="C103">
        <f>((Tratados!C103 - SMALL(Tratados!C$2:C$163, 1)) / (LARGE(Tratados!C$2:C$163, 1) - SMALL(Tratados!C$2:C$163, 1)))</f>
        <v>1.4694323144104803E-2</v>
      </c>
      <c r="D103">
        <f>((Tratados!D103 - SMALL(Tratados!D$2:D$163, 1)) / (LARGE(Tratados!D$2:D$163, 1) - SMALL(Tratados!D$2:D$163, 1)))</f>
        <v>0.14811172765798039</v>
      </c>
      <c r="E103">
        <f>((Tratados!E103 - SMALL(Tratados!E$2:E$163, 1)) / (LARGE(Tratados!E$2:E$163, 1) - SMALL(Tratados!E$2:E$163, 1)))</f>
        <v>0.16126134498033021</v>
      </c>
      <c r="F103">
        <f>((Tratados!F103 - SMALL(Tratados!F$2:F$163, 1)) / (LARGE(Tratados!F$2:F$163, 1) - SMALL(Tratados!F$2:F$163, 1)))</f>
        <v>0.20238987079529797</v>
      </c>
      <c r="G103">
        <f>((Tratados!G103 - SMALL(Tratados!G$2:G$163, 1)) / (LARGE(Tratados!G$2:G$163, 1) - SMALL(Tratados!G$2:G$163, 1)))</f>
        <v>2.1031134193513486E-3</v>
      </c>
      <c r="H103">
        <f>((Tratados!H103 - SMALL(Tratados!H$2:H$163, 1)) / (LARGE(Tratados!H$2:H$163, 1) - SMALL(Tratados!H$2:H$163, 1)))</f>
        <v>0.25</v>
      </c>
      <c r="I103">
        <f>((Tratados!I103 - SMALL(Tratados!I$2:I$163, 1)) / (LARGE(Tratados!I$2:I$163, 1) - SMALL(Tratados!I$2:I$163, 1)))</f>
        <v>5.6518994392662182E-3</v>
      </c>
      <c r="J103">
        <f>((Tratados!J103 - SMALL(Tratados!J$2:J$163, 1)) / (LARGE(Tratados!J$2:J$163, 1) - SMALL(Tratados!J$2:J$163, 1)))</f>
        <v>0.17393352439305595</v>
      </c>
      <c r="K103">
        <f>((Tratados!K103 - SMALL(Tratados!K$2:K$163, 1)) / (LARGE(Tratados!K$2:K$163, 1) - SMALL(Tratados!K$2:K$163, 1)))</f>
        <v>0.25119026865787281</v>
      </c>
      <c r="L103">
        <f>((Tratados!L103 - SMALL(Tratados!L$2:L$163, 1)) / (LARGE(Tratados!L$2:L$163, 1) - SMALL(Tratados!L$2:L$163, 1)))</f>
        <v>0.25000000000000006</v>
      </c>
      <c r="M103">
        <f>((Tratados!M103 - SMALL(Tratados!M$2:M$163, 1)) / (LARGE(Tratados!M$2:M$163, 1) - SMALL(Tratados!M$2:M$163, 1)))</f>
        <v>0.7699530516431925</v>
      </c>
      <c r="N103">
        <f>((Tratados!N103 - SMALL(Tratados!N$2:N$163, 1)) / (LARGE(Tratados!N$2:N$163, 1) - SMALL(Tratados!N$2:N$163, 1)))</f>
        <v>0.68292682926829273</v>
      </c>
      <c r="O103">
        <f>((Tratados!O103 - SMALL(Tratados!O$2:O$163, 1)) / (LARGE(Tratados!O$2:O$163, 1) - SMALL(Tratados!O$2:O$163, 1)))</f>
        <v>0.54377880184331795</v>
      </c>
      <c r="P103">
        <v>1</v>
      </c>
    </row>
    <row r="104" spans="2:16">
      <c r="B104">
        <f>((Tratados!B104 - SMALL(Tratados!B$2:B$163, 1)) / (LARGE(Tratados!B$2:B$163, 1) - SMALL(Tratados!B$2:B$163, 1)))</f>
        <v>0.14496300512236768</v>
      </c>
      <c r="C104">
        <f>((Tratados!C104 - SMALL(Tratados!C$2:C$163, 1)) / (LARGE(Tratados!C$2:C$163, 1) - SMALL(Tratados!C$2:C$163, 1)))</f>
        <v>8.9730713245997087E-2</v>
      </c>
      <c r="D104">
        <f>((Tratados!D104 - SMALL(Tratados!D$2:D$163, 1)) / (LARGE(Tratados!D$2:D$163, 1) - SMALL(Tratados!D$2:D$163, 1)))</f>
        <v>0.99307750540454054</v>
      </c>
      <c r="E104">
        <f>((Tratados!E104 - SMALL(Tratados!E$2:E$163, 1)) / (LARGE(Tratados!E$2:E$163, 1) - SMALL(Tratados!E$2:E$163, 1)))</f>
        <v>0.38407211225722515</v>
      </c>
      <c r="F104">
        <f>((Tratados!F104 - SMALL(Tratados!F$2:F$163, 1)) / (LARGE(Tratados!F$2:F$163, 1) - SMALL(Tratados!F$2:F$163, 1)))</f>
        <v>0.11087989296141124</v>
      </c>
      <c r="G104">
        <f>((Tratados!G104 - SMALL(Tratados!G$2:G$163, 1)) / (LARGE(Tratados!G$2:G$163, 1) - SMALL(Tratados!G$2:G$163, 1)))</f>
        <v>5.7453542156942303E-2</v>
      </c>
      <c r="H104">
        <f>((Tratados!H104 - SMALL(Tratados!H$2:H$163, 1)) / (LARGE(Tratados!H$2:H$163, 1) - SMALL(Tratados!H$2:H$163, 1)))</f>
        <v>0.4264705882352941</v>
      </c>
      <c r="I104">
        <f>((Tratados!I104 - SMALL(Tratados!I$2:I$163, 1)) / (LARGE(Tratados!I$2:I$163, 1) - SMALL(Tratados!I$2:I$163, 1)))</f>
        <v>4.0105462512532953E-3</v>
      </c>
      <c r="J104">
        <f>((Tratados!J104 - SMALL(Tratados!J$2:J$163, 1)) / (LARGE(Tratados!J$2:J$163, 1) - SMALL(Tratados!J$2:J$163, 1)))</f>
        <v>0.73535263695358566</v>
      </c>
      <c r="K104">
        <f>((Tratados!K104 - SMALL(Tratados!K$2:K$163, 1)) / (LARGE(Tratados!K$2:K$163, 1) - SMALL(Tratados!K$2:K$163, 1)))</f>
        <v>0.12610068375075056</v>
      </c>
      <c r="L104">
        <f>((Tratados!L104 - SMALL(Tratados!L$2:L$163, 1)) / (LARGE(Tratados!L$2:L$163, 1) - SMALL(Tratados!L$2:L$163, 1)))</f>
        <v>0.42647058823529421</v>
      </c>
      <c r="M104">
        <f>((Tratados!M104 - SMALL(Tratados!M$2:M$163, 1)) / (LARGE(Tratados!M$2:M$163, 1) - SMALL(Tratados!M$2:M$163, 1)))</f>
        <v>0.31455399061032863</v>
      </c>
      <c r="N104">
        <f>((Tratados!N104 - SMALL(Tratados!N$2:N$163, 1)) / (LARGE(Tratados!N$2:N$163, 1) - SMALL(Tratados!N$2:N$163, 1)))</f>
        <v>0.42439024390243901</v>
      </c>
      <c r="O104">
        <f>((Tratados!O104 - SMALL(Tratados!O$2:O$163, 1)) / (LARGE(Tratados!O$2:O$163, 1) - SMALL(Tratados!O$2:O$163, 1)))</f>
        <v>0.17050691244239632</v>
      </c>
      <c r="P104">
        <v>1</v>
      </c>
    </row>
    <row r="105" spans="2:16">
      <c r="B105">
        <f>((Tratados!B105 - SMALL(Tratados!B$2:B$163, 1)) / (LARGE(Tratados!B$2:B$163, 1) - SMALL(Tratados!B$2:B$163, 1)))</f>
        <v>2.4290592731116351E-2</v>
      </c>
      <c r="C105">
        <f>((Tratados!C105 - SMALL(Tratados!C$2:C$163, 1)) / (LARGE(Tratados!C$2:C$163, 1) - SMALL(Tratados!C$2:C$163, 1)))</f>
        <v>0.22283842794759826</v>
      </c>
      <c r="D105">
        <f>((Tratados!D105 - SMALL(Tratados!D$2:D$163, 1)) / (LARGE(Tratados!D$2:D$163, 1) - SMALL(Tratados!D$2:D$163, 1)))</f>
        <v>0.34342441057338857</v>
      </c>
      <c r="E105">
        <f>((Tratados!E105 - SMALL(Tratados!E$2:E$163, 1)) / (LARGE(Tratados!E$2:E$163, 1) - SMALL(Tratados!E$2:E$163, 1)))</f>
        <v>6.8968187590992158E-2</v>
      </c>
      <c r="F105">
        <f>((Tratados!F105 - SMALL(Tratados!F$2:F$163, 1)) / (LARGE(Tratados!F$2:F$163, 1) - SMALL(Tratados!F$2:F$163, 1)))</f>
        <v>1.936991512752452E-2</v>
      </c>
      <c r="G105">
        <f>((Tratados!G105 - SMALL(Tratados!G$2:G$163, 1)) / (LARGE(Tratados!G$2:G$163, 1) - SMALL(Tratados!G$2:G$163, 1)))</f>
        <v>0.16181800968378912</v>
      </c>
      <c r="H105">
        <f>((Tratados!H105 - SMALL(Tratados!H$2:H$163, 1)) / (LARGE(Tratados!H$2:H$163, 1) - SMALL(Tratados!H$2:H$163, 1)))</f>
        <v>0.77941176470588236</v>
      </c>
      <c r="I105">
        <f>((Tratados!I105 - SMALL(Tratados!I$2:I$163, 1)) / (LARGE(Tratados!I$2:I$163, 1) - SMALL(Tratados!I$2:I$163, 1)))</f>
        <v>2.3691930632403729E-3</v>
      </c>
      <c r="J105">
        <f>((Tratados!J105 - SMALL(Tratados!J$2:J$163, 1)) / (LARGE(Tratados!J$2:J$163, 1) - SMALL(Tratados!J$2:J$163, 1)))</f>
        <v>0.38812464999835294</v>
      </c>
      <c r="K105">
        <f>((Tratados!K105 - SMALL(Tratados!K$2:K$163, 1)) / (LARGE(Tratados!K$2:K$163, 1) - SMALL(Tratados!K$2:K$163, 1)))</f>
        <v>1.0110988436283341E-3</v>
      </c>
      <c r="L105">
        <f>((Tratados!L105 - SMALL(Tratados!L$2:L$163, 1)) / (LARGE(Tratados!L$2:L$163, 1) - SMALL(Tratados!L$2:L$163, 1)))</f>
        <v>0.77941176470588225</v>
      </c>
      <c r="M105">
        <f>((Tratados!M105 - SMALL(Tratados!M$2:M$163, 1)) / (LARGE(Tratados!M$2:M$163, 1) - SMALL(Tratados!M$2:M$163, 1)))</f>
        <v>0.51173708920187788</v>
      </c>
      <c r="N105">
        <f>((Tratados!N105 - SMALL(Tratados!N$2:N$163, 1)) / (LARGE(Tratados!N$2:N$163, 1) - SMALL(Tratados!N$2:N$163, 1)))</f>
        <v>0.40487804878048783</v>
      </c>
      <c r="O105">
        <f>((Tratados!O105 - SMALL(Tratados!O$2:O$163, 1)) / (LARGE(Tratados!O$2:O$163, 1) - SMALL(Tratados!O$2:O$163, 1)))</f>
        <v>0.19815668202764977</v>
      </c>
      <c r="P105">
        <v>1</v>
      </c>
    </row>
    <row r="106" spans="2:16">
      <c r="B106">
        <f>((Tratados!B106 - SMALL(Tratados!B$2:B$163, 1)) / (LARGE(Tratados!B$2:B$163, 1) - SMALL(Tratados!B$2:B$163, 1)))</f>
        <v>1.5655744369460933E-2</v>
      </c>
      <c r="C106">
        <f>((Tratados!C106 - SMALL(Tratados!C$2:C$163, 1)) / (LARGE(Tratados!C$2:C$163, 1) - SMALL(Tratados!C$2:C$163, 1)))</f>
        <v>0.10544395924308587</v>
      </c>
      <c r="D106">
        <f>((Tratados!D106 - SMALL(Tratados!D$2:D$163, 1)) / (LARGE(Tratados!D$2:D$163, 1) - SMALL(Tratados!D$2:D$163, 1)))</f>
        <v>0.10133220950106529</v>
      </c>
      <c r="E106">
        <f>((Tratados!E106 - SMALL(Tratados!E$2:E$163, 1)) / (LARGE(Tratados!E$2:E$163, 1) - SMALL(Tratados!E$2:E$163, 1)))</f>
        <v>2.084172268170038E-2</v>
      </c>
      <c r="F106">
        <f>((Tratados!F106 - SMALL(Tratados!F$2:F$163, 1)) / (LARGE(Tratados!F$2:F$163, 1) - SMALL(Tratados!F$2:F$163, 1)))</f>
        <v>1.282181712802395E-2</v>
      </c>
      <c r="G106">
        <f>((Tratados!G106 - SMALL(Tratados!G$2:G$163, 1)) / (LARGE(Tratados!G$2:G$163, 1) - SMALL(Tratados!G$2:G$163, 1)))</f>
        <v>0.67303010630528282</v>
      </c>
      <c r="H106">
        <f>((Tratados!H106 - SMALL(Tratados!H$2:H$163, 1)) / (LARGE(Tratados!H$2:H$163, 1) - SMALL(Tratados!H$2:H$163, 1)))</f>
        <v>0.88235294117647056</v>
      </c>
      <c r="I106">
        <f>((Tratados!I106 - SMALL(Tratados!I$2:I$163, 1)) / (LARGE(Tratados!I$2:I$163, 1) - SMALL(Tratados!I$2:I$163, 1)))</f>
        <v>8.0136655650042705E-3</v>
      </c>
      <c r="J106">
        <f>((Tratados!J106 - SMALL(Tratados!J$2:J$163, 1)) / (LARGE(Tratados!J$2:J$163, 1) - SMALL(Tratados!J$2:J$163, 1)))</f>
        <v>0.43639028889547715</v>
      </c>
      <c r="K106">
        <f>((Tratados!K106 - SMALL(Tratados!K$2:K$163, 1)) / (LARGE(Tratados!K$2:K$163, 1) - SMALL(Tratados!K$2:K$163, 1)))</f>
        <v>7.1629186278497686E-3</v>
      </c>
      <c r="L106">
        <f>((Tratados!L106 - SMALL(Tratados!L$2:L$163, 1)) / (LARGE(Tratados!L$2:L$163, 1) - SMALL(Tratados!L$2:L$163, 1)))</f>
        <v>0.88235294117647078</v>
      </c>
      <c r="M106">
        <f>((Tratados!M106 - SMALL(Tratados!M$2:M$163, 1)) / (LARGE(Tratados!M$2:M$163, 1) - SMALL(Tratados!M$2:M$163, 1)))</f>
        <v>7.9812206572769953E-2</v>
      </c>
      <c r="N106">
        <f>((Tratados!N106 - SMALL(Tratados!N$2:N$163, 1)) / (LARGE(Tratados!N$2:N$163, 1) - SMALL(Tratados!N$2:N$163, 1)))</f>
        <v>8.2926829268292687E-2</v>
      </c>
      <c r="O106">
        <f>((Tratados!O106 - SMALL(Tratados!O$2:O$163, 1)) / (LARGE(Tratados!O$2:O$163, 1) - SMALL(Tratados!O$2:O$163, 1)))</f>
        <v>5.9907834101382486E-2</v>
      </c>
      <c r="P106">
        <v>1</v>
      </c>
    </row>
    <row r="107" spans="2:16">
      <c r="B107">
        <f>((Tratados!B107 - SMALL(Tratados!B$2:B$163, 1)) / (LARGE(Tratados!B$2:B$163, 1) - SMALL(Tratados!B$2:B$163, 1)))</f>
        <v>1.7692495324823157E-2</v>
      </c>
      <c r="C107">
        <f>((Tratados!C107 - SMALL(Tratados!C$2:C$163, 1)) / (LARGE(Tratados!C$2:C$163, 1) - SMALL(Tratados!C$2:C$163, 1)))</f>
        <v>4.6157205240174672E-2</v>
      </c>
      <c r="D107">
        <f>((Tratados!D107 - SMALL(Tratados!D$2:D$163, 1)) / (LARGE(Tratados!D$2:D$163, 1) - SMALL(Tratados!D$2:D$163, 1)))</f>
        <v>5.3756643487626141E-2</v>
      </c>
      <c r="E107">
        <f>((Tratados!E107 - SMALL(Tratados!E$2:E$163, 1)) / (LARGE(Tratados!E$2:E$163, 1) - SMALL(Tratados!E$2:E$163, 1)))</f>
        <v>7.2943448047992229E-2</v>
      </c>
      <c r="F107">
        <f>((Tratados!F107 - SMALL(Tratados!F$2:F$163, 1)) / (LARGE(Tratados!F$2:F$163, 1) - SMALL(Tratados!F$2:F$163, 1)))</f>
        <v>1.4366354368019139E-2</v>
      </c>
      <c r="G107">
        <f>((Tratados!G107 - SMALL(Tratados!G$2:G$163, 1)) / (LARGE(Tratados!G$2:G$163, 1) - SMALL(Tratados!G$2:G$163, 1)))</f>
        <v>0.11095106711028159</v>
      </c>
      <c r="H107">
        <f>((Tratados!H107 - SMALL(Tratados!H$2:H$163, 1)) / (LARGE(Tratados!H$2:H$163, 1) - SMALL(Tratados!H$2:H$163, 1)))</f>
        <v>0.44117647058823528</v>
      </c>
      <c r="I107">
        <f>((Tratados!I107 - SMALL(Tratados!I$2:I$163, 1)) / (LARGE(Tratados!I$2:I$163, 1) - SMALL(Tratados!I$2:I$163, 1)))</f>
        <v>1.5967915629989974E-3</v>
      </c>
      <c r="J107">
        <f>((Tratados!J107 - SMALL(Tratados!J$2:J$163, 1)) / (LARGE(Tratados!J$2:J$163, 1) - SMALL(Tratados!J$2:J$163, 1)))</f>
        <v>0.15136871232335211</v>
      </c>
      <c r="K107">
        <f>((Tratados!K107 - SMALL(Tratados!K$2:K$163, 1)) / (LARGE(Tratados!K$2:K$163, 1) - SMALL(Tratados!K$2:K$163, 1)))</f>
        <v>9.5686365661378728E-3</v>
      </c>
      <c r="L107">
        <f>((Tratados!L107 - SMALL(Tratados!L$2:L$163, 1)) / (LARGE(Tratados!L$2:L$163, 1) - SMALL(Tratados!L$2:L$163, 1)))</f>
        <v>0.44117647058823528</v>
      </c>
      <c r="M107">
        <f>((Tratados!M107 - SMALL(Tratados!M$2:M$163, 1)) / (LARGE(Tratados!M$2:M$163, 1) - SMALL(Tratados!M$2:M$163, 1)))</f>
        <v>0.21126760563380281</v>
      </c>
      <c r="N107">
        <f>((Tratados!N107 - SMALL(Tratados!N$2:N$163, 1)) / (LARGE(Tratados!N$2:N$163, 1) - SMALL(Tratados!N$2:N$163, 1)))</f>
        <v>0.35609756097560974</v>
      </c>
      <c r="O107">
        <f>((Tratados!O107 - SMALL(Tratados!O$2:O$163, 1)) / (LARGE(Tratados!O$2:O$163, 1) - SMALL(Tratados!O$2:O$163, 1)))</f>
        <v>0.28110599078341014</v>
      </c>
      <c r="P107">
        <v>0</v>
      </c>
    </row>
    <row r="108" spans="2:16">
      <c r="B108">
        <f>((Tratados!B108 - SMALL(Tratados!B$2:B$163, 1)) / (LARGE(Tratados!B$2:B$163, 1) - SMALL(Tratados!B$2:B$163, 1)))</f>
        <v>1.4570290267501423E-2</v>
      </c>
      <c r="C108">
        <f>((Tratados!C108 - SMALL(Tratados!C$2:C$163, 1)) / (LARGE(Tratados!C$2:C$163, 1) - SMALL(Tratados!C$2:C$163, 1)))</f>
        <v>1.526928675400291E-2</v>
      </c>
      <c r="D108">
        <f>((Tratados!D108 - SMALL(Tratados!D$2:D$163, 1)) / (LARGE(Tratados!D$2:D$163, 1) - SMALL(Tratados!D$2:D$163, 1)))</f>
        <v>0.13790358455667159</v>
      </c>
      <c r="E108">
        <f>((Tratados!E108 - SMALL(Tratados!E$2:E$163, 1)) / (LARGE(Tratados!E$2:E$163, 1) - SMALL(Tratados!E$2:E$163, 1)))</f>
        <v>0.12945926132432964</v>
      </c>
      <c r="F108">
        <f>((Tratados!F108 - SMALL(Tratados!F$2:F$163, 1)) / (LARGE(Tratados!F$2:F$163, 1) - SMALL(Tratados!F$2:F$163, 1)))</f>
        <v>1.199868051509238E-2</v>
      </c>
      <c r="G108">
        <f>((Tratados!G108 - SMALL(Tratados!G$2:G$163, 1)) / (LARGE(Tratados!G$2:G$163, 1) - SMALL(Tratados!G$2:G$163, 1)))</f>
        <v>0.2393356596066975</v>
      </c>
      <c r="H108">
        <f>((Tratados!H108 - SMALL(Tratados!H$2:H$163, 1)) / (LARGE(Tratados!H$2:H$163, 1) - SMALL(Tratados!H$2:H$163, 1)))</f>
        <v>0.27941176470588236</v>
      </c>
      <c r="I108">
        <f>((Tratados!I108 - SMALL(Tratados!I$2:I$163, 1)) / (LARGE(Tratados!I$2:I$163, 1) - SMALL(Tratados!I$2:I$163, 1)))</f>
        <v>0</v>
      </c>
      <c r="J108">
        <f>((Tratados!J108 - SMALL(Tratados!J$2:J$163, 1)) / (LARGE(Tratados!J$2:J$163, 1) - SMALL(Tratados!J$2:J$163, 1)))</f>
        <v>0.26522054221431629</v>
      </c>
      <c r="K108">
        <f>((Tratados!K108 - SMALL(Tratados!K$2:K$163, 1)) / (LARGE(Tratados!K$2:K$163, 1) - SMALL(Tratados!K$2:K$163, 1)))</f>
        <v>1.4817827880760068E-2</v>
      </c>
      <c r="L108">
        <f>((Tratados!L108 - SMALL(Tratados!L$2:L$163, 1)) / (LARGE(Tratados!L$2:L$163, 1) - SMALL(Tratados!L$2:L$163, 1)))</f>
        <v>0.27941176470588253</v>
      </c>
      <c r="M108">
        <f>((Tratados!M108 - SMALL(Tratados!M$2:M$163, 1)) / (LARGE(Tratados!M$2:M$163, 1) - SMALL(Tratados!M$2:M$163, 1)))</f>
        <v>0.17840375586854459</v>
      </c>
      <c r="N108">
        <f>((Tratados!N108 - SMALL(Tratados!N$2:N$163, 1)) / (LARGE(Tratados!N$2:N$163, 1) - SMALL(Tratados!N$2:N$163, 1)))</f>
        <v>0.24878048780487805</v>
      </c>
      <c r="O108">
        <f>((Tratados!O108 - SMALL(Tratados!O$2:O$163, 1)) / (LARGE(Tratados!O$2:O$163, 1) - SMALL(Tratados!O$2:O$163, 1)))</f>
        <v>0.11981566820276497</v>
      </c>
      <c r="P108">
        <v>0</v>
      </c>
    </row>
    <row r="109" spans="2:16">
      <c r="B109">
        <f>((Tratados!B109 - SMALL(Tratados!B$2:B$163, 1)) / (LARGE(Tratados!B$2:B$163, 1) - SMALL(Tratados!B$2:B$163, 1)))</f>
        <v>3.3486462314009272E-2</v>
      </c>
      <c r="C109">
        <f>((Tratados!C109 - SMALL(Tratados!C$2:C$163, 1)) / (LARGE(Tratados!C$2:C$163, 1) - SMALL(Tratados!C$2:C$163, 1)))</f>
        <v>4.0465793304221252E-3</v>
      </c>
      <c r="D109">
        <f>((Tratados!D109 - SMALL(Tratados!D$2:D$163, 1)) / (LARGE(Tratados!D$2:D$163, 1) - SMALL(Tratados!D$2:D$163, 1)))</f>
        <v>0.23164212185775718</v>
      </c>
      <c r="E109">
        <f>((Tratados!E109 - SMALL(Tratados!E$2:E$163, 1)) / (LARGE(Tratados!E$2:E$163, 1) - SMALL(Tratados!E$2:E$163, 1)))</f>
        <v>0.1537238381397846</v>
      </c>
      <c r="F109">
        <f>((Tratados!F109 - SMALL(Tratados!F$2:F$163, 1)) / (LARGE(Tratados!F$2:F$163, 1) - SMALL(Tratados!F$2:F$163, 1)))</f>
        <v>2.6343454522472862E-2</v>
      </c>
      <c r="G109">
        <f>((Tratados!G109 - SMALL(Tratados!G$2:G$163, 1)) / (LARGE(Tratados!G$2:G$163, 1) - SMALL(Tratados!G$2:G$163, 1)))</f>
        <v>0.12111498823338472</v>
      </c>
      <c r="H109">
        <f>((Tratados!H109 - SMALL(Tratados!H$2:H$163, 1)) / (LARGE(Tratados!H$2:H$163, 1) - SMALL(Tratados!H$2:H$163, 1)))</f>
        <v>0.29411764705882354</v>
      </c>
      <c r="I109">
        <f>((Tratados!I109 - SMALL(Tratados!I$2:I$163, 1)) / (LARGE(Tratados!I$2:I$163, 1) - SMALL(Tratados!I$2:I$163, 1)))</f>
        <v>4.0105462512532957E-4</v>
      </c>
      <c r="J109">
        <f>((Tratados!J109 - SMALL(Tratados!J$2:J$163, 1)) / (LARGE(Tratados!J$2:J$163, 1) - SMALL(Tratados!J$2:J$163, 1)))</f>
        <v>0.25698850347531049</v>
      </c>
      <c r="K109">
        <f>((Tratados!K109 - SMALL(Tratados!K$2:K$163, 1)) / (LARGE(Tratados!K$2:K$163, 1) - SMALL(Tratados!K$2:K$163, 1)))</f>
        <v>3.3354640013946189E-2</v>
      </c>
      <c r="L109">
        <f>((Tratados!L109 - SMALL(Tratados!L$2:L$163, 1)) / (LARGE(Tratados!L$2:L$163, 1) - SMALL(Tratados!L$2:L$163, 1)))</f>
        <v>0.29411764705882359</v>
      </c>
      <c r="M109">
        <f>((Tratados!M109 - SMALL(Tratados!M$2:M$163, 1)) / (LARGE(Tratados!M$2:M$163, 1) - SMALL(Tratados!M$2:M$163, 1)))</f>
        <v>0.29577464788732394</v>
      </c>
      <c r="N109">
        <f>((Tratados!N109 - SMALL(Tratados!N$2:N$163, 1)) / (LARGE(Tratados!N$2:N$163, 1) - SMALL(Tratados!N$2:N$163, 1)))</f>
        <v>0.36097560975609755</v>
      </c>
      <c r="O109">
        <f>((Tratados!O109 - SMALL(Tratados!O$2:O$163, 1)) / (LARGE(Tratados!O$2:O$163, 1) - SMALL(Tratados!O$2:O$163, 1)))</f>
        <v>0.2304147465437788</v>
      </c>
      <c r="P109">
        <v>0</v>
      </c>
    </row>
    <row r="110" spans="2:16">
      <c r="B110">
        <f>((Tratados!B110 - SMALL(Tratados!B$2:B$163, 1)) / (LARGE(Tratados!B$2:B$163, 1) - SMALL(Tratados!B$2:B$163, 1)))</f>
        <v>2.8002276607854298E-2</v>
      </c>
      <c r="C110">
        <f>((Tratados!C110 - SMALL(Tratados!C$2:C$163, 1)) / (LARGE(Tratados!C$2:C$163, 1) - SMALL(Tratados!C$2:C$163, 1)))</f>
        <v>7.0087336244541486E-3</v>
      </c>
      <c r="D110">
        <f>((Tratados!D110 - SMALL(Tratados!D$2:D$163, 1)) / (LARGE(Tratados!D$2:D$163, 1) - SMALL(Tratados!D$2:D$163, 1)))</f>
        <v>0.17878298330640818</v>
      </c>
      <c r="E110">
        <f>((Tratados!E110 - SMALL(Tratados!E$2:E$163, 1)) / (LARGE(Tratados!E$2:E$163, 1) - SMALL(Tratados!E$2:E$163, 1)))</f>
        <v>0.14143150677859348</v>
      </c>
      <c r="F110">
        <f>((Tratados!F110 - SMALL(Tratados!F$2:F$163, 1)) / (LARGE(Tratados!F$2:F$163, 1) - SMALL(Tratados!F$2:F$163, 1)))</f>
        <v>2.218461073653771E-2</v>
      </c>
      <c r="G110">
        <f>((Tratados!G110 - SMALL(Tratados!G$2:G$163, 1)) / (LARGE(Tratados!G$2:G$163, 1) - SMALL(Tratados!G$2:G$163, 1)))</f>
        <v>0.18938840650274555</v>
      </c>
      <c r="H110">
        <f>((Tratados!H110 - SMALL(Tratados!H$2:H$163, 1)) / (LARGE(Tratados!H$2:H$163, 1) - SMALL(Tratados!H$2:H$163, 1)))</f>
        <v>0.27941176470588236</v>
      </c>
      <c r="I110">
        <f>((Tratados!I110 - SMALL(Tratados!I$2:I$163, 1)) / (LARGE(Tratados!I$2:I$163, 1) - SMALL(Tratados!I$2:I$163, 1)))</f>
        <v>9.1395892903561218E-2</v>
      </c>
      <c r="J110">
        <f>((Tratados!J110 - SMALL(Tratados!J$2:J$163, 1)) / (LARGE(Tratados!J$2:J$163, 1) - SMALL(Tratados!J$2:J$163, 1)))</f>
        <v>0.26239747010574166</v>
      </c>
      <c r="K110">
        <f>((Tratados!K110 - SMALL(Tratados!K$2:K$163, 1)) / (LARGE(Tratados!K$2:K$163, 1) - SMALL(Tratados!K$2:K$163, 1)))</f>
        <v>2.779165940302555E-2</v>
      </c>
      <c r="L110">
        <f>((Tratados!L110 - SMALL(Tratados!L$2:L$163, 1)) / (LARGE(Tratados!L$2:L$163, 1) - SMALL(Tratados!L$2:L$163, 1)))</f>
        <v>0.27941176470588253</v>
      </c>
      <c r="M110">
        <f>((Tratados!M110 - SMALL(Tratados!M$2:M$163, 1)) / (LARGE(Tratados!M$2:M$163, 1) - SMALL(Tratados!M$2:M$163, 1)))</f>
        <v>0.23474178403755869</v>
      </c>
      <c r="N110">
        <f>((Tratados!N110 - SMALL(Tratados!N$2:N$163, 1)) / (LARGE(Tratados!N$2:N$163, 1) - SMALL(Tratados!N$2:N$163, 1)))</f>
        <v>0.32195121951219513</v>
      </c>
      <c r="O110">
        <f>((Tratados!O110 - SMALL(Tratados!O$2:O$163, 1)) / (LARGE(Tratados!O$2:O$163, 1) - SMALL(Tratados!O$2:O$163, 1)))</f>
        <v>0.15668202764976957</v>
      </c>
      <c r="P110">
        <v>0</v>
      </c>
    </row>
    <row r="111" spans="2:16">
      <c r="B111">
        <f>((Tratados!B111 - SMALL(Tratados!B$2:B$163, 1)) / (LARGE(Tratados!B$2:B$163, 1) - SMALL(Tratados!B$2:B$163, 1)))</f>
        <v>4.7804699569070658E-2</v>
      </c>
      <c r="C111">
        <f>((Tratados!C111 - SMALL(Tratados!C$2:C$163, 1)) / (LARGE(Tratados!C$2:C$163, 1) - SMALL(Tratados!C$2:C$163, 1)))</f>
        <v>0.11873362445414846</v>
      </c>
      <c r="D111">
        <f>((Tratados!D111 - SMALL(Tratados!D$2:D$163, 1)) / (LARGE(Tratados!D$2:D$163, 1) - SMALL(Tratados!D$2:D$163, 1)))</f>
        <v>3.0132752686661515E-2</v>
      </c>
      <c r="E111">
        <f>((Tratados!E111 - SMALL(Tratados!E$2:E$163, 1)) / (LARGE(Tratados!E$2:E$163, 1) - SMALL(Tratados!E$2:E$163, 1)))</f>
        <v>1.3577837664818428E-2</v>
      </c>
      <c r="F111">
        <f>((Tratados!F111 - SMALL(Tratados!F$2:F$163, 1)) / (LARGE(Tratados!F$2:F$163, 1) - SMALL(Tratados!F$2:F$163, 1)))</f>
        <v>3.7203220494472125E-2</v>
      </c>
      <c r="G111">
        <f>((Tratados!G111 - SMALL(Tratados!G$2:G$163, 1)) / (LARGE(Tratados!G$2:G$163, 1) - SMALL(Tratados!G$2:G$163, 1)))</f>
        <v>1.107008574751819E-2</v>
      </c>
      <c r="H111">
        <f>((Tratados!H111 - SMALL(Tratados!H$2:H$163, 1)) / (LARGE(Tratados!H$2:H$163, 1) - SMALL(Tratados!H$2:H$163, 1)))</f>
        <v>0.36764705882352944</v>
      </c>
      <c r="I111">
        <f>((Tratados!I111 - SMALL(Tratados!I$2:I$163, 1)) / (LARGE(Tratados!I$2:I$163, 1) - SMALL(Tratados!I$2:I$163, 1)))</f>
        <v>0.13689331204277916</v>
      </c>
      <c r="J111">
        <f>((Tratados!J111 - SMALL(Tratados!J$2:J$163, 1)) / (LARGE(Tratados!J$2:J$163, 1) - SMALL(Tratados!J$2:J$163, 1)))</f>
        <v>2.7812366175840826E-2</v>
      </c>
      <c r="K111">
        <f>((Tratados!K111 - SMALL(Tratados!K$2:K$163, 1)) / (LARGE(Tratados!K$2:K$163, 1) - SMALL(Tratados!K$2:K$163, 1)))</f>
        <v>3.9157805024502682E-2</v>
      </c>
      <c r="L111">
        <f>((Tratados!L111 - SMALL(Tratados!L$2:L$163, 1)) / (LARGE(Tratados!L$2:L$163, 1) - SMALL(Tratados!L$2:L$163, 1)))</f>
        <v>0.3676470588235296</v>
      </c>
      <c r="M111">
        <f>((Tratados!M111 - SMALL(Tratados!M$2:M$163, 1)) / (LARGE(Tratados!M$2:M$163, 1) - SMALL(Tratados!M$2:M$163, 1)))</f>
        <v>0.21126760563380281</v>
      </c>
      <c r="N111">
        <f>((Tratados!N111 - SMALL(Tratados!N$2:N$163, 1)) / (LARGE(Tratados!N$2:N$163, 1) - SMALL(Tratados!N$2:N$163, 1)))</f>
        <v>0.35121951219512193</v>
      </c>
      <c r="O111">
        <f>((Tratados!O111 - SMALL(Tratados!O$2:O$163, 1)) / (LARGE(Tratados!O$2:O$163, 1) - SMALL(Tratados!O$2:O$163, 1)))</f>
        <v>0.11981566820276497</v>
      </c>
      <c r="P111">
        <v>0</v>
      </c>
    </row>
    <row r="112" spans="2:16">
      <c r="B112">
        <f>((Tratados!B112 - SMALL(Tratados!B$2:B$163, 1)) / (LARGE(Tratados!B$2:B$163, 1) - SMALL(Tratados!B$2:B$163, 1)))</f>
        <v>6.76111879014554E-2</v>
      </c>
      <c r="C112">
        <f>((Tratados!C112 - SMALL(Tratados!C$2:C$163, 1)) / (LARGE(Tratados!C$2:C$163, 1) - SMALL(Tratados!C$2:C$163, 1)))</f>
        <v>0.23046579330422126</v>
      </c>
      <c r="D112">
        <f>((Tratados!D112 - SMALL(Tratados!D$2:D$163, 1)) / (LARGE(Tratados!D$2:D$163, 1) - SMALL(Tratados!D$2:D$163, 1)))</f>
        <v>0.47932226670724948</v>
      </c>
      <c r="E112">
        <f>((Tratados!E112 - SMALL(Tratados!E$2:E$163, 1)) / (LARGE(Tratados!E$2:E$163, 1) - SMALL(Tratados!E$2:E$163, 1)))</f>
        <v>0.49204431641008167</v>
      </c>
      <c r="F112">
        <f>((Tratados!F112 - SMALL(Tratados!F$2:F$163, 1)) / (LARGE(Tratados!F$2:F$163, 1) - SMALL(Tratados!F$2:F$163, 1)))</f>
        <v>5.2221389836883299E-2</v>
      </c>
      <c r="G112">
        <f>((Tratados!G112 - SMALL(Tratados!G$2:G$163, 1)) / (LARGE(Tratados!G$2:G$163, 1) - SMALL(Tratados!G$2:G$163, 1)))</f>
        <v>0.51152316805972575</v>
      </c>
      <c r="H112">
        <f>((Tratados!H112 - SMALL(Tratados!H$2:H$163, 1)) / (LARGE(Tratados!H$2:H$163, 1) - SMALL(Tratados!H$2:H$163, 1)))</f>
        <v>0.39705882352941174</v>
      </c>
      <c r="I112">
        <f>((Tratados!I112 - SMALL(Tratados!I$2:I$163, 1)) / (LARGE(Tratados!I$2:I$163, 1) - SMALL(Tratados!I$2:I$163, 1)))</f>
        <v>0.18239073118199711</v>
      </c>
      <c r="J112">
        <f>((Tratados!J112 - SMALL(Tratados!J$2:J$163, 1)) / (LARGE(Tratados!J$2:J$163, 1) - SMALL(Tratados!J$2:J$163, 1)))</f>
        <v>0.80239154066607377</v>
      </c>
      <c r="K112">
        <f>((Tratados!K112 - SMALL(Tratados!K$2:K$163, 1)) / (LARGE(Tratados!K$2:K$163, 1) - SMALL(Tratados!K$2:K$163, 1)))</f>
        <v>5.0523950645979816E-2</v>
      </c>
      <c r="L112">
        <f>((Tratados!L112 - SMALL(Tratados!L$2:L$163, 1)) / (LARGE(Tratados!L$2:L$163, 1) - SMALL(Tratados!L$2:L$163, 1)))</f>
        <v>0.39705882352941174</v>
      </c>
      <c r="M112">
        <f>((Tratados!M112 - SMALL(Tratados!M$2:M$163, 1)) / (LARGE(Tratados!M$2:M$163, 1) - SMALL(Tratados!M$2:M$163, 1)))</f>
        <v>0.28638497652582162</v>
      </c>
      <c r="N112">
        <f>((Tratados!N112 - SMALL(Tratados!N$2:N$163, 1)) / (LARGE(Tratados!N$2:N$163, 1) - SMALL(Tratados!N$2:N$163, 1)))</f>
        <v>0.32195121951219513</v>
      </c>
      <c r="O112">
        <f>((Tratados!O112 - SMALL(Tratados!O$2:O$163, 1)) / (LARGE(Tratados!O$2:O$163, 1) - SMALL(Tratados!O$2:O$163, 1)))</f>
        <v>0.2119815668202765</v>
      </c>
      <c r="P112">
        <v>0</v>
      </c>
    </row>
    <row r="113" spans="2:16">
      <c r="B113">
        <f>((Tratados!B113 - SMALL(Tratados!B$2:B$163, 1)) / (LARGE(Tratados!B$2:B$163, 1) - SMALL(Tratados!B$2:B$163, 1)))</f>
        <v>0.14834539393446622</v>
      </c>
      <c r="C113">
        <f>((Tratados!C113 - SMALL(Tratados!C$2:C$163, 1)) / (LARGE(Tratados!C$2:C$163, 1) - SMALL(Tratados!C$2:C$163, 1)))</f>
        <v>0.24075691411935954</v>
      </c>
      <c r="D113">
        <f>((Tratados!D113 - SMALL(Tratados!D$2:D$163, 1)) / (LARGE(Tratados!D$2:D$163, 1) - SMALL(Tratados!D$2:D$163, 1)))</f>
        <v>0.32742540953540461</v>
      </c>
      <c r="E113">
        <f>((Tratados!E113 - SMALL(Tratados!E$2:E$163, 1)) / (LARGE(Tratados!E$2:E$163, 1) - SMALL(Tratados!E$2:E$163, 1)))</f>
        <v>0.36986959080630671</v>
      </c>
      <c r="F113">
        <f>((Tratados!F113 - SMALL(Tratados!F$2:F$163, 1)) / (LARGE(Tratados!F$2:F$163, 1) - SMALL(Tratados!F$2:F$163, 1)))</f>
        <v>0.11344487296874856</v>
      </c>
      <c r="G113">
        <f>((Tratados!G113 - SMALL(Tratados!G$2:G$163, 1)) / (LARGE(Tratados!G$2:G$163, 1) - SMALL(Tratados!G$2:G$163, 1)))</f>
        <v>0.65931591333279238</v>
      </c>
      <c r="H113">
        <f>((Tratados!H113 - SMALL(Tratados!H$2:H$163, 1)) / (LARGE(Tratados!H$2:H$163, 1) - SMALL(Tratados!H$2:H$163, 1)))</f>
        <v>0.45588235294117646</v>
      </c>
      <c r="I113">
        <f>((Tratados!I113 - SMALL(Tratados!I$2:I$163, 1)) / (LARGE(Tratados!I$2:I$163, 1) - SMALL(Tratados!I$2:I$163, 1)))</f>
        <v>0.1384009803557503</v>
      </c>
      <c r="J113">
        <f>((Tratados!J113 - SMALL(Tratados!J$2:J$163, 1)) / (LARGE(Tratados!J$2:J$163, 1) - SMALL(Tratados!J$2:J$163, 1)))</f>
        <v>0.76525348354580491</v>
      </c>
      <c r="K113">
        <f>((Tratados!K113 - SMALL(Tratados!K$2:K$163, 1)) / (LARGE(Tratados!K$2:K$163, 1) - SMALL(Tratados!K$2:K$163, 1)))</f>
        <v>0.11714413000949116</v>
      </c>
      <c r="L113">
        <f>((Tratados!L113 - SMALL(Tratados!L$2:L$163, 1)) / (LARGE(Tratados!L$2:L$163, 1) - SMALL(Tratados!L$2:L$163, 1)))</f>
        <v>0.45588235294117635</v>
      </c>
      <c r="M113">
        <f>((Tratados!M113 - SMALL(Tratados!M$2:M$163, 1)) / (LARGE(Tratados!M$2:M$163, 1) - SMALL(Tratados!M$2:M$163, 1)))</f>
        <v>0.29107981220657275</v>
      </c>
      <c r="N113">
        <f>((Tratados!N113 - SMALL(Tratados!N$2:N$163, 1)) / (LARGE(Tratados!N$2:N$163, 1) - SMALL(Tratados!N$2:N$163, 1)))</f>
        <v>0.36097560975609755</v>
      </c>
      <c r="O113">
        <f>((Tratados!O113 - SMALL(Tratados!O$2:O$163, 1)) / (LARGE(Tratados!O$2:O$163, 1) - SMALL(Tratados!O$2:O$163, 1)))</f>
        <v>0.23963133640552994</v>
      </c>
      <c r="P113">
        <v>0</v>
      </c>
    </row>
    <row r="114" spans="2:16">
      <c r="B114">
        <f>((Tratados!B114 - SMALL(Tratados!B$2:B$163, 1)) / (LARGE(Tratados!B$2:B$163, 1) - SMALL(Tratados!B$2:B$163, 1)))</f>
        <v>0.14598747865680137</v>
      </c>
      <c r="C114">
        <f>((Tratados!C114 - SMALL(Tratados!C$2:C$163, 1)) / (LARGE(Tratados!C$2:C$163, 1) - SMALL(Tratados!C$2:C$163, 1)))</f>
        <v>0.23664483260553129</v>
      </c>
      <c r="D114">
        <f>((Tratados!D114 - SMALL(Tratados!D$2:D$163, 1)) / (LARGE(Tratados!D$2:D$163, 1) - SMALL(Tratados!D$2:D$163, 1)))</f>
        <v>0.33740722530495659</v>
      </c>
      <c r="E114">
        <f>((Tratados!E114 - SMALL(Tratados!E$2:E$163, 1)) / (LARGE(Tratados!E$2:E$163, 1) - SMALL(Tratados!E$2:E$163, 1)))</f>
        <v>0.41214158122438022</v>
      </c>
      <c r="F114">
        <f>((Tratados!F114 - SMALL(Tratados!F$2:F$163, 1)) / (LARGE(Tratados!F$2:F$163, 1) - SMALL(Tratados!F$2:F$163, 1)))</f>
        <v>0.11165678594440283</v>
      </c>
      <c r="G114">
        <f>((Tratados!G114 - SMALL(Tratados!G$2:G$163, 1)) / (LARGE(Tratados!G$2:G$163, 1) - SMALL(Tratados!G$2:G$163, 1)))</f>
        <v>0.60303903270307557</v>
      </c>
      <c r="H114">
        <f>((Tratados!H114 - SMALL(Tratados!H$2:H$163, 1)) / (LARGE(Tratados!H$2:H$163, 1) - SMALL(Tratados!H$2:H$163, 1)))</f>
        <v>0.4264705882352941</v>
      </c>
      <c r="I114">
        <f>((Tratados!I114 - SMALL(Tratados!I$2:I$163, 1)) / (LARGE(Tratados!I$2:I$163, 1) - SMALL(Tratados!I$2:I$163, 1)))</f>
        <v>0.10011511753128598</v>
      </c>
      <c r="J114">
        <f>((Tratados!J114 - SMALL(Tratados!J$2:J$163, 1)) / (LARGE(Tratados!J$2:J$163, 1) - SMALL(Tratados!J$2:J$163, 1)))</f>
        <v>0.78180650261883589</v>
      </c>
      <c r="K114">
        <f>((Tratados!K114 - SMALL(Tratados!K$2:K$163, 1)) / (LARGE(Tratados!K$2:K$163, 1) - SMALL(Tratados!K$2:K$163, 1)))</f>
        <v>0.11764774246034052</v>
      </c>
      <c r="L114">
        <f>((Tratados!L114 - SMALL(Tratados!L$2:L$163, 1)) / (LARGE(Tratados!L$2:L$163, 1) - SMALL(Tratados!L$2:L$163, 1)))</f>
        <v>0.42647058823529421</v>
      </c>
      <c r="M114">
        <f>((Tratados!M114 - SMALL(Tratados!M$2:M$163, 1)) / (LARGE(Tratados!M$2:M$163, 1) - SMALL(Tratados!M$2:M$163, 1)))</f>
        <v>0.30516431924882631</v>
      </c>
      <c r="N114">
        <f>((Tratados!N114 - SMALL(Tratados!N$2:N$163, 1)) / (LARGE(Tratados!N$2:N$163, 1) - SMALL(Tratados!N$2:N$163, 1)))</f>
        <v>0.37560975609756098</v>
      </c>
      <c r="O114">
        <f>((Tratados!O114 - SMALL(Tratados!O$2:O$163, 1)) / (LARGE(Tratados!O$2:O$163, 1) - SMALL(Tratados!O$2:O$163, 1)))</f>
        <v>0.2304147465437788</v>
      </c>
      <c r="P114">
        <v>0</v>
      </c>
    </row>
    <row r="115" spans="2:16">
      <c r="B115">
        <f>((Tratados!B115 - SMALL(Tratados!B$2:B$163, 1)) / (LARGE(Tratados!B$2:B$163, 1) - SMALL(Tratados!B$2:B$163, 1)))</f>
        <v>7.3160419546304575E-2</v>
      </c>
      <c r="C115">
        <f>((Tratados!C115 - SMALL(Tratados!C$2:C$163, 1)) / (LARGE(Tratados!C$2:C$163, 1) - SMALL(Tratados!C$2:C$163, 1)))</f>
        <v>0.14239446870451236</v>
      </c>
      <c r="D115">
        <f>((Tratados!D115 - SMALL(Tratados!D$2:D$163, 1)) / (LARGE(Tratados!D$2:D$163, 1) - SMALL(Tratados!D$2:D$163, 1)))</f>
        <v>0.29111938376530638</v>
      </c>
      <c r="E115">
        <f>((Tratados!E115 - SMALL(Tratados!E$2:E$163, 1)) / (LARGE(Tratados!E$2:E$163, 1) - SMALL(Tratados!E$2:E$163, 1)))</f>
        <v>0.92331361191132588</v>
      </c>
      <c r="F115">
        <f>((Tratados!F115 - SMALL(Tratados!F$2:F$163, 1)) / (LARGE(Tratados!F$2:F$163, 1) - SMALL(Tratados!F$2:F$163, 1)))</f>
        <v>5.6429560161421095E-2</v>
      </c>
      <c r="G115">
        <f>((Tratados!G115 - SMALL(Tratados!G$2:G$163, 1)) / (LARGE(Tratados!G$2:G$163, 1) - SMALL(Tratados!G$2:G$163, 1)))</f>
        <v>0.18229462522654116</v>
      </c>
      <c r="H115">
        <f>((Tratados!H115 - SMALL(Tratados!H$2:H$163, 1)) / (LARGE(Tratados!H$2:H$163, 1) - SMALL(Tratados!H$2:H$163, 1)))</f>
        <v>0.14705882352941177</v>
      </c>
      <c r="I115">
        <f>((Tratados!I115 - SMALL(Tratados!I$2:I$163, 1)) / (LARGE(Tratados!I$2:I$163, 1) - SMALL(Tratados!I$2:I$163, 1)))</f>
        <v>3.494374094841992E-2</v>
      </c>
      <c r="J115">
        <f>((Tratados!J115 - SMALL(Tratados!J$2:J$163, 1)) / (LARGE(Tratados!J$2:J$163, 1) - SMALL(Tratados!J$2:J$163, 1)))</f>
        <v>0.87488223473992821</v>
      </c>
      <c r="K115">
        <f>((Tratados!K115 - SMALL(Tratados!K$2:K$163, 1)) / (LARGE(Tratados!K$2:K$163, 1) - SMALL(Tratados!K$2:K$163, 1)))</f>
        <v>4.2183353671528465E-2</v>
      </c>
      <c r="L115">
        <f>((Tratados!L115 - SMALL(Tratados!L$2:L$163, 1)) / (LARGE(Tratados!L$2:L$163, 1) - SMALL(Tratados!L$2:L$163, 1)))</f>
        <v>0.14705882352941171</v>
      </c>
      <c r="M115">
        <f>((Tratados!M115 - SMALL(Tratados!M$2:M$163, 1)) / (LARGE(Tratados!M$2:M$163, 1) - SMALL(Tratados!M$2:M$163, 1)))</f>
        <v>0.24882629107981222</v>
      </c>
      <c r="N115">
        <f>((Tratados!N115 - SMALL(Tratados!N$2:N$163, 1)) / (LARGE(Tratados!N$2:N$163, 1) - SMALL(Tratados!N$2:N$163, 1)))</f>
        <v>0.34634146341463412</v>
      </c>
      <c r="O115">
        <f>((Tratados!O115 - SMALL(Tratados!O$2:O$163, 1)) / (LARGE(Tratados!O$2:O$163, 1) - SMALL(Tratados!O$2:O$163, 1)))</f>
        <v>0.17972350230414746</v>
      </c>
      <c r="P115">
        <v>0</v>
      </c>
    </row>
    <row r="116" spans="2:16">
      <c r="B116">
        <f>((Tratados!B116 - SMALL(Tratados!B$2:B$163, 1)) / (LARGE(Tratados!B$2:B$163, 1) - SMALL(Tratados!B$2:B$163, 1)))</f>
        <v>9.169038133181559E-2</v>
      </c>
      <c r="C116">
        <f>((Tratados!C116 - SMALL(Tratados!C$2:C$163, 1)) / (LARGE(Tratados!C$2:C$163, 1) - SMALL(Tratados!C$2:C$163, 1)))</f>
        <v>0.22379184861717613</v>
      </c>
      <c r="D116">
        <f>((Tratados!D116 - SMALL(Tratados!D$2:D$163, 1)) / (LARGE(Tratados!D$2:D$163, 1) - SMALL(Tratados!D$2:D$163, 1)))</f>
        <v>0.38877572522301046</v>
      </c>
      <c r="E116">
        <f>((Tratados!E116 - SMALL(Tratados!E$2:E$163, 1)) / (LARGE(Tratados!E$2:E$163, 1) - SMALL(Tratados!E$2:E$163, 1)))</f>
        <v>0.52441429441708232</v>
      </c>
      <c r="F116">
        <f>((Tratados!F116 - SMALL(Tratados!F$2:F$163, 1)) / (LARGE(Tratados!F$2:F$163, 1) - SMALL(Tratados!F$2:F$163, 1)))</f>
        <v>7.0481457845848403E-2</v>
      </c>
      <c r="G116">
        <f>((Tratados!G116 - SMALL(Tratados!G$2:G$163, 1)) / (LARGE(Tratados!G$2:G$163, 1) - SMALL(Tratados!G$2:G$163, 1)))</f>
        <v>0.51372771781763094</v>
      </c>
      <c r="H116">
        <f>((Tratados!H116 - SMALL(Tratados!H$2:H$163, 1)) / (LARGE(Tratados!H$2:H$163, 1) - SMALL(Tratados!H$2:H$163, 1)))</f>
        <v>0.35294117647058826</v>
      </c>
      <c r="I116">
        <f>((Tratados!I116 - SMALL(Tratados!I$2:I$163, 1)) / (LARGE(Tratados!I$2:I$163, 1) - SMALL(Tratados!I$2:I$163, 1)))</f>
        <v>0.13182071372869397</v>
      </c>
      <c r="J116">
        <f>((Tratados!J116 - SMALL(Tratados!J$2:J$163, 1)) / (LARGE(Tratados!J$2:J$163, 1) - SMALL(Tratados!J$2:J$163, 1)))</f>
        <v>0.81170734921105514</v>
      </c>
      <c r="K116">
        <f>((Tratados!K116 - SMALL(Tratados!K$2:K$163, 1)) / (LARGE(Tratados!K$2:K$163, 1) - SMALL(Tratados!K$2:K$163, 1)))</f>
        <v>6.5946113467759124E-2</v>
      </c>
      <c r="L116">
        <f>((Tratados!L116 - SMALL(Tratados!L$2:L$163, 1)) / (LARGE(Tratados!L$2:L$163, 1) - SMALL(Tratados!L$2:L$163, 1)))</f>
        <v>0.3529411764705882</v>
      </c>
      <c r="M116">
        <f>((Tratados!M116 - SMALL(Tratados!M$2:M$163, 1)) / (LARGE(Tratados!M$2:M$163, 1) - SMALL(Tratados!M$2:M$163, 1)))</f>
        <v>0.26760563380281688</v>
      </c>
      <c r="N116">
        <f>((Tratados!N116 - SMALL(Tratados!N$2:N$163, 1)) / (LARGE(Tratados!N$2:N$163, 1) - SMALL(Tratados!N$2:N$163, 1)))</f>
        <v>0.34634146341463412</v>
      </c>
      <c r="O116">
        <f>((Tratados!O116 - SMALL(Tratados!O$2:O$163, 1)) / (LARGE(Tratados!O$2:O$163, 1) - SMALL(Tratados!O$2:O$163, 1)))</f>
        <v>0.20276497695852536</v>
      </c>
      <c r="P116">
        <v>0</v>
      </c>
    </row>
    <row r="117" spans="2:16">
      <c r="B117">
        <f>((Tratados!B117 - SMALL(Tratados!B$2:B$163, 1)) / (LARGE(Tratados!B$2:B$163, 1) - SMALL(Tratados!B$2:B$163, 1)))</f>
        <v>2.9209691844865437E-2</v>
      </c>
      <c r="C117">
        <f>((Tratados!C117 - SMALL(Tratados!C$2:C$163, 1)) / (LARGE(Tratados!C$2:C$163, 1) - SMALL(Tratados!C$2:C$163, 1)))</f>
        <v>0.39133915574963613</v>
      </c>
      <c r="D117">
        <f>((Tratados!D117 - SMALL(Tratados!D$2:D$163, 1)) / (LARGE(Tratados!D$2:D$163, 1) - SMALL(Tratados!D$2:D$163, 1)))</f>
        <v>0.70650027705587159</v>
      </c>
      <c r="E117">
        <f>((Tratados!E117 - SMALL(Tratados!E$2:E$163, 1)) / (LARGE(Tratados!E$2:E$163, 1) - SMALL(Tratados!E$2:E$163, 1)))</f>
        <v>0.37082984852708856</v>
      </c>
      <c r="F117">
        <f>((Tratados!F117 - SMALL(Tratados!F$2:F$163, 1)) / (LARGE(Tratados!F$2:F$163, 1) - SMALL(Tratados!F$2:F$163, 1)))</f>
        <v>2.3100234609349232E-2</v>
      </c>
      <c r="G117">
        <f>((Tratados!G117 - SMALL(Tratados!G$2:G$163, 1)) / (LARGE(Tratados!G$2:G$163, 1) - SMALL(Tratados!G$2:G$163, 1)))</f>
        <v>0.38785198409478211</v>
      </c>
      <c r="H117">
        <f>((Tratados!H117 - SMALL(Tratados!H$2:H$163, 1)) / (LARGE(Tratados!H$2:H$163, 1) - SMALL(Tratados!H$2:H$163, 1)))</f>
        <v>0.57352941176470584</v>
      </c>
      <c r="I117">
        <f>((Tratados!I117 - SMALL(Tratados!I$2:I$163, 1)) / (LARGE(Tratados!I$2:I$163, 1) - SMALL(Tratados!I$2:I$163, 1)))</f>
        <v>7.7084184336588812E-2</v>
      </c>
      <c r="J117">
        <f>((Tratados!J117 - SMALL(Tratados!J$2:J$163, 1)) / (LARGE(Tratados!J$2:J$163, 1) - SMALL(Tratados!J$2:J$163, 1)))</f>
        <v>0.88407616035840164</v>
      </c>
      <c r="K117">
        <f>((Tratados!K117 - SMALL(Tratados!K$2:K$163, 1)) / (LARGE(Tratados!K$2:K$163, 1) - SMALL(Tratados!K$2:K$163, 1)))</f>
        <v>9.3904352373757917E-3</v>
      </c>
      <c r="L117">
        <f>((Tratados!L117 - SMALL(Tratados!L$2:L$163, 1)) / (LARGE(Tratados!L$2:L$163, 1) - SMALL(Tratados!L$2:L$163, 1)))</f>
        <v>0.57352941176470595</v>
      </c>
      <c r="M117">
        <f>((Tratados!M117 - SMALL(Tratados!M$2:M$163, 1)) / (LARGE(Tratados!M$2:M$163, 1) - SMALL(Tratados!M$2:M$163, 1)))</f>
        <v>0.30985915492957744</v>
      </c>
      <c r="N117">
        <f>((Tratados!N117 - SMALL(Tratados!N$2:N$163, 1)) / (LARGE(Tratados!N$2:N$163, 1) - SMALL(Tratados!N$2:N$163, 1)))</f>
        <v>0.4</v>
      </c>
      <c r="O117">
        <f>((Tratados!O117 - SMALL(Tratados!O$2:O$163, 1)) / (LARGE(Tratados!O$2:O$163, 1) - SMALL(Tratados!O$2:O$163, 1)))</f>
        <v>0.23963133640552994</v>
      </c>
      <c r="P117">
        <v>0</v>
      </c>
    </row>
    <row r="118" spans="2:16">
      <c r="B118">
        <f>((Tratados!B118 - SMALL(Tratados!B$2:B$163, 1)) / (LARGE(Tratados!B$2:B$163, 1) - SMALL(Tratados!B$2:B$163, 1)))</f>
        <v>9.4719082852264408E-2</v>
      </c>
      <c r="C118">
        <f>((Tratados!C118 - SMALL(Tratados!C$2:C$163, 1)) / (LARGE(Tratados!C$2:C$163, 1) - SMALL(Tratados!C$2:C$163, 1)))</f>
        <v>0.24219796215429404</v>
      </c>
      <c r="D118">
        <f>((Tratados!D118 - SMALL(Tratados!D$2:D$163, 1)) / (LARGE(Tratados!D$2:D$163, 1) - SMALL(Tratados!D$2:D$163, 1)))</f>
        <v>0.29748776661749898</v>
      </c>
      <c r="E118">
        <f>((Tratados!E118 - SMALL(Tratados!E$2:E$163, 1)) / (LARGE(Tratados!E$2:E$163, 1) - SMALL(Tratados!E$2:E$163, 1)))</f>
        <v>0.19666181375130357</v>
      </c>
      <c r="F118">
        <f>((Tratados!F118 - SMALL(Tratados!F$2:F$163, 1)) / (LARGE(Tratados!F$2:F$163, 1) - SMALL(Tratados!F$2:F$163, 1)))</f>
        <v>7.2778224799533858E-2</v>
      </c>
      <c r="G118">
        <f>((Tratados!G118 - SMALL(Tratados!G$2:G$163, 1)) / (LARGE(Tratados!G$2:G$163, 1) - SMALL(Tratados!G$2:G$163, 1)))</f>
        <v>1</v>
      </c>
      <c r="H118">
        <f>((Tratados!H118 - SMALL(Tratados!H$2:H$163, 1)) / (LARGE(Tratados!H$2:H$163, 1) - SMALL(Tratados!H$2:H$163, 1)))</f>
        <v>0.6029411764705882</v>
      </c>
      <c r="I118">
        <f>((Tratados!I118 - SMALL(Tratados!I$2:I$163, 1)) / (LARGE(Tratados!I$2:I$163, 1) - SMALL(Tratados!I$2:I$163, 1)))</f>
        <v>2.4479186007649745E-2</v>
      </c>
      <c r="J118">
        <f>((Tratados!J118 - SMALL(Tratados!J$2:J$163, 1)) / (LARGE(Tratados!J$2:J$163, 1) - SMALL(Tratados!J$2:J$163, 1)))</f>
        <v>0.87391375959416284</v>
      </c>
      <c r="K118">
        <f>((Tratados!K118 - SMALL(Tratados!K$2:K$163, 1)) / (LARGE(Tratados!K$2:K$163, 1) - SMALL(Tratados!K$2:K$163, 1)))</f>
        <v>4.8780676777655102E-2</v>
      </c>
      <c r="L118">
        <f>((Tratados!L118 - SMALL(Tratados!L$2:L$163, 1)) / (LARGE(Tratados!L$2:L$163, 1) - SMALL(Tratados!L$2:L$163, 1)))</f>
        <v>0.60294117647058842</v>
      </c>
      <c r="M118">
        <f>((Tratados!M118 - SMALL(Tratados!M$2:M$163, 1)) / (LARGE(Tratados!M$2:M$163, 1) - SMALL(Tratados!M$2:M$163, 1)))</f>
        <v>0.18309859154929578</v>
      </c>
      <c r="N118">
        <f>((Tratados!N118 - SMALL(Tratados!N$2:N$163, 1)) / (LARGE(Tratados!N$2:N$163, 1) - SMALL(Tratados!N$2:N$163, 1)))</f>
        <v>0.2780487804878049</v>
      </c>
      <c r="O118">
        <f>((Tratados!O118 - SMALL(Tratados!O$2:O$163, 1)) / (LARGE(Tratados!O$2:O$163, 1) - SMALL(Tratados!O$2:O$163, 1)))</f>
        <v>0.1889400921658986</v>
      </c>
      <c r="P118">
        <v>0</v>
      </c>
    </row>
    <row r="119" spans="2:16">
      <c r="B119">
        <f>((Tratados!B119 - SMALL(Tratados!B$2:B$163, 1)) / (LARGE(Tratados!B$2:B$163, 1) - SMALL(Tratados!B$2:B$163, 1)))</f>
        <v>8.3840149605658998E-2</v>
      </c>
      <c r="C119">
        <f>((Tratados!C119 - SMALL(Tratados!C$2:C$163, 1)) / (LARGE(Tratados!C$2:C$163, 1) - SMALL(Tratados!C$2:C$163, 1)))</f>
        <v>0.27096069868995631</v>
      </c>
      <c r="D119">
        <f>((Tratados!D119 - SMALL(Tratados!D$2:D$163, 1)) / (LARGE(Tratados!D$2:D$163, 1) - SMALL(Tratados!D$2:D$163, 1)))</f>
        <v>0.3256069864905996</v>
      </c>
      <c r="E119">
        <f>((Tratados!E119 - SMALL(Tratados!E$2:E$163, 1)) / (LARGE(Tratados!E$2:E$163, 1) - SMALL(Tratados!E$2:E$163, 1)))</f>
        <v>0.90126382306477093</v>
      </c>
      <c r="F119">
        <f>((Tratados!F119 - SMALL(Tratados!F$2:F$163, 1)) / (LARGE(Tratados!F$2:F$163, 1) - SMALL(Tratados!F$2:F$163, 1)))</f>
        <v>6.4528361218242181E-2</v>
      </c>
      <c r="G119">
        <f>((Tratados!G119 - SMALL(Tratados!G$2:G$163, 1)) / (LARGE(Tratados!G$2:G$163, 1) - SMALL(Tratados!G$2:G$163, 1)))</f>
        <v>0.1525670156076713</v>
      </c>
      <c r="H119">
        <f>((Tratados!H119 - SMALL(Tratados!H$2:H$163, 1)) / (LARGE(Tratados!H$2:H$163, 1) - SMALL(Tratados!H$2:H$163, 1)))</f>
        <v>0.16176470588235295</v>
      </c>
      <c r="I119">
        <f>((Tratados!I119 - SMALL(Tratados!I$2:I$163, 1)) / (LARGE(Tratados!I$2:I$163, 1) - SMALL(Tratados!I$2:I$163, 1)))</f>
        <v>2.9143302759107283E-2</v>
      </c>
      <c r="J119">
        <f>((Tratados!J119 - SMALL(Tratados!J$2:J$163, 1)) / (LARGE(Tratados!J$2:J$163, 1) - SMALL(Tratados!J$2:J$163, 1)))</f>
        <v>0.87283987218763381</v>
      </c>
      <c r="K119">
        <f>((Tratados!K119 - SMALL(Tratados!K$2:K$163, 1)) / (LARGE(Tratados!K$2:K$163, 1) - SMALL(Tratados!K$2:K$163, 1)))</f>
        <v>4.7610746314912737E-2</v>
      </c>
      <c r="L119">
        <f>((Tratados!L119 - SMALL(Tratados!L$2:L$163, 1)) / (LARGE(Tratados!L$2:L$163, 1) - SMALL(Tratados!L$2:L$163, 1)))</f>
        <v>0.16176470588235295</v>
      </c>
      <c r="M119">
        <f>((Tratados!M119 - SMALL(Tratados!M$2:M$163, 1)) / (LARGE(Tratados!M$2:M$163, 1) - SMALL(Tratados!M$2:M$163, 1)))</f>
        <v>0.23943661971830985</v>
      </c>
      <c r="N119">
        <f>((Tratados!N119 - SMALL(Tratados!N$2:N$163, 1)) / (LARGE(Tratados!N$2:N$163, 1) - SMALL(Tratados!N$2:N$163, 1)))</f>
        <v>0.37073170731707317</v>
      </c>
      <c r="O119">
        <f>((Tratados!O119 - SMALL(Tratados!O$2:O$163, 1)) / (LARGE(Tratados!O$2:O$163, 1) - SMALL(Tratados!O$2:O$163, 1)))</f>
        <v>0.20737327188940091</v>
      </c>
      <c r="P119">
        <v>0</v>
      </c>
    </row>
    <row r="120" spans="2:16">
      <c r="B120">
        <f>((Tratados!B120 - SMALL(Tratados!B$2:B$163, 1)) / (LARGE(Tratados!B$2:B$163, 1) - SMALL(Tratados!B$2:B$163, 1)))</f>
        <v>0.10891942434344255</v>
      </c>
      <c r="C120">
        <f>((Tratados!C120 - SMALL(Tratados!C$2:C$163, 1)) / (LARGE(Tratados!C$2:C$163, 1) - SMALL(Tratados!C$2:C$163, 1)))</f>
        <v>0.29973071324599709</v>
      </c>
      <c r="D120">
        <f>((Tratados!D120 - SMALL(Tratados!D$2:D$163, 1)) / (LARGE(Tratados!D$2:D$163, 1) - SMALL(Tratados!D$2:D$163, 1)))</f>
        <v>0.37086464845121864</v>
      </c>
      <c r="E120">
        <f>((Tratados!E120 - SMALL(Tratados!E$2:E$163, 1)) / (LARGE(Tratados!E$2:E$163, 1) - SMALL(Tratados!E$2:E$163, 1)))</f>
        <v>0.37549174488120685</v>
      </c>
      <c r="F120">
        <f>((Tratados!F120 - SMALL(Tratados!F$2:F$163, 1)) / (LARGE(Tratados!F$2:F$163, 1) - SMALL(Tratados!F$2:F$163, 1)))</f>
        <v>8.3546824758222893E-2</v>
      </c>
      <c r="G120">
        <f>((Tratados!G120 - SMALL(Tratados!G$2:G$163, 1)) / (LARGE(Tratados!G$2:G$163, 1) - SMALL(Tratados!G$2:G$163, 1)))</f>
        <v>0.62509805512726879</v>
      </c>
      <c r="H120">
        <f>((Tratados!H120 - SMALL(Tratados!H$2:H$163, 1)) / (LARGE(Tratados!H$2:H$163, 1) - SMALL(Tratados!H$2:H$163, 1)))</f>
        <v>0.5</v>
      </c>
      <c r="I120">
        <f>((Tratados!I120 - SMALL(Tratados!I$2:I$163, 1)) / (LARGE(Tratados!I$2:I$163, 1) - SMALL(Tratados!I$2:I$163, 1)))</f>
        <v>0.11467934197333729</v>
      </c>
      <c r="J120">
        <f>((Tratados!J120 - SMALL(Tratados!J$2:J$163, 1)) / (LARGE(Tratados!J$2:J$163, 1) - SMALL(Tratados!J$2:J$163, 1)))</f>
        <v>0.82703824488585831</v>
      </c>
      <c r="K120">
        <f>((Tratados!K120 - SMALL(Tratados!K$2:K$163, 1)) / (LARGE(Tratados!K$2:K$163, 1) - SMALL(Tratados!K$2:K$163, 1)))</f>
        <v>5.6857845700892945E-2</v>
      </c>
      <c r="L120">
        <f>((Tratados!L120 - SMALL(Tratados!L$2:L$163, 1)) / (LARGE(Tratados!L$2:L$163, 1) - SMALL(Tratados!L$2:L$163, 1)))</f>
        <v>0.49999999999999994</v>
      </c>
      <c r="M120">
        <f>((Tratados!M120 - SMALL(Tratados!M$2:M$163, 1)) / (LARGE(Tratados!M$2:M$163, 1) - SMALL(Tratados!M$2:M$163, 1)))</f>
        <v>0.28169014084507044</v>
      </c>
      <c r="N120">
        <f>((Tratados!N120 - SMALL(Tratados!N$2:N$163, 1)) / (LARGE(Tratados!N$2:N$163, 1) - SMALL(Tratados!N$2:N$163, 1)))</f>
        <v>0.35609756097560974</v>
      </c>
      <c r="O120">
        <f>((Tratados!O120 - SMALL(Tratados!O$2:O$163, 1)) / (LARGE(Tratados!O$2:O$163, 1) - SMALL(Tratados!O$2:O$163, 1)))</f>
        <v>0.22580645161290322</v>
      </c>
      <c r="P120">
        <v>0</v>
      </c>
    </row>
    <row r="121" spans="2:16">
      <c r="B121">
        <f>((Tratados!B121 - SMALL(Tratados!B$2:B$163, 1)) / (LARGE(Tratados!B$2:B$163, 1) - SMALL(Tratados!B$2:B$163, 1)))</f>
        <v>0.14001544841043986</v>
      </c>
      <c r="C121">
        <f>((Tratados!C121 - SMALL(Tratados!C$2:C$163, 1)) / (LARGE(Tratados!C$2:C$163, 1) - SMALL(Tratados!C$2:C$163, 1)))</f>
        <v>0.25045851528384278</v>
      </c>
      <c r="D121">
        <f>((Tratados!D121 - SMALL(Tratados!D$2:D$163, 1)) / (LARGE(Tratados!D$2:D$163, 1) - SMALL(Tratados!D$2:D$163, 1)))</f>
        <v>0.3509712564288669</v>
      </c>
      <c r="E121">
        <f>((Tratados!E121 - SMALL(Tratados!E$2:E$163, 1)) / (LARGE(Tratados!E$2:E$163, 1) - SMALL(Tratados!E$2:E$163, 1)))</f>
        <v>0.46787266776115394</v>
      </c>
      <c r="F121">
        <f>((Tratados!F121 - SMALL(Tratados!F$2:F$163, 1)) / (LARGE(Tratados!F$2:F$163, 1) - SMALL(Tratados!F$2:F$163, 1)))</f>
        <v>0.10712799311894787</v>
      </c>
      <c r="G121">
        <f>((Tratados!G121 - SMALL(Tratados!G$2:G$163, 1)) / (LARGE(Tratados!G$2:G$163, 1) - SMALL(Tratados!G$2:G$163, 1)))</f>
        <v>0.51538451134734509</v>
      </c>
      <c r="H121">
        <f>((Tratados!H121 - SMALL(Tratados!H$2:H$163, 1)) / (LARGE(Tratados!H$2:H$163, 1) - SMALL(Tratados!H$2:H$163, 1)))</f>
        <v>0.39705882352941174</v>
      </c>
      <c r="I121">
        <f>((Tratados!I121 - SMALL(Tratados!I$2:I$163, 1)) / (LARGE(Tratados!I$2:I$163, 1) - SMALL(Tratados!I$2:I$163, 1)))</f>
        <v>8.6003936276876233E-2</v>
      </c>
      <c r="J121">
        <f>((Tratados!J121 - SMALL(Tratados!J$2:J$163, 1)) / (LARGE(Tratados!J$2:J$163, 1) - SMALL(Tratados!J$2:J$163, 1)))</f>
        <v>0.80904898375992362</v>
      </c>
      <c r="K121">
        <f>((Tratados!K121 - SMALL(Tratados!K$2:K$163, 1)) / (LARGE(Tratados!K$2:K$163, 1) - SMALL(Tratados!K$2:K$163, 1)))</f>
        <v>9.297073236872179E-2</v>
      </c>
      <c r="L121">
        <f>((Tratados!L121 - SMALL(Tratados!L$2:L$163, 1)) / (LARGE(Tratados!L$2:L$163, 1) - SMALL(Tratados!L$2:L$163, 1)))</f>
        <v>0.39705882352941174</v>
      </c>
      <c r="M121">
        <f>((Tratados!M121 - SMALL(Tratados!M$2:M$163, 1)) / (LARGE(Tratados!M$2:M$163, 1) - SMALL(Tratados!M$2:M$163, 1)))</f>
        <v>0.29577464788732394</v>
      </c>
      <c r="N121">
        <f>((Tratados!N121 - SMALL(Tratados!N$2:N$163, 1)) / (LARGE(Tratados!N$2:N$163, 1) - SMALL(Tratados!N$2:N$163, 1)))</f>
        <v>0.3902439024390244</v>
      </c>
      <c r="O121">
        <f>((Tratados!O121 - SMALL(Tratados!O$2:O$163, 1)) / (LARGE(Tratados!O$2:O$163, 1) - SMALL(Tratados!O$2:O$163, 1)))</f>
        <v>0.2304147465437788</v>
      </c>
      <c r="P121">
        <v>0</v>
      </c>
    </row>
    <row r="122" spans="2:16">
      <c r="B122">
        <f>((Tratados!B122 - SMALL(Tratados!B$2:B$163, 1)) / (LARGE(Tratados!B$2:B$163, 1) - SMALL(Tratados!B$2:B$163, 1)))</f>
        <v>0.11192373363688105</v>
      </c>
      <c r="C122">
        <f>((Tratados!C122 - SMALL(Tratados!C$2:C$163, 1)) / (LARGE(Tratados!C$2:C$163, 1) - SMALL(Tratados!C$2:C$163, 1)))</f>
        <v>0.16236535662299856</v>
      </c>
      <c r="D122">
        <f>((Tratados!D122 - SMALL(Tratados!D$2:D$163, 1)) / (LARGE(Tratados!D$2:D$163, 1) - SMALL(Tratados!D$2:D$163, 1)))</f>
        <v>0.22922276072518399</v>
      </c>
      <c r="E122">
        <f>((Tratados!E122 - SMALL(Tratados!E$2:E$163, 1)) / (LARGE(Tratados!E$2:E$163, 1) - SMALL(Tratados!E$2:E$163, 1)))</f>
        <v>0.83519189666387883</v>
      </c>
      <c r="F122">
        <f>((Tratados!F122 - SMALL(Tratados!F$2:F$163, 1)) / (LARGE(Tratados!F$2:F$163, 1) - SMALL(Tratados!F$2:F$163, 1)))</f>
        <v>8.5825094259932358E-2</v>
      </c>
      <c r="G122">
        <f>((Tratados!G122 - SMALL(Tratados!G$2:G$163, 1)) / (LARGE(Tratados!G$2:G$163, 1) - SMALL(Tratados!G$2:G$163, 1)))</f>
        <v>0.26831940274283861</v>
      </c>
      <c r="H122">
        <f>((Tratados!H122 - SMALL(Tratados!H$2:H$163, 1)) / (LARGE(Tratados!H$2:H$163, 1) - SMALL(Tratados!H$2:H$163, 1)))</f>
        <v>0.16176470588235295</v>
      </c>
      <c r="I122">
        <f>((Tratados!I122 - SMALL(Tratados!I$2:I$163, 1)) / (LARGE(Tratados!I$2:I$163, 1) - SMALL(Tratados!I$2:I$163, 1)))</f>
        <v>1.0969586690927995E-2</v>
      </c>
      <c r="J122">
        <f>((Tratados!J122 - SMALL(Tratados!J$2:J$163, 1)) / (LARGE(Tratados!J$2:J$163, 1) - SMALL(Tratados!J$2:J$163, 1)))</f>
        <v>0.87320552096715753</v>
      </c>
      <c r="K122">
        <f>((Tratados!K122 - SMALL(Tratados!K$2:K$163, 1)) / (LARGE(Tratados!K$2:K$163, 1) - SMALL(Tratados!K$2:K$163, 1)))</f>
        <v>5.6660274662482808E-2</v>
      </c>
      <c r="L122">
        <f>((Tratados!L122 - SMALL(Tratados!L$2:L$163, 1)) / (LARGE(Tratados!L$2:L$163, 1) - SMALL(Tratados!L$2:L$163, 1)))</f>
        <v>0.16176470588235295</v>
      </c>
      <c r="M122">
        <f>((Tratados!M122 - SMALL(Tratados!M$2:M$163, 1)) / (LARGE(Tratados!M$2:M$163, 1) - SMALL(Tratados!M$2:M$163, 1)))</f>
        <v>0.24413145539906103</v>
      </c>
      <c r="N122">
        <f>((Tratados!N122 - SMALL(Tratados!N$2:N$163, 1)) / (LARGE(Tratados!N$2:N$163, 1) - SMALL(Tratados!N$2:N$163, 1)))</f>
        <v>0.37073170731707317</v>
      </c>
      <c r="O122">
        <f>((Tratados!O122 - SMALL(Tratados!O$2:O$163, 1)) / (LARGE(Tratados!O$2:O$163, 1) - SMALL(Tratados!O$2:O$163, 1)))</f>
        <v>0.19354838709677419</v>
      </c>
      <c r="P122">
        <v>0</v>
      </c>
    </row>
    <row r="123" spans="2:16">
      <c r="B123">
        <f>((Tratados!B123 - SMALL(Tratados!B$2:B$163, 1)) / (LARGE(Tratados!B$2:B$163, 1) - SMALL(Tratados!B$2:B$163, 1)))</f>
        <v>7.4083258801528579E-2</v>
      </c>
      <c r="C123">
        <f>((Tratados!C123 - SMALL(Tratados!C$2:C$163, 1)) / (LARGE(Tratados!C$2:C$163, 1) - SMALL(Tratados!C$2:C$163, 1)))</f>
        <v>0.29981804949053859</v>
      </c>
      <c r="D123">
        <f>((Tratados!D123 - SMALL(Tratados!D$2:D$163, 1)) / (LARGE(Tratados!D$2:D$163, 1) - SMALL(Tratados!D$2:D$163, 1)))</f>
        <v>0.56908836911646488</v>
      </c>
      <c r="E123">
        <f>((Tratados!E123 - SMALL(Tratados!E$2:E$163, 1)) / (LARGE(Tratados!E$2:E$163, 1) - SMALL(Tratados!E$2:E$163, 1)))</f>
        <v>0.33852698530702435</v>
      </c>
      <c r="F123">
        <f>((Tratados!F123 - SMALL(Tratados!F$2:F$163, 1)) / (LARGE(Tratados!F$2:F$163, 1) - SMALL(Tratados!F$2:F$163, 1)))</f>
        <v>5.7129380427846065E-2</v>
      </c>
      <c r="G123">
        <f>((Tratados!G123 - SMALL(Tratados!G$2:G$163, 1)) / (LARGE(Tratados!G$2:G$163, 1) - SMALL(Tratados!G$2:G$163, 1)))</f>
        <v>0.55962427980199625</v>
      </c>
      <c r="H123">
        <f>((Tratados!H123 - SMALL(Tratados!H$2:H$163, 1)) / (LARGE(Tratados!H$2:H$163, 1) - SMALL(Tratados!H$2:H$163, 1)))</f>
        <v>0.54411764705882348</v>
      </c>
      <c r="I123">
        <f>((Tratados!I123 - SMALL(Tratados!I$2:I$163, 1)) / (LARGE(Tratados!I$2:I$163, 1) - SMALL(Tratados!I$2:I$163, 1)))</f>
        <v>5.8457425080767948E-2</v>
      </c>
      <c r="J123">
        <f>((Tratados!J123 - SMALL(Tratados!J$2:J$163, 1)) / (LARGE(Tratados!J$2:J$163, 1) - SMALL(Tratados!J$2:J$163, 1)))</f>
        <v>0.86283888394768915</v>
      </c>
      <c r="K123">
        <f>((Tratados!K123 - SMALL(Tratados!K$2:K$163, 1)) / (LARGE(Tratados!K$2:K$163, 1) - SMALL(Tratados!K$2:K$163, 1)))</f>
        <v>4.4081585217037596E-2</v>
      </c>
      <c r="L123">
        <f>((Tratados!L123 - SMALL(Tratados!L$2:L$163, 1)) / (LARGE(Tratados!L$2:L$163, 1) - SMALL(Tratados!L$2:L$163, 1)))</f>
        <v>0.54411764705882348</v>
      </c>
      <c r="M123">
        <f>((Tratados!M123 - SMALL(Tratados!M$2:M$163, 1)) / (LARGE(Tratados!M$2:M$163, 1) - SMALL(Tratados!M$2:M$163, 1)))</f>
        <v>0.28638497652582162</v>
      </c>
      <c r="N123">
        <f>((Tratados!N123 - SMALL(Tratados!N$2:N$163, 1)) / (LARGE(Tratados!N$2:N$163, 1) - SMALL(Tratados!N$2:N$163, 1)))</f>
        <v>0.37073170731707317</v>
      </c>
      <c r="O123">
        <f>((Tratados!O123 - SMALL(Tratados!O$2:O$163, 1)) / (LARGE(Tratados!O$2:O$163, 1) - SMALL(Tratados!O$2:O$163, 1)))</f>
        <v>0.2119815668202765</v>
      </c>
      <c r="P123">
        <v>0</v>
      </c>
    </row>
    <row r="124" spans="2:16">
      <c r="B124">
        <f>((Tratados!B124 - SMALL(Tratados!B$2:B$163, 1)) / (LARGE(Tratados!B$2:B$163, 1) - SMALL(Tratados!B$2:B$163, 1)))</f>
        <v>0.10861858687698187</v>
      </c>
      <c r="C124">
        <f>((Tratados!C124 - SMALL(Tratados!C$2:C$163, 1)) / (LARGE(Tratados!C$2:C$163, 1) - SMALL(Tratados!C$2:C$163, 1)))</f>
        <v>0.24406841339155749</v>
      </c>
      <c r="D124">
        <f>((Tratados!D124 - SMALL(Tratados!D$2:D$163, 1)) / (LARGE(Tratados!D$2:D$163, 1) - SMALL(Tratados!D$2:D$163, 1)))</f>
        <v>0.30797686778581629</v>
      </c>
      <c r="E124">
        <f>((Tratados!E124 - SMALL(Tratados!E$2:E$163, 1)) / (LARGE(Tratados!E$2:E$163, 1) - SMALL(Tratados!E$2:E$163, 1)))</f>
        <v>0.32766987785108775</v>
      </c>
      <c r="F124">
        <f>((Tratados!F124 - SMALL(Tratados!F$2:F$163, 1)) / (LARGE(Tratados!F$2:F$163, 1) - SMALL(Tratados!F$2:F$163, 1)))</f>
        <v>8.3318689517185685E-2</v>
      </c>
      <c r="G124">
        <f>((Tratados!G124 - SMALL(Tratados!G$2:G$163, 1)) / (LARGE(Tratados!G$2:G$163, 1) - SMALL(Tratados!G$2:G$163, 1)))</f>
        <v>0.79444940355432925</v>
      </c>
      <c r="H124">
        <f>((Tratados!H124 - SMALL(Tratados!H$2:H$163, 1)) / (LARGE(Tratados!H$2:H$163, 1) - SMALL(Tratados!H$2:H$163, 1)))</f>
        <v>0.48529411764705882</v>
      </c>
      <c r="I124">
        <f>((Tratados!I124 - SMALL(Tratados!I$2:I$163, 1)) / (LARGE(Tratados!I$2:I$163, 1) - SMALL(Tratados!I$2:I$163, 1)))</f>
        <v>4.5237476326636709E-2</v>
      </c>
      <c r="J124">
        <f>((Tratados!J124 - SMALL(Tratados!J$2:J$163, 1)) / (LARGE(Tratados!J$2:J$163, 1) - SMALL(Tratados!J$2:J$163, 1)))</f>
        <v>0.85821062687353822</v>
      </c>
      <c r="K124">
        <f>((Tratados!K124 - SMALL(Tratados!K$2:K$163, 1)) / (LARGE(Tratados!K$2:K$163, 1) - SMALL(Tratados!K$2:K$163, 1)))</f>
        <v>5.6420090262846959E-2</v>
      </c>
      <c r="L124">
        <f>((Tratados!L124 - SMALL(Tratados!L$2:L$163, 1)) / (LARGE(Tratados!L$2:L$163, 1) - SMALL(Tratados!L$2:L$163, 1)))</f>
        <v>0.48529411764705882</v>
      </c>
      <c r="M124">
        <f>((Tratados!M124 - SMALL(Tratados!M$2:M$163, 1)) / (LARGE(Tratados!M$2:M$163, 1) - SMALL(Tratados!M$2:M$163, 1)))</f>
        <v>0.25352112676056338</v>
      </c>
      <c r="N124">
        <f>((Tratados!N124 - SMALL(Tratados!N$2:N$163, 1)) / (LARGE(Tratados!N$2:N$163, 1) - SMALL(Tratados!N$2:N$163, 1)))</f>
        <v>0.31707317073170732</v>
      </c>
      <c r="O124">
        <f>((Tratados!O124 - SMALL(Tratados!O$2:O$163, 1)) / (LARGE(Tratados!O$2:O$163, 1) - SMALL(Tratados!O$2:O$163, 1)))</f>
        <v>0.16129032258064516</v>
      </c>
      <c r="P124">
        <v>0</v>
      </c>
    </row>
    <row r="125" spans="2:16">
      <c r="B125">
        <f>((Tratados!B125 - SMALL(Tratados!B$2:B$163, 1)) / (LARGE(Tratados!B$2:B$163, 1) - SMALL(Tratados!B$2:B$163, 1)))</f>
        <v>5.3219773965363038E-2</v>
      </c>
      <c r="C125">
        <f>((Tratados!C125 - SMALL(Tratados!C$2:C$163, 1)) / (LARGE(Tratados!C$2:C$163, 1) - SMALL(Tratados!C$2:C$163, 1)))</f>
        <v>0.38577147016011643</v>
      </c>
      <c r="D125">
        <f>((Tratados!D125 - SMALL(Tratados!D$2:D$163, 1)) / (LARGE(Tratados!D$2:D$163, 1) - SMALL(Tratados!D$2:D$163, 1)))</f>
        <v>0.47068280614673813</v>
      </c>
      <c r="E125">
        <f>((Tratados!E125 - SMALL(Tratados!E$2:E$163, 1)) / (LARGE(Tratados!E$2:E$163, 1) - SMALL(Tratados!E$2:E$163, 1)))</f>
        <v>0.37916240745903418</v>
      </c>
      <c r="F125">
        <f>((Tratados!F125 - SMALL(Tratados!F$2:F$163, 1)) / (LARGE(Tratados!F$2:F$163, 1) - SMALL(Tratados!F$2:F$163, 1)))</f>
        <v>4.130789317104902E-2</v>
      </c>
      <c r="G125">
        <f>((Tratados!G125 - SMALL(Tratados!G$2:G$163, 1)) / (LARGE(Tratados!G$2:G$163, 1) - SMALL(Tratados!G$2:G$163, 1)))</f>
        <v>0.54650518001568882</v>
      </c>
      <c r="H125">
        <f>((Tratados!H125 - SMALL(Tratados!H$2:H$163, 1)) / (LARGE(Tratados!H$2:H$163, 1) - SMALL(Tratados!H$2:H$163, 1)))</f>
        <v>0.55882352941176472</v>
      </c>
      <c r="I125">
        <f>((Tratados!I125 - SMALL(Tratados!I$2:I$163, 1)) / (LARGE(Tratados!I$2:I$163, 1) - SMALL(Tratados!I$2:I$163, 1)))</f>
        <v>1.9198633443499574E-2</v>
      </c>
      <c r="J125">
        <f>((Tratados!J125 - SMALL(Tratados!J$2:J$163, 1)) / (LARGE(Tratados!J$2:J$163, 1) - SMALL(Tratados!J$2:J$163, 1)))</f>
        <v>0.90830780380142961</v>
      </c>
      <c r="K125">
        <f>((Tratados!K125 - SMALL(Tratados!K$2:K$163, 1)) / (LARGE(Tratados!K$2:K$163, 1) - SMALL(Tratados!K$2:K$163, 1)))</f>
        <v>1.1087221802545179E-2</v>
      </c>
      <c r="L125">
        <f>((Tratados!L125 - SMALL(Tratados!L$2:L$163, 1)) / (LARGE(Tratados!L$2:L$163, 1) - SMALL(Tratados!L$2:L$163, 1)))</f>
        <v>0.55882352941176483</v>
      </c>
      <c r="M125">
        <f>((Tratados!M125 - SMALL(Tratados!M$2:M$163, 1)) / (LARGE(Tratados!M$2:M$163, 1) - SMALL(Tratados!M$2:M$163, 1)))</f>
        <v>0.26760563380281688</v>
      </c>
      <c r="N125">
        <f>((Tratados!N125 - SMALL(Tratados!N$2:N$163, 1)) / (LARGE(Tratados!N$2:N$163, 1) - SMALL(Tratados!N$2:N$163, 1)))</f>
        <v>0.38048780487804879</v>
      </c>
      <c r="O125">
        <f>((Tratados!O125 - SMALL(Tratados!O$2:O$163, 1)) / (LARGE(Tratados!O$2:O$163, 1) - SMALL(Tratados!O$2:O$163, 1)))</f>
        <v>0.20737327188940091</v>
      </c>
      <c r="P125">
        <v>0</v>
      </c>
    </row>
    <row r="126" spans="2:16">
      <c r="B126">
        <f>((Tratados!B126 - SMALL(Tratados!B$2:B$163, 1)) / (LARGE(Tratados!B$2:B$163, 1) - SMALL(Tratados!B$2:B$163, 1)))</f>
        <v>0.12609968290104887</v>
      </c>
      <c r="C126">
        <f>((Tratados!C126 - SMALL(Tratados!C$2:C$163, 1)) / (LARGE(Tratados!C$2:C$163, 1) - SMALL(Tratados!C$2:C$163, 1)))</f>
        <v>0.18825327510917031</v>
      </c>
      <c r="D126">
        <f>((Tratados!D126 - SMALL(Tratados!D$2:D$163, 1)) / (LARGE(Tratados!D$2:D$163, 1) - SMALL(Tratados!D$2:D$163, 1)))</f>
        <v>0.21363739239696253</v>
      </c>
      <c r="E126">
        <f>((Tratados!E126 - SMALL(Tratados!E$2:E$163, 1)) / (LARGE(Tratados!E$2:E$163, 1) - SMALL(Tratados!E$2:E$163, 1)))</f>
        <v>0.46834763394562667</v>
      </c>
      <c r="F126">
        <f>((Tratados!F126 - SMALL(Tratados!F$2:F$163, 1)) / (LARGE(Tratados!F$2:F$163, 1) - SMALL(Tratados!F$2:F$163, 1)))</f>
        <v>9.6575196766645402E-2</v>
      </c>
      <c r="G126">
        <f>((Tratados!G126 - SMALL(Tratados!G$2:G$163, 1)) / (LARGE(Tratados!G$2:G$163, 1) - SMALL(Tratados!G$2:G$163, 1)))</f>
        <v>0.71470691660580488</v>
      </c>
      <c r="H126">
        <f>((Tratados!H126 - SMALL(Tratados!H$2:H$163, 1)) / (LARGE(Tratados!H$2:H$163, 1) - SMALL(Tratados!H$2:H$163, 1)))</f>
        <v>0.30882352941176472</v>
      </c>
      <c r="I126">
        <f>((Tratados!I126 - SMALL(Tratados!I$2:I$163, 1)) / (LARGE(Tratados!I$2:I$163, 1) - SMALL(Tratados!I$2:I$163, 1)))</f>
        <v>3.8345278324482902E-2</v>
      </c>
      <c r="J126">
        <f>((Tratados!J126 - SMALL(Tratados!J$2:J$163, 1)) / (LARGE(Tratados!J$2:J$163, 1) - SMALL(Tratados!J$2:J$163, 1)))</f>
        <v>0.84818328556840272</v>
      </c>
      <c r="K126">
        <f>((Tratados!K126 - SMALL(Tratados!K$2:K$163, 1)) / (LARGE(Tratados!K$2:K$163, 1) - SMALL(Tratados!K$2:K$163, 1)))</f>
        <v>7.1807387607259771E-2</v>
      </c>
      <c r="L126">
        <f>((Tratados!L126 - SMALL(Tratados!L$2:L$163, 1)) / (LARGE(Tratados!L$2:L$163, 1) - SMALL(Tratados!L$2:L$163, 1)))</f>
        <v>0.30882352941176466</v>
      </c>
      <c r="M126">
        <f>((Tratados!M126 - SMALL(Tratados!M$2:M$163, 1)) / (LARGE(Tratados!M$2:M$163, 1) - SMALL(Tratados!M$2:M$163, 1)))</f>
        <v>0.2300469483568075</v>
      </c>
      <c r="N126">
        <f>((Tratados!N126 - SMALL(Tratados!N$2:N$163, 1)) / (LARGE(Tratados!N$2:N$163, 1) - SMALL(Tratados!N$2:N$163, 1)))</f>
        <v>0.32195121951219513</v>
      </c>
      <c r="O126">
        <f>((Tratados!O126 - SMALL(Tratados!O$2:O$163, 1)) / (LARGE(Tratados!O$2:O$163, 1) - SMALL(Tratados!O$2:O$163, 1)))</f>
        <v>0.20276497695852536</v>
      </c>
      <c r="P126">
        <v>0</v>
      </c>
    </row>
    <row r="127" spans="2:16">
      <c r="B127">
        <f>((Tratados!B127 - SMALL(Tratados!B$2:B$163, 1)) / (LARGE(Tratados!B$2:B$163, 1) - SMALL(Tratados!B$2:B$163, 1)))</f>
        <v>1.0565899666639565E-2</v>
      </c>
      <c r="C127">
        <f>((Tratados!C127 - SMALL(Tratados!C$2:C$163, 1)) / (LARGE(Tratados!C$2:C$163, 1) - SMALL(Tratados!C$2:C$163, 1)))</f>
        <v>0.27002911208151381</v>
      </c>
      <c r="D127">
        <f>((Tratados!D127 - SMALL(Tratados!D$2:D$163, 1)) / (LARGE(Tratados!D$2:D$163, 1) - SMALL(Tratados!D$2:D$163, 1)))</f>
        <v>1</v>
      </c>
      <c r="E127">
        <f>((Tratados!E127 - SMALL(Tratados!E$2:E$163, 1)) / (LARGE(Tratados!E$2:E$163, 1) - SMALL(Tratados!E$2:E$163, 1)))</f>
        <v>0.28801536412353251</v>
      </c>
      <c r="F127">
        <f>((Tratados!F127 - SMALL(Tratados!F$2:F$163, 1)) / (LARGE(Tratados!F$2:F$163, 1) - SMALL(Tratados!F$2:F$163, 1)))</f>
        <v>8.9620154823673043E-3</v>
      </c>
      <c r="G127">
        <f>((Tratados!G127 - SMALL(Tratados!G$2:G$163, 1)) / (LARGE(Tratados!G$2:G$163, 1) - SMALL(Tratados!G$2:G$163, 1)))</f>
        <v>0.38574210825286048</v>
      </c>
      <c r="H127">
        <f>((Tratados!H127 - SMALL(Tratados!H$2:H$163, 1)) / (LARGE(Tratados!H$2:H$163, 1) - SMALL(Tratados!H$2:H$163, 1)))</f>
        <v>0.57352941176470584</v>
      </c>
      <c r="I127">
        <f>((Tratados!I127 - SMALL(Tratados!I$2:I$163, 1)) / (LARGE(Tratados!I$2:I$163, 1) - SMALL(Tratados!I$2:I$163, 1)))</f>
        <v>2.5125329570351667E-2</v>
      </c>
      <c r="J127">
        <f>((Tratados!J127 - SMALL(Tratados!J$2:J$163, 1)) / (LARGE(Tratados!J$2:J$163, 1) - SMALL(Tratados!J$2:J$163, 1)))</f>
        <v>0.90872945284448392</v>
      </c>
      <c r="K127">
        <f>((Tratados!K127 - SMALL(Tratados!K$2:K$163, 1)) / (LARGE(Tratados!K$2:K$163, 1) - SMALL(Tratados!K$2:K$163, 1)))</f>
        <v>7.4999515757258797E-3</v>
      </c>
      <c r="L127">
        <f>((Tratados!L127 - SMALL(Tratados!L$2:L$163, 1)) / (LARGE(Tratados!L$2:L$163, 1) - SMALL(Tratados!L$2:L$163, 1)))</f>
        <v>0.57352941176470595</v>
      </c>
      <c r="M127">
        <f>((Tratados!M127 - SMALL(Tratados!M$2:M$163, 1)) / (LARGE(Tratados!M$2:M$163, 1) - SMALL(Tratados!M$2:M$163, 1)))</f>
        <v>0.28638497652582162</v>
      </c>
      <c r="N127">
        <f>((Tratados!N127 - SMALL(Tratados!N$2:N$163, 1)) / (LARGE(Tratados!N$2:N$163, 1) - SMALL(Tratados!N$2:N$163, 1)))</f>
        <v>0.4</v>
      </c>
      <c r="O127">
        <f>((Tratados!O127 - SMALL(Tratados!O$2:O$163, 1)) / (LARGE(Tratados!O$2:O$163, 1) - SMALL(Tratados!O$2:O$163, 1)))</f>
        <v>0.23963133640552994</v>
      </c>
      <c r="P127">
        <v>0</v>
      </c>
    </row>
    <row r="128" spans="2:16">
      <c r="B128">
        <f>((Tratados!B128 - SMALL(Tratados!B$2:B$163, 1)) / (LARGE(Tratados!B$2:B$163, 1) - SMALL(Tratados!B$2:B$163, 1)))</f>
        <v>2.4725587446133832E-2</v>
      </c>
      <c r="C128">
        <f>((Tratados!C128 - SMALL(Tratados!C$2:C$163, 1)) / (LARGE(Tratados!C$2:C$163, 1) - SMALL(Tratados!C$2:C$163, 1)))</f>
        <v>0.45024017467248906</v>
      </c>
      <c r="D128">
        <f>((Tratados!D128 - SMALL(Tratados!D$2:D$163, 1)) / (LARGE(Tratados!D$2:D$163, 1) - SMALL(Tratados!D$2:D$163, 1)))</f>
        <v>0.50822973004612393</v>
      </c>
      <c r="E128">
        <f>((Tratados!E128 - SMALL(Tratados!E$2:E$163, 1)) / (LARGE(Tratados!E$2:E$163, 1) - SMALL(Tratados!E$2:E$163, 1)))</f>
        <v>0.23009530299744962</v>
      </c>
      <c r="F128">
        <f>((Tratados!F128 - SMALL(Tratados!F$2:F$163, 1)) / (LARGE(Tratados!F$2:F$163, 1) - SMALL(Tratados!F$2:F$163, 1)))</f>
        <v>1.9699786354429677E-2</v>
      </c>
      <c r="G128">
        <f>((Tratados!G128 - SMALL(Tratados!G$2:G$163, 1)) / (LARGE(Tratados!G$2:G$163, 1) - SMALL(Tratados!G$2:G$163, 1)))</f>
        <v>0.69672563499147933</v>
      </c>
      <c r="H128">
        <f>((Tratados!H128 - SMALL(Tratados!H$2:H$163, 1)) / (LARGE(Tratados!H$2:H$163, 1) - SMALL(Tratados!H$2:H$163, 1)))</f>
        <v>0.72058823529411764</v>
      </c>
      <c r="I128">
        <f>((Tratados!I128 - SMALL(Tratados!I$2:I$163, 1)) / (LARGE(Tratados!I$2:I$163, 1) - SMALL(Tratados!I$2:I$163, 1)))</f>
        <v>1.7141371755356679E-2</v>
      </c>
      <c r="J128">
        <f>((Tratados!J128 - SMALL(Tratados!J$2:J$163, 1)) / (LARGE(Tratados!J$2:J$163, 1) - SMALL(Tratados!J$2:J$163, 1)))</f>
        <v>0.91314029713081002</v>
      </c>
      <c r="K128">
        <f>((Tratados!K128 - SMALL(Tratados!K$2:K$163, 1)) / (LARGE(Tratados!K$2:K$163, 1) - SMALL(Tratados!K$2:K$163, 1)))</f>
        <v>6.4772309063087143E-3</v>
      </c>
      <c r="L128">
        <f>((Tratados!L128 - SMALL(Tratados!L$2:L$163, 1)) / (LARGE(Tratados!L$2:L$163, 1) - SMALL(Tratados!L$2:L$163, 1)))</f>
        <v>0.72058823529411764</v>
      </c>
      <c r="M128">
        <f>((Tratados!M128 - SMALL(Tratados!M$2:M$163, 1)) / (LARGE(Tratados!M$2:M$163, 1) - SMALL(Tratados!M$2:M$163, 1)))</f>
        <v>0.2300469483568075</v>
      </c>
      <c r="N128">
        <f>((Tratados!N128 - SMALL(Tratados!N$2:N$163, 1)) / (LARGE(Tratados!N$2:N$163, 1) - SMALL(Tratados!N$2:N$163, 1)))</f>
        <v>0.34634146341463412</v>
      </c>
      <c r="O128">
        <f>((Tratados!O128 - SMALL(Tratados!O$2:O$163, 1)) / (LARGE(Tratados!O$2:O$163, 1) - SMALL(Tratados!O$2:O$163, 1)))</f>
        <v>0.21658986175115208</v>
      </c>
      <c r="P128">
        <v>0</v>
      </c>
    </row>
    <row r="129" spans="2:16">
      <c r="B129">
        <f>((Tratados!B129 - SMALL(Tratados!B$2:B$163, 1)) / (LARGE(Tratados!B$2:B$163, 1) - SMALL(Tratados!B$2:B$163, 1)))</f>
        <v>3.123018131555411E-2</v>
      </c>
      <c r="C129">
        <f>((Tratados!C129 - SMALL(Tratados!C$2:C$163, 1)) / (LARGE(Tratados!C$2:C$163, 1) - SMALL(Tratados!C$2:C$163, 1)))</f>
        <v>0.3337627365356623</v>
      </c>
      <c r="D129">
        <f>((Tratados!D129 - SMALL(Tratados!D$2:D$163, 1)) / (LARGE(Tratados!D$2:D$163, 1) - SMALL(Tratados!D$2:D$163, 1)))</f>
        <v>0.63055575066532432</v>
      </c>
      <c r="E129">
        <f>((Tratados!E129 - SMALL(Tratados!E$2:E$163, 1)) / (LARGE(Tratados!E$2:E$163, 1) - SMALL(Tratados!E$2:E$163, 1)))</f>
        <v>0.40563144689155284</v>
      </c>
      <c r="F129">
        <f>((Tratados!F129 - SMALL(Tratados!F$2:F$163, 1)) / (LARGE(Tratados!F$2:F$163, 1) - SMALL(Tratados!F$2:F$163, 1)))</f>
        <v>2.4632440214693761E-2</v>
      </c>
      <c r="G129">
        <f>((Tratados!G129 - SMALL(Tratados!G$2:G$163, 1)) / (LARGE(Tratados!G$2:G$163, 1) - SMALL(Tratados!G$2:G$163, 1)))</f>
        <v>0.45820822851578347</v>
      </c>
      <c r="H129">
        <f>((Tratados!H129 - SMALL(Tratados!H$2:H$163, 1)) / (LARGE(Tratados!H$2:H$163, 1) - SMALL(Tratados!H$2:H$163, 1)))</f>
        <v>0.52941176470588236</v>
      </c>
      <c r="I129">
        <f>((Tratados!I129 - SMALL(Tratados!I$2:I$163, 1)) / (LARGE(Tratados!I$2:I$163, 1) - SMALL(Tratados!I$2:I$163, 1)))</f>
        <v>8.3040588213450187E-2</v>
      </c>
      <c r="J129">
        <f>((Tratados!J129 - SMALL(Tratados!J$2:J$163, 1)) / (LARGE(Tratados!J$2:J$163, 1) - SMALL(Tratados!J$2:J$163, 1)))</f>
        <v>0.87627565306189681</v>
      </c>
      <c r="K129">
        <f>((Tratados!K129 - SMALL(Tratados!K$2:K$163, 1)) / (LARGE(Tratados!K$2:K$163, 1) - SMALL(Tratados!K$2:K$163, 1)))</f>
        <v>1.5457028299145796E-2</v>
      </c>
      <c r="L129">
        <f>((Tratados!L129 - SMALL(Tratados!L$2:L$163, 1)) / (LARGE(Tratados!L$2:L$163, 1) - SMALL(Tratados!L$2:L$163, 1)))</f>
        <v>0.52941176470588236</v>
      </c>
      <c r="M129">
        <f>((Tratados!M129 - SMALL(Tratados!M$2:M$163, 1)) / (LARGE(Tratados!M$2:M$163, 1) - SMALL(Tratados!M$2:M$163, 1)))</f>
        <v>0.25821596244131456</v>
      </c>
      <c r="N129">
        <f>((Tratados!N129 - SMALL(Tratados!N$2:N$163, 1)) / (LARGE(Tratados!N$2:N$163, 1) - SMALL(Tratados!N$2:N$163, 1)))</f>
        <v>0.36097560975609755</v>
      </c>
      <c r="O129">
        <f>((Tratados!O129 - SMALL(Tratados!O$2:O$163, 1)) / (LARGE(Tratados!O$2:O$163, 1) - SMALL(Tratados!O$2:O$163, 1)))</f>
        <v>0.2304147465437788</v>
      </c>
      <c r="P129">
        <v>0</v>
      </c>
    </row>
    <row r="130" spans="2:16">
      <c r="B130">
        <f>((Tratados!B130 - SMALL(Tratados!B$2:B$163, 1)) / (LARGE(Tratados!B$2:B$163, 1) - SMALL(Tratados!B$2:B$163, 1)))</f>
        <v>9.7751849743881611E-2</v>
      </c>
      <c r="C130">
        <f>((Tratados!C130 - SMALL(Tratados!C$2:C$163, 1)) / (LARGE(Tratados!C$2:C$163, 1) - SMALL(Tratados!C$2:C$163, 1)))</f>
        <v>0.24727802037845706</v>
      </c>
      <c r="D130">
        <f>((Tratados!D130 - SMALL(Tratados!D$2:D$163, 1)) / (LARGE(Tratados!D$2:D$163, 1) - SMALL(Tratados!D$2:D$163, 1)))</f>
        <v>0.4321915509665738</v>
      </c>
      <c r="E130">
        <f>((Tratados!E130 - SMALL(Tratados!E$2:E$163, 1)) / (LARGE(Tratados!E$2:E$163, 1) - SMALL(Tratados!E$2:E$163, 1)))</f>
        <v>0.45904449194106289</v>
      </c>
      <c r="F130">
        <f>((Tratados!F130 - SMALL(Tratados!F$2:F$163, 1)) / (LARGE(Tratados!F$2:F$163, 1) - SMALL(Tratados!F$2:F$163, 1)))</f>
        <v>7.5078074661881988E-2</v>
      </c>
      <c r="G130">
        <f>((Tratados!G130 - SMALL(Tratados!G$2:G$163, 1)) / (LARGE(Tratados!G$2:G$163, 1) - SMALL(Tratados!G$2:G$163, 1)))</f>
        <v>0.52982904595742375</v>
      </c>
      <c r="H130">
        <f>((Tratados!H130 - SMALL(Tratados!H$2:H$163, 1)) / (LARGE(Tratados!H$2:H$163, 1) - SMALL(Tratados!H$2:H$163, 1)))</f>
        <v>0.41176470588235292</v>
      </c>
      <c r="I130">
        <f>((Tratados!I130 - SMALL(Tratados!I$2:I$163, 1)) / (LARGE(Tratados!I$2:I$163, 1) - SMALL(Tratados!I$2:I$163, 1)))</f>
        <v>7.7069330461584165E-2</v>
      </c>
      <c r="J130">
        <f>((Tratados!J130 - SMALL(Tratados!J$2:J$163, 1)) / (LARGE(Tratados!J$2:J$163, 1) - SMALL(Tratados!J$2:J$163, 1)))</f>
        <v>0.8387258292980202</v>
      </c>
      <c r="K130">
        <f>((Tratados!K130 - SMALL(Tratados!K$2:K$163, 1)) / (LARGE(Tratados!K$2:K$163, 1) - SMALL(Tratados!K$2:K$163, 1)))</f>
        <v>6.2730741666182421E-2</v>
      </c>
      <c r="L130">
        <f>((Tratados!L130 - SMALL(Tratados!L$2:L$163, 1)) / (LARGE(Tratados!L$2:L$163, 1) - SMALL(Tratados!L$2:L$163, 1)))</f>
        <v>0.41176470588235281</v>
      </c>
      <c r="M130">
        <f>((Tratados!M130 - SMALL(Tratados!M$2:M$163, 1)) / (LARGE(Tratados!M$2:M$163, 1) - SMALL(Tratados!M$2:M$163, 1)))</f>
        <v>0.28638497652582162</v>
      </c>
      <c r="N130">
        <f>((Tratados!N130 - SMALL(Tratados!N$2:N$163, 1)) / (LARGE(Tratados!N$2:N$163, 1) - SMALL(Tratados!N$2:N$163, 1)))</f>
        <v>0.35609756097560974</v>
      </c>
      <c r="O130">
        <f>((Tratados!O130 - SMALL(Tratados!O$2:O$163, 1)) / (LARGE(Tratados!O$2:O$163, 1) - SMALL(Tratados!O$2:O$163, 1)))</f>
        <v>0.22119815668202766</v>
      </c>
      <c r="P130">
        <v>0</v>
      </c>
    </row>
    <row r="131" spans="2:16">
      <c r="B131">
        <f>((Tratados!B131 - SMALL(Tratados!B$2:B$163, 1)) / (LARGE(Tratados!B$2:B$163, 1) - SMALL(Tratados!B$2:B$163, 1)))</f>
        <v>7.6339539799983744E-2</v>
      </c>
      <c r="C131">
        <f>((Tratados!C131 - SMALL(Tratados!C$2:C$163, 1)) / (LARGE(Tratados!C$2:C$163, 1) - SMALL(Tratados!C$2:C$163, 1)))</f>
        <v>0.31622270742358077</v>
      </c>
      <c r="D131">
        <f>((Tratados!D131 - SMALL(Tratados!D$2:D$163, 1)) / (LARGE(Tratados!D$2:D$163, 1) - SMALL(Tratados!D$2:D$163, 1)))</f>
        <v>0.38460818056238438</v>
      </c>
      <c r="E131">
        <f>((Tratados!E131 - SMALL(Tratados!E$2:E$163, 1)) / (LARGE(Tratados!E$2:E$163, 1) - SMALL(Tratados!E$2:E$163, 1)))</f>
        <v>0.4103811087362802</v>
      </c>
      <c r="F131">
        <f>((Tratados!F131 - SMALL(Tratados!F$2:F$163, 1)) / (LARGE(Tratados!F$2:F$163, 1) - SMALL(Tratados!F$2:F$163, 1)))</f>
        <v>5.8840394735625169E-2</v>
      </c>
      <c r="G131">
        <f>((Tratados!G131 - SMALL(Tratados!G$2:G$163, 1)) / (LARGE(Tratados!G$2:G$163, 1) - SMALL(Tratados!G$2:G$163, 1)))</f>
        <v>0.60635938218507401</v>
      </c>
      <c r="H131">
        <f>((Tratados!H131 - SMALL(Tratados!H$2:H$163, 1)) / (LARGE(Tratados!H$2:H$163, 1) - SMALL(Tratados!H$2:H$163, 1)))</f>
        <v>0.48529411764705882</v>
      </c>
      <c r="I131">
        <f>((Tratados!I131 - SMALL(Tratados!I$2:I$163, 1)) / (LARGE(Tratados!I$2:I$163, 1) - SMALL(Tratados!I$2:I$163, 1)))</f>
        <v>5.285751420401797E-2</v>
      </c>
      <c r="J131">
        <f>((Tratados!J131 - SMALL(Tratados!J$2:J$163, 1)) / (LARGE(Tratados!J$2:J$163, 1) - SMALL(Tratados!J$2:J$163, 1)))</f>
        <v>0.88462628059426163</v>
      </c>
      <c r="K131">
        <f>((Tratados!K131 - SMALL(Tratados!K$2:K$163, 1)) / (LARGE(Tratados!K$2:K$163, 1) - SMALL(Tratados!K$2:K$163, 1)))</f>
        <v>2.1380285509520213E-2</v>
      </c>
      <c r="L131">
        <f>((Tratados!L131 - SMALL(Tratados!L$2:L$163, 1)) / (LARGE(Tratados!L$2:L$163, 1) - SMALL(Tratados!L$2:L$163, 1)))</f>
        <v>0.48529411764705882</v>
      </c>
      <c r="M131">
        <f>((Tratados!M131 - SMALL(Tratados!M$2:M$163, 1)) / (LARGE(Tratados!M$2:M$163, 1) - SMALL(Tratados!M$2:M$163, 1)))</f>
        <v>0.27230046948356806</v>
      </c>
      <c r="N131">
        <f>((Tratados!N131 - SMALL(Tratados!N$2:N$163, 1)) / (LARGE(Tratados!N$2:N$163, 1) - SMALL(Tratados!N$2:N$163, 1)))</f>
        <v>0.34634146341463412</v>
      </c>
      <c r="O131">
        <f>((Tratados!O131 - SMALL(Tratados!O$2:O$163, 1)) / (LARGE(Tratados!O$2:O$163, 1) - SMALL(Tratados!O$2:O$163, 1)))</f>
        <v>0.15207373271889402</v>
      </c>
      <c r="P131">
        <v>0</v>
      </c>
    </row>
    <row r="132" spans="2:16">
      <c r="B132">
        <f>((Tratados!B132 - SMALL(Tratados!B$2:B$163, 1)) / (LARGE(Tratados!B$2:B$163, 1) - SMALL(Tratados!B$2:B$163, 1)))</f>
        <v>0.15253272623790551</v>
      </c>
      <c r="C132">
        <f>((Tratados!C132 - SMALL(Tratados!C$2:C$163, 1)) / (LARGE(Tratados!C$2:C$163, 1) - SMALL(Tratados!C$2:C$163, 1)))</f>
        <v>0.22978893740902476</v>
      </c>
      <c r="D132">
        <f>((Tratados!D132 - SMALL(Tratados!D$2:D$163, 1)) / (LARGE(Tratados!D$2:D$163, 1) - SMALL(Tratados!D$2:D$163, 1)))</f>
        <v>0.29559910405594186</v>
      </c>
      <c r="E132">
        <f>((Tratados!E132 - SMALL(Tratados!E$2:E$163, 1)) / (LARGE(Tratados!E$2:E$163, 1) - SMALL(Tratados!E$2:E$163, 1)))</f>
        <v>0.4163698128013712</v>
      </c>
      <c r="F132">
        <f>((Tratados!F132 - SMALL(Tratados!F$2:F$163, 1)) / (LARGE(Tratados!F$2:F$163, 1) - SMALL(Tratados!F$2:F$163, 1)))</f>
        <v>0.11662026889129355</v>
      </c>
      <c r="G132">
        <f>((Tratados!G132 - SMALL(Tratados!G$2:G$163, 1)) / (LARGE(Tratados!G$2:G$163, 1) - SMALL(Tratados!G$2:G$163, 1)))</f>
        <v>0.62920960804998782</v>
      </c>
      <c r="H132">
        <f>((Tratados!H132 - SMALL(Tratados!H$2:H$163, 1)) / (LARGE(Tratados!H$2:H$163, 1) - SMALL(Tratados!H$2:H$163, 1)))</f>
        <v>0.39705882352941174</v>
      </c>
      <c r="I132">
        <f>((Tratados!I132 - SMALL(Tratados!I$2:I$163, 1)) / (LARGE(Tratados!I$2:I$163, 1) - SMALL(Tratados!I$2:I$163, 1)))</f>
        <v>1.838167031824427E-2</v>
      </c>
      <c r="J132">
        <f>((Tratados!J132 - SMALL(Tratados!J$2:J$163, 1)) / (LARGE(Tratados!J$2:J$163, 1) - SMALL(Tratados!J$2:J$163, 1)))</f>
        <v>0.87544553150838356</v>
      </c>
      <c r="K132">
        <f>((Tratados!K132 - SMALL(Tratados!K$2:K$163, 1)) / (LARGE(Tratados!K$2:K$163, 1) - SMALL(Tratados!K$2:K$163, 1)))</f>
        <v>5.0159800104596433E-2</v>
      </c>
      <c r="L132">
        <f>((Tratados!L132 - SMALL(Tratados!L$2:L$163, 1)) / (LARGE(Tratados!L$2:L$163, 1) - SMALL(Tratados!L$2:L$163, 1)))</f>
        <v>0.39705882352941174</v>
      </c>
      <c r="M132">
        <f>((Tratados!M132 - SMALL(Tratados!M$2:M$163, 1)) / (LARGE(Tratados!M$2:M$163, 1) - SMALL(Tratados!M$2:M$163, 1)))</f>
        <v>0.26291079812206575</v>
      </c>
      <c r="N132">
        <f>((Tratados!N132 - SMALL(Tratados!N$2:N$163, 1)) / (LARGE(Tratados!N$2:N$163, 1) - SMALL(Tratados!N$2:N$163, 1)))</f>
        <v>0.37073170731707317</v>
      </c>
      <c r="O132">
        <f>((Tratados!O132 - SMALL(Tratados!O$2:O$163, 1)) / (LARGE(Tratados!O$2:O$163, 1) - SMALL(Tratados!O$2:O$163, 1)))</f>
        <v>0.19354838709677419</v>
      </c>
      <c r="P132">
        <v>0</v>
      </c>
    </row>
    <row r="133" spans="2:16">
      <c r="B133">
        <f>((Tratados!B133 - SMALL(Tratados!B$2:B$163, 1)) / (LARGE(Tratados!B$2:B$163, 1) - SMALL(Tratados!B$2:B$163, 1)))</f>
        <v>6.8611269208878764E-2</v>
      </c>
      <c r="C133">
        <f>((Tratados!C133 - SMALL(Tratados!C$2:C$163, 1)) / (LARGE(Tratados!C$2:C$163, 1) - SMALL(Tratados!C$2:C$163, 1)))</f>
        <v>0.29676855895196508</v>
      </c>
      <c r="D133">
        <f>((Tratados!D133 - SMALL(Tratados!D$2:D$163, 1)) / (LARGE(Tratados!D$2:D$163, 1) - SMALL(Tratados!D$2:D$163, 1)))</f>
        <v>0.43349488422186322</v>
      </c>
      <c r="E133">
        <f>((Tratados!E133 - SMALL(Tratados!E$2:E$163, 1)) / (LARGE(Tratados!E$2:E$163, 1) - SMALL(Tratados!E$2:E$163, 1)))</f>
        <v>0.44522917118400812</v>
      </c>
      <c r="F133">
        <f>((Tratados!F133 - SMALL(Tratados!F$2:F$163, 1)) / (LARGE(Tratados!F$2:F$163, 1) - SMALL(Tratados!F$2:F$163, 1)))</f>
        <v>5.2979785367898907E-2</v>
      </c>
      <c r="G133">
        <f>((Tratados!G133 - SMALL(Tratados!G$2:G$163, 1)) / (LARGE(Tratados!G$2:G$163, 1) - SMALL(Tratados!G$2:G$163, 1)))</f>
        <v>0.54928453569206637</v>
      </c>
      <c r="H133">
        <f>((Tratados!H133 - SMALL(Tratados!H$2:H$163, 1)) / (LARGE(Tratados!H$2:H$163, 1) - SMALL(Tratados!H$2:H$163, 1)))</f>
        <v>0.45588235294117646</v>
      </c>
      <c r="I133">
        <f>((Tratados!I133 - SMALL(Tratados!I$2:I$163, 1)) / (LARGE(Tratados!I$2:I$163, 1) - SMALL(Tratados!I$2:I$163, 1)))</f>
        <v>1.123695644101155E-2</v>
      </c>
      <c r="J133">
        <f>((Tratados!J133 - SMALL(Tratados!J$2:J$163, 1)) / (LARGE(Tratados!J$2:J$163, 1) - SMALL(Tratados!J$2:J$163, 1)))</f>
        <v>0.91173040814309714</v>
      </c>
      <c r="K133">
        <f>((Tratados!K133 - SMALL(Tratados!K$2:K$163, 1)) / (LARGE(Tratados!K$2:K$163, 1) - SMALL(Tratados!K$2:K$163, 1)))</f>
        <v>1.1215061886222325E-2</v>
      </c>
      <c r="L133">
        <f>((Tratados!L133 - SMALL(Tratados!L$2:L$163, 1)) / (LARGE(Tratados!L$2:L$163, 1) - SMALL(Tratados!L$2:L$163, 1)))</f>
        <v>0.45588235294117635</v>
      </c>
      <c r="M133">
        <f>((Tratados!M133 - SMALL(Tratados!M$2:M$163, 1)) / (LARGE(Tratados!M$2:M$163, 1) - SMALL(Tratados!M$2:M$163, 1)))</f>
        <v>0.24882629107981222</v>
      </c>
      <c r="N133">
        <f>((Tratados!N133 - SMALL(Tratados!N$2:N$163, 1)) / (LARGE(Tratados!N$2:N$163, 1) - SMALL(Tratados!N$2:N$163, 1)))</f>
        <v>0.36585365853658536</v>
      </c>
      <c r="O133">
        <f>((Tratados!O133 - SMALL(Tratados!O$2:O$163, 1)) / (LARGE(Tratados!O$2:O$163, 1) - SMALL(Tratados!O$2:O$163, 1)))</f>
        <v>0.16589861751152074</v>
      </c>
      <c r="P133">
        <v>0</v>
      </c>
    </row>
    <row r="134" spans="2:16">
      <c r="B134">
        <f>((Tratados!B134 - SMALL(Tratados!B$2:B$163, 1)) / (LARGE(Tratados!B$2:B$163, 1) - SMALL(Tratados!B$2:B$163, 1)))</f>
        <v>0.16170013822261972</v>
      </c>
      <c r="C134">
        <f>((Tratados!C134 - SMALL(Tratados!C$2:C$163, 1)) / (LARGE(Tratados!C$2:C$163, 1) - SMALL(Tratados!C$2:C$163, 1)))</f>
        <v>0.27604075691411933</v>
      </c>
      <c r="D134">
        <f>((Tratados!D134 - SMALL(Tratados!D$2:D$163, 1)) / (LARGE(Tratados!D$2:D$163, 1) - SMALL(Tratados!D$2:D$163, 1)))</f>
        <v>0.33325528942583099</v>
      </c>
      <c r="E134">
        <f>((Tratados!E134 - SMALL(Tratados!E$2:E$163, 1)) / (LARGE(Tratados!E$2:E$163, 1) - SMALL(Tratados!E$2:E$163, 1)))</f>
        <v>0.37834154198804326</v>
      </c>
      <c r="F134">
        <f>((Tratados!F134 - SMALL(Tratados!F$2:F$163, 1)) / (LARGE(Tratados!F$2:F$163, 1) - SMALL(Tratados!F$2:F$163, 1)))</f>
        <v>0.12357222792560325</v>
      </c>
      <c r="G134">
        <f>((Tratados!G134 - SMALL(Tratados!G$2:G$163, 1)) / (LARGE(Tratados!G$2:G$163, 1) - SMALL(Tratados!G$2:G$163, 1)))</f>
        <v>0.58816846547107038</v>
      </c>
      <c r="H134">
        <f>((Tratados!H134 - SMALL(Tratados!H$2:H$163, 1)) / (LARGE(Tratados!H$2:H$163, 1) - SMALL(Tratados!H$2:H$163, 1)))</f>
        <v>0.47058823529411764</v>
      </c>
      <c r="I134">
        <f>((Tratados!I134 - SMALL(Tratados!I$2:I$163, 1)) / (LARGE(Tratados!I$2:I$163, 1) - SMALL(Tratados!I$2:I$163, 1)))</f>
        <v>1.1467191503583498E-2</v>
      </c>
      <c r="J134">
        <f>((Tratados!J134 - SMALL(Tratados!J$2:J$163, 1)) / (LARGE(Tratados!J$2:J$163, 1) - SMALL(Tratados!J$2:J$163, 1)))</f>
        <v>0.87798860229930498</v>
      </c>
      <c r="K134">
        <f>((Tratados!K134 - SMALL(Tratados!K$2:K$163, 1)) / (LARGE(Tratados!K$2:K$163, 1) - SMALL(Tratados!K$2:K$163, 1)))</f>
        <v>5.0775756871404495E-2</v>
      </c>
      <c r="L134">
        <f>((Tratados!L134 - SMALL(Tratados!L$2:L$163, 1)) / (LARGE(Tratados!L$2:L$163, 1) - SMALL(Tratados!L$2:L$163, 1)))</f>
        <v>0.47058823529411775</v>
      </c>
      <c r="M134">
        <f>((Tratados!M134 - SMALL(Tratados!M$2:M$163, 1)) / (LARGE(Tratados!M$2:M$163, 1) - SMALL(Tratados!M$2:M$163, 1)))</f>
        <v>0.29577464788732394</v>
      </c>
      <c r="N134">
        <f>((Tratados!N134 - SMALL(Tratados!N$2:N$163, 1)) / (LARGE(Tratados!N$2:N$163, 1) - SMALL(Tratados!N$2:N$163, 1)))</f>
        <v>0.4</v>
      </c>
      <c r="O134">
        <f>((Tratados!O134 - SMALL(Tratados!O$2:O$163, 1)) / (LARGE(Tratados!O$2:O$163, 1) - SMALL(Tratados!O$2:O$163, 1)))</f>
        <v>0.19354838709677419</v>
      </c>
      <c r="P134">
        <v>0</v>
      </c>
    </row>
    <row r="135" spans="2:16">
      <c r="B135">
        <f>((Tratados!B135 - SMALL(Tratados!B$2:B$163, 1)) / (LARGE(Tratados!B$2:B$163, 1) - SMALL(Tratados!B$2:B$163, 1)))</f>
        <v>8.6462314009269042E-2</v>
      </c>
      <c r="C135">
        <f>((Tratados!C135 - SMALL(Tratados!C$2:C$163, 1)) / (LARGE(Tratados!C$2:C$163, 1) - SMALL(Tratados!C$2:C$163, 1)))</f>
        <v>0.27454148471615719</v>
      </c>
      <c r="D135">
        <f>((Tratados!D135 - SMALL(Tratados!D$2:D$163, 1)) / (LARGE(Tratados!D$2:D$163, 1) - SMALL(Tratados!D$2:D$163, 1)))</f>
        <v>0.35933756331311995</v>
      </c>
      <c r="E135">
        <f>((Tratados!E135 - SMALL(Tratados!E$2:E$163, 1)) / (LARGE(Tratados!E$2:E$163, 1) - SMALL(Tratados!E$2:E$163, 1)))</f>
        <v>0.34508358372311537</v>
      </c>
      <c r="F135">
        <f>((Tratados!F135 - SMALL(Tratados!F$2:F$163, 1)) / (LARGE(Tratados!F$2:F$163, 1) - SMALL(Tratados!F$2:F$163, 1)))</f>
        <v>6.6516837305661144E-2</v>
      </c>
      <c r="G135">
        <f>((Tratados!G135 - SMALL(Tratados!G$2:G$163, 1)) / (LARGE(Tratados!G$2:G$163, 1) - SMALL(Tratados!G$2:G$163, 1)))</f>
        <v>0.73567718899618595</v>
      </c>
      <c r="H135">
        <f>((Tratados!H135 - SMALL(Tratados!H$2:H$163, 1)) / (LARGE(Tratados!H$2:H$163, 1) - SMALL(Tratados!H$2:H$163, 1)))</f>
        <v>0.5</v>
      </c>
      <c r="I135">
        <f>((Tratados!I135 - SMALL(Tratados!I$2:I$163, 1)) / (LARGE(Tratados!I$2:I$163, 1) - SMALL(Tratados!I$2:I$163, 1)))</f>
        <v>2.6915221508411007E-2</v>
      </c>
      <c r="J135">
        <f>((Tratados!J135 - SMALL(Tratados!J$2:J$163, 1)) / (LARGE(Tratados!J$2:J$163, 1) - SMALL(Tratados!J$2:J$163, 1)))</f>
        <v>0.88152320716803378</v>
      </c>
      <c r="K135">
        <f>((Tratados!K135 - SMALL(Tratados!K$2:K$163, 1)) / (LARGE(Tratados!K$2:K$163, 1) - SMALL(Tratados!K$2:K$163, 1)))</f>
        <v>3.8561217967342666E-2</v>
      </c>
      <c r="L135">
        <f>((Tratados!L135 - SMALL(Tratados!L$2:L$163, 1)) / (LARGE(Tratados!L$2:L$163, 1) - SMALL(Tratados!L$2:L$163, 1)))</f>
        <v>0.49999999999999994</v>
      </c>
      <c r="M135">
        <f>((Tratados!M135 - SMALL(Tratados!M$2:M$163, 1)) / (LARGE(Tratados!M$2:M$163, 1) - SMALL(Tratados!M$2:M$163, 1)))</f>
        <v>0.2300469483568075</v>
      </c>
      <c r="N135">
        <f>((Tratados!N135 - SMALL(Tratados!N$2:N$163, 1)) / (LARGE(Tratados!N$2:N$163, 1) - SMALL(Tratados!N$2:N$163, 1)))</f>
        <v>0.33170731707317075</v>
      </c>
      <c r="O135">
        <f>((Tratados!O135 - SMALL(Tratados!O$2:O$163, 1)) / (LARGE(Tratados!O$2:O$163, 1) - SMALL(Tratados!O$2:O$163, 1)))</f>
        <v>0.20737327188940091</v>
      </c>
      <c r="P135">
        <v>0</v>
      </c>
    </row>
    <row r="136" spans="2:16">
      <c r="B136">
        <f>((Tratados!B136 - SMALL(Tratados!B$2:B$163, 1)) / (LARGE(Tratados!B$2:B$163, 1) - SMALL(Tratados!B$2:B$163, 1)))</f>
        <v>8.2917310350434995E-2</v>
      </c>
      <c r="C136">
        <f>((Tratados!C136 - SMALL(Tratados!C$2:C$163, 1)) / (LARGE(Tratados!C$2:C$163, 1) - SMALL(Tratados!C$2:C$163, 1)))</f>
        <v>0.40068413391557495</v>
      </c>
      <c r="D136">
        <f>((Tratados!D136 - SMALL(Tratados!D$2:D$163, 1)) / (LARGE(Tratados!D$2:D$163, 1) - SMALL(Tratados!D$2:D$163, 1)))</f>
        <v>0.47683266605792418</v>
      </c>
      <c r="E136">
        <f>((Tratados!E136 - SMALL(Tratados!E$2:E$163, 1)) / (LARGE(Tratados!E$2:E$163, 1) - SMALL(Tratados!E$2:E$163, 1)))</f>
        <v>0.41548699521936211</v>
      </c>
      <c r="F136">
        <f>((Tratados!F136 - SMALL(Tratados!F$2:F$163, 1)) / (LARGE(Tratados!F$2:F$163, 1) - SMALL(Tratados!F$2:F$163, 1)))</f>
        <v>6.3828540951817225E-2</v>
      </c>
      <c r="G136">
        <f>((Tratados!G136 - SMALL(Tratados!G$2:G$163, 1)) / (LARGE(Tratados!G$2:G$163, 1) - SMALL(Tratados!G$2:G$163, 1)))</f>
        <v>0.43034028510373556</v>
      </c>
      <c r="H136">
        <f>((Tratados!H136 - SMALL(Tratados!H$2:H$163, 1)) / (LARGE(Tratados!H$2:H$163, 1) - SMALL(Tratados!H$2:H$163, 1)))</f>
        <v>0.54411764705882348</v>
      </c>
      <c r="I136">
        <f>((Tratados!I136 - SMALL(Tratados!I$2:I$163, 1)) / (LARGE(Tratados!I$2:I$163, 1) - SMALL(Tratados!I$2:I$163, 1)))</f>
        <v>1.9124364068476365E-2</v>
      </c>
      <c r="J136">
        <f>((Tratados!J136 - SMALL(Tratados!J$2:J$163, 1)) / (LARGE(Tratados!J$2:J$163, 1) - SMALL(Tratados!J$2:J$163, 1)))</f>
        <v>0.89872846460453937</v>
      </c>
      <c r="K136">
        <f>((Tratados!K136 - SMALL(Tratados!K$2:K$163, 1)) / (LARGE(Tratados!K$2:K$163, 1) - SMALL(Tratados!K$2:K$163, 1)))</f>
        <v>2.2391384353148545E-2</v>
      </c>
      <c r="L136">
        <f>((Tratados!L136 - SMALL(Tratados!L$2:L$163, 1)) / (LARGE(Tratados!L$2:L$163, 1) - SMALL(Tratados!L$2:L$163, 1)))</f>
        <v>0.54411764705882348</v>
      </c>
      <c r="M136">
        <f>((Tratados!M136 - SMALL(Tratados!M$2:M$163, 1)) / (LARGE(Tratados!M$2:M$163, 1) - SMALL(Tratados!M$2:M$163, 1)))</f>
        <v>0.28638497652582162</v>
      </c>
      <c r="N136">
        <f>((Tratados!N136 - SMALL(Tratados!N$2:N$163, 1)) / (LARGE(Tratados!N$2:N$163, 1) - SMALL(Tratados!N$2:N$163, 1)))</f>
        <v>0.42439024390243901</v>
      </c>
      <c r="O136">
        <f>((Tratados!O136 - SMALL(Tratados!O$2:O$163, 1)) / (LARGE(Tratados!O$2:O$163, 1) - SMALL(Tratados!O$2:O$163, 1)))</f>
        <v>0.23502304147465439</v>
      </c>
      <c r="P136">
        <v>0</v>
      </c>
    </row>
    <row r="137" spans="2:16">
      <c r="B137">
        <f>((Tratados!B137 - SMALL(Tratados!B$2:B$163, 1)) / (LARGE(Tratados!B$2:B$163, 1) - SMALL(Tratados!B$2:B$163, 1)))</f>
        <v>0.18414098707211968</v>
      </c>
      <c r="C137">
        <f>((Tratados!C137 - SMALL(Tratados!C$2:C$163, 1)) / (LARGE(Tratados!C$2:C$163, 1) - SMALL(Tratados!C$2:C$163, 1)))</f>
        <v>0.17263464337700146</v>
      </c>
      <c r="D137">
        <f>((Tratados!D137 - SMALL(Tratados!D$2:D$163, 1)) / (LARGE(Tratados!D$2:D$163, 1) - SMALL(Tratados!D$2:D$163, 1)))</f>
        <v>0.21826539611185253</v>
      </c>
      <c r="E137">
        <f>((Tratados!E137 - SMALL(Tratados!E$2:E$163, 1)) / (LARGE(Tratados!E$2:E$163, 1) - SMALL(Tratados!E$2:E$163, 1)))</f>
        <v>0.36598209583991576</v>
      </c>
      <c r="F137">
        <f>((Tratados!F137 - SMALL(Tratados!F$2:F$163, 1)) / (LARGE(Tratados!F$2:F$163, 1) - SMALL(Tratados!F$2:F$163, 1)))</f>
        <v>0.14058988374351433</v>
      </c>
      <c r="G137">
        <f>((Tratados!G137 - SMALL(Tratados!G$2:G$163, 1)) / (LARGE(Tratados!G$2:G$163, 1) - SMALL(Tratados!G$2:G$163, 1)))</f>
        <v>0.76274716654494301</v>
      </c>
      <c r="H137">
        <f>((Tratados!H137 - SMALL(Tratados!H$2:H$163, 1)) / (LARGE(Tratados!H$2:H$163, 1) - SMALL(Tratados!H$2:H$163, 1)))</f>
        <v>0.36764705882352944</v>
      </c>
      <c r="I137">
        <f>((Tratados!I137 - SMALL(Tratados!I$2:I$163, 1)) / (LARGE(Tratados!I$2:I$163, 1) - SMALL(Tratados!I$2:I$163, 1)))</f>
        <v>2.3914738757473356E-2</v>
      </c>
      <c r="J137">
        <f>((Tratados!J137 - SMALL(Tratados!J$2:J$163, 1)) / (LARGE(Tratados!J$2:J$163, 1) - SMALL(Tratados!J$2:J$163, 1)))</f>
        <v>0.80177883190038546</v>
      </c>
      <c r="K137">
        <f>((Tratados!K137 - SMALL(Tratados!K$2:K$163, 1)) / (LARGE(Tratados!K$2:K$163, 1) - SMALL(Tratados!K$2:K$163, 1)))</f>
        <v>0.13390667673891568</v>
      </c>
      <c r="L137">
        <f>((Tratados!L137 - SMALL(Tratados!L$2:L$163, 1)) / (LARGE(Tratados!L$2:L$163, 1) - SMALL(Tratados!L$2:L$163, 1)))</f>
        <v>0.3676470588235296</v>
      </c>
      <c r="M137">
        <f>((Tratados!M137 - SMALL(Tratados!M$2:M$163, 1)) / (LARGE(Tratados!M$2:M$163, 1) - SMALL(Tratados!M$2:M$163, 1)))</f>
        <v>0.28169014084507044</v>
      </c>
      <c r="N137">
        <f>((Tratados!N137 - SMALL(Tratados!N$2:N$163, 1)) / (LARGE(Tratados!N$2:N$163, 1) - SMALL(Tratados!N$2:N$163, 1)))</f>
        <v>0.35609756097560974</v>
      </c>
      <c r="O137">
        <f>((Tratados!O137 - SMALL(Tratados!O$2:O$163, 1)) / (LARGE(Tratados!O$2:O$163, 1) - SMALL(Tratados!O$2:O$163, 1)))</f>
        <v>0.21658986175115208</v>
      </c>
      <c r="P137">
        <v>0</v>
      </c>
    </row>
    <row r="138" spans="2:16">
      <c r="B138">
        <f>((Tratados!B138 - SMALL(Tratados!B$2:B$163, 1)) / (LARGE(Tratados!B$2:B$163, 1) - SMALL(Tratados!B$2:B$163, 1)))</f>
        <v>5.813887307911212E-2</v>
      </c>
      <c r="C138">
        <f>((Tratados!C138 - SMALL(Tratados!C$2:C$163, 1)) / (LARGE(Tratados!C$2:C$163, 1) - SMALL(Tratados!C$2:C$163, 1)))</f>
        <v>0.35280931586608444</v>
      </c>
      <c r="D138">
        <f>((Tratados!D138 - SMALL(Tratados!D$2:D$163, 1)) / (LARGE(Tratados!D$2:D$163, 1) - SMALL(Tratados!D$2:D$163, 1)))</f>
        <v>0.54355240258169246</v>
      </c>
      <c r="E138">
        <f>((Tratados!E138 - SMALL(Tratados!E$2:E$163, 1)) / (LARGE(Tratados!E$2:E$163, 1) - SMALL(Tratados!E$2:E$163, 1)))</f>
        <v>0.49385641565736355</v>
      </c>
      <c r="F138">
        <f>((Tratados!F138 - SMALL(Tratados!F$2:F$163, 1)) / (LARGE(Tratados!F$2:F$163, 1) - SMALL(Tratados!F$2:F$163, 1)))</f>
        <v>4.5038212652873735E-2</v>
      </c>
      <c r="G138">
        <f>((Tratados!G138 - SMALL(Tratados!G$2:G$163, 1)) / (LARGE(Tratados!G$2:G$163, 1) - SMALL(Tratados!G$2:G$163, 1)))</f>
        <v>0.35557494116692362</v>
      </c>
      <c r="H138">
        <f>((Tratados!H138 - SMALL(Tratados!H$2:H$163, 1)) / (LARGE(Tratados!H$2:H$163, 1) - SMALL(Tratados!H$2:H$163, 1)))</f>
        <v>0.48529411764705882</v>
      </c>
      <c r="I138">
        <f>((Tratados!I138 - SMALL(Tratados!I$2:I$163, 1)) / (LARGE(Tratados!I$2:I$163, 1) - SMALL(Tratados!I$2:I$163, 1)))</f>
        <v>2.7553938133610605E-2</v>
      </c>
      <c r="J138">
        <f>((Tratados!J138 - SMALL(Tratados!J$2:J$163, 1)) / (LARGE(Tratados!J$2:J$163, 1) - SMALL(Tratados!J$2:J$163, 1)))</f>
        <v>0.89992752907072504</v>
      </c>
      <c r="K138">
        <f>((Tratados!K138 - SMALL(Tratados!K$2:K$163, 1)) / (LARGE(Tratados!K$2:K$163, 1) - SMALL(Tratados!K$2:K$163, 1)))</f>
        <v>1.6584345400662445E-2</v>
      </c>
      <c r="L138">
        <f>((Tratados!L138 - SMALL(Tratados!L$2:L$163, 1)) / (LARGE(Tratados!L$2:L$163, 1) - SMALL(Tratados!L$2:L$163, 1)))</f>
        <v>0.48529411764705882</v>
      </c>
      <c r="M138">
        <f>((Tratados!M138 - SMALL(Tratados!M$2:M$163, 1)) / (LARGE(Tratados!M$2:M$163, 1) - SMALL(Tratados!M$2:M$163, 1)))</f>
        <v>0.30985915492957744</v>
      </c>
      <c r="N138">
        <f>((Tratados!N138 - SMALL(Tratados!N$2:N$163, 1)) / (LARGE(Tratados!N$2:N$163, 1) - SMALL(Tratados!N$2:N$163, 1)))</f>
        <v>0.4</v>
      </c>
      <c r="O138">
        <f>((Tratados!O138 - SMALL(Tratados!O$2:O$163, 1)) / (LARGE(Tratados!O$2:O$163, 1) - SMALL(Tratados!O$2:O$163, 1)))</f>
        <v>0.15668202764976957</v>
      </c>
      <c r="P138">
        <v>0</v>
      </c>
    </row>
    <row r="139" spans="2:16">
      <c r="B139">
        <f>((Tratados!B139 - SMALL(Tratados!B$2:B$163, 1)) / (LARGE(Tratados!B$2:B$163, 1) - SMALL(Tratados!B$2:B$163, 1)))</f>
        <v>6.3553947475404507E-2</v>
      </c>
      <c r="C139">
        <f>((Tratados!C139 - SMALL(Tratados!C$2:C$163, 1)) / (LARGE(Tratados!C$2:C$163, 1) - SMALL(Tratados!C$2:C$163, 1)))</f>
        <v>0.37409024745269287</v>
      </c>
      <c r="D139">
        <f>((Tratados!D139 - SMALL(Tratados!D$2:D$163, 1)) / (LARGE(Tratados!D$2:D$163, 1) - SMALL(Tratados!D$2:D$163, 1)))</f>
        <v>0.45216298689642792</v>
      </c>
      <c r="E139">
        <f>((Tratados!E139 - SMALL(Tratados!E$2:E$163, 1)) / (LARGE(Tratados!E$2:E$163, 1) - SMALL(Tratados!E$2:E$163, 1)))</f>
        <v>0.37561048642732503</v>
      </c>
      <c r="F139">
        <f>((Tratados!F139 - SMALL(Tratados!F$2:F$163, 1)) / (LARGE(Tratados!F$2:F$163, 1) - SMALL(Tratados!F$2:F$163, 1)))</f>
        <v>4.9144646991543577E-2</v>
      </c>
      <c r="G139">
        <f>((Tratados!G139 - SMALL(Tratados!G$2:G$163, 1)) / (LARGE(Tratados!G$2:G$163, 1) - SMALL(Tratados!G$2:G$163, 1)))</f>
        <v>0.56086856555492437</v>
      </c>
      <c r="H139">
        <f>((Tratados!H139 - SMALL(Tratados!H$2:H$163, 1)) / (LARGE(Tratados!H$2:H$163, 1) - SMALL(Tratados!H$2:H$163, 1)))</f>
        <v>0.55882352941176472</v>
      </c>
      <c r="I139">
        <f>((Tratados!I139 - SMALL(Tratados!I$2:I$163, 1)) / (LARGE(Tratados!I$2:I$163, 1) - SMALL(Tratados!I$2:I$163, 1)))</f>
        <v>1.3442756879200862E-2</v>
      </c>
      <c r="J139">
        <f>((Tratados!J139 - SMALL(Tratados!J$2:J$163, 1)) / (LARGE(Tratados!J$2:J$163, 1) - SMALL(Tratados!J$2:J$163, 1)))</f>
        <v>0.90848898112461707</v>
      </c>
      <c r="K139">
        <f>((Tratados!K139 - SMALL(Tratados!K$2:K$163, 1)) / (LARGE(Tratados!K$2:K$163, 1) - SMALL(Tratados!K$2:K$163, 1)))</f>
        <v>1.3876459991864721E-2</v>
      </c>
      <c r="L139">
        <f>((Tratados!L139 - SMALL(Tratados!L$2:L$163, 1)) / (LARGE(Tratados!L$2:L$163, 1) - SMALL(Tratados!L$2:L$163, 1)))</f>
        <v>0.55882352941176483</v>
      </c>
      <c r="M139">
        <f>((Tratados!M139 - SMALL(Tratados!M$2:M$163, 1)) / (LARGE(Tratados!M$2:M$163, 1) - SMALL(Tratados!M$2:M$163, 1)))</f>
        <v>0.26760563380281688</v>
      </c>
      <c r="N139">
        <f>((Tratados!N139 - SMALL(Tratados!N$2:N$163, 1)) / (LARGE(Tratados!N$2:N$163, 1) - SMALL(Tratados!N$2:N$163, 1)))</f>
        <v>0.38048780487804879</v>
      </c>
      <c r="O139">
        <f>((Tratados!O139 - SMALL(Tratados!O$2:O$163, 1)) / (LARGE(Tratados!O$2:O$163, 1) - SMALL(Tratados!O$2:O$163, 1)))</f>
        <v>0.16589861751152074</v>
      </c>
      <c r="P139">
        <v>0</v>
      </c>
    </row>
    <row r="140" spans="2:16">
      <c r="B140">
        <f>((Tratados!B140 - SMALL(Tratados!B$2:B$163, 1)) / (LARGE(Tratados!B$2:B$163, 1) - SMALL(Tratados!B$2:B$163, 1)))</f>
        <v>0.13962923814944306</v>
      </c>
      <c r="C140">
        <f>((Tratados!C140 - SMALL(Tratados!C$2:C$163, 1)) / (LARGE(Tratados!C$2:C$163, 1) - SMALL(Tratados!C$2:C$163, 1)))</f>
        <v>0.36534934497816596</v>
      </c>
      <c r="D140">
        <f>((Tratados!D140 - SMALL(Tratados!D$2:D$163, 1)) / (LARGE(Tratados!D$2:D$163, 1) - SMALL(Tratados!D$2:D$163, 1)))</f>
        <v>0.31809135819812229</v>
      </c>
      <c r="E140">
        <f>((Tratados!E140 - SMALL(Tratados!E$2:E$163, 1)) / (LARGE(Tratados!E$2:E$163, 1) - SMALL(Tratados!E$2:E$163, 1)))</f>
        <v>0.31030779873824199</v>
      </c>
      <c r="F140">
        <f>((Tratados!F140 - SMALL(Tratados!F$2:F$163, 1)) / (LARGE(Tratados!F$2:F$163, 1) - SMALL(Tratados!F$2:F$163, 1)))</f>
        <v>0.10683511679599468</v>
      </c>
      <c r="G140">
        <f>((Tratados!G140 - SMALL(Tratados!G$2:G$163, 1)) / (LARGE(Tratados!G$2:G$163, 1) - SMALL(Tratados!G$2:G$163, 1)))</f>
        <v>0.64415456193026588</v>
      </c>
      <c r="H140">
        <f>((Tratados!H140 - SMALL(Tratados!H$2:H$163, 1)) / (LARGE(Tratados!H$2:H$163, 1) - SMALL(Tratados!H$2:H$163, 1)))</f>
        <v>0.58823529411764708</v>
      </c>
      <c r="I140">
        <f>((Tratados!I140 - SMALL(Tratados!I$2:I$163, 1)) / (LARGE(Tratados!I$2:I$163, 1) - SMALL(Tratados!I$2:I$163, 1)))</f>
        <v>2.193174644435367E-2</v>
      </c>
      <c r="J140">
        <f>((Tratados!J140 - SMALL(Tratados!J$2:J$163, 1)) / (LARGE(Tratados!J$2:J$163, 1) - SMALL(Tratados!J$2:J$163, 1)))</f>
        <v>0.89906117205257441</v>
      </c>
      <c r="K140">
        <f>((Tratados!K140 - SMALL(Tratados!K$2:K$163, 1)) / (LARGE(Tratados!K$2:K$163, 1) - SMALL(Tratados!K$2:K$163, 1)))</f>
        <v>2.0535766168865127E-2</v>
      </c>
      <c r="L140">
        <f>((Tratados!L140 - SMALL(Tratados!L$2:L$163, 1)) / (LARGE(Tratados!L$2:L$163, 1) - SMALL(Tratados!L$2:L$163, 1)))</f>
        <v>0.58823529411764697</v>
      </c>
      <c r="M140">
        <f>((Tratados!M140 - SMALL(Tratados!M$2:M$163, 1)) / (LARGE(Tratados!M$2:M$163, 1) - SMALL(Tratados!M$2:M$163, 1)))</f>
        <v>0.29107981220657275</v>
      </c>
      <c r="N140">
        <f>((Tratados!N140 - SMALL(Tratados!N$2:N$163, 1)) / (LARGE(Tratados!N$2:N$163, 1) - SMALL(Tratados!N$2:N$163, 1)))</f>
        <v>0.40487804878048783</v>
      </c>
      <c r="O140">
        <f>((Tratados!O140 - SMALL(Tratados!O$2:O$163, 1)) / (LARGE(Tratados!O$2:O$163, 1) - SMALL(Tratados!O$2:O$163, 1)))</f>
        <v>0.20737327188940091</v>
      </c>
      <c r="P140">
        <v>0</v>
      </c>
    </row>
    <row r="141" spans="2:16">
      <c r="B141">
        <f>((Tratados!B141 - SMALL(Tratados!B$2:B$163, 1)) / (LARGE(Tratados!B$2:B$163, 1) - SMALL(Tratados!B$2:B$163, 1)))</f>
        <v>4.0991137490852918E-2</v>
      </c>
      <c r="C141">
        <f>((Tratados!C141 - SMALL(Tratados!C$2:C$163, 1)) / (LARGE(Tratados!C$2:C$163, 1) - SMALL(Tratados!C$2:C$163, 1)))</f>
        <v>0.35339883551673945</v>
      </c>
      <c r="D141">
        <f>((Tratados!D141 - SMALL(Tratados!D$2:D$163, 1)) / (LARGE(Tratados!D$2:D$163, 1) - SMALL(Tratados!D$2:D$163, 1)))</f>
        <v>0.58496249990244509</v>
      </c>
      <c r="E141">
        <f>((Tratados!E141 - SMALL(Tratados!E$2:E$163, 1)) / (LARGE(Tratados!E$2:E$163, 1) - SMALL(Tratados!E$2:E$163, 1)))</f>
        <v>0.4795971047713451</v>
      </c>
      <c r="F141">
        <f>((Tratados!F141 - SMALL(Tratados!F$2:F$163, 1)) / (LARGE(Tratados!F$2:F$163, 1) - SMALL(Tratados!F$2:F$163, 1)))</f>
        <v>3.2034503913752545E-2</v>
      </c>
      <c r="G141">
        <f>((Tratados!G141 - SMALL(Tratados!G$2:G$163, 1)) / (LARGE(Tratados!G$2:G$163, 1) - SMALL(Tratados!G$2:G$163, 1)))</f>
        <v>0.36634748032135034</v>
      </c>
      <c r="H141">
        <f>((Tratados!H141 - SMALL(Tratados!H$2:H$163, 1)) / (LARGE(Tratados!H$2:H$163, 1) - SMALL(Tratados!H$2:H$163, 1)))</f>
        <v>0.48529411764705882</v>
      </c>
      <c r="I141">
        <f>((Tratados!I141 - SMALL(Tratados!I$2:I$163, 1)) / (LARGE(Tratados!I$2:I$163, 1) - SMALL(Tratados!I$2:I$163, 1)))</f>
        <v>1.5819376879943555E-2</v>
      </c>
      <c r="J141">
        <f>((Tratados!J141 - SMALL(Tratados!J$2:J$163, 1)) / (LARGE(Tratados!J$2:J$163, 1) - SMALL(Tratados!J$2:J$163, 1)))</f>
        <v>0.91244523503640018</v>
      </c>
      <c r="K141">
        <f>((Tratados!K141 - SMALL(Tratados!K$2:K$163, 1)) / (LARGE(Tratados!K$2:K$163, 1) - SMALL(Tratados!K$2:K$163, 1)))</f>
        <v>7.9841943169271894E-3</v>
      </c>
      <c r="L141">
        <f>((Tratados!L141 - SMALL(Tratados!L$2:L$163, 1)) / (LARGE(Tratados!L$2:L$163, 1) - SMALL(Tratados!L$2:L$163, 1)))</f>
        <v>0.48529411764705882</v>
      </c>
      <c r="M141">
        <f>((Tratados!M141 - SMALL(Tratados!M$2:M$163, 1)) / (LARGE(Tratados!M$2:M$163, 1) - SMALL(Tratados!M$2:M$163, 1)))</f>
        <v>0.29577464788732394</v>
      </c>
      <c r="N141">
        <f>((Tratados!N141 - SMALL(Tratados!N$2:N$163, 1)) / (LARGE(Tratados!N$2:N$163, 1) - SMALL(Tratados!N$2:N$163, 1)))</f>
        <v>0.4</v>
      </c>
      <c r="O141">
        <f>((Tratados!O141 - SMALL(Tratados!O$2:O$163, 1)) / (LARGE(Tratados!O$2:O$163, 1) - SMALL(Tratados!O$2:O$163, 1)))</f>
        <v>0.14746543778801843</v>
      </c>
      <c r="P141">
        <v>0</v>
      </c>
    </row>
    <row r="142" spans="2:16">
      <c r="B142">
        <f>((Tratados!B142 - SMALL(Tratados!B$2:B$163, 1)) / (LARGE(Tratados!B$2:B$163, 1) - SMALL(Tratados!B$2:B$163, 1)))</f>
        <v>0.11892430278884462</v>
      </c>
      <c r="C142">
        <f>((Tratados!C142 - SMALL(Tratados!C$2:C$163, 1)) / (LARGE(Tratados!C$2:C$163, 1) - SMALL(Tratados!C$2:C$163, 1)))</f>
        <v>0.21306404657933042</v>
      </c>
      <c r="D142">
        <f>((Tratados!D142 - SMALL(Tratados!D$2:D$163, 1)) / (LARGE(Tratados!D$2:D$163, 1) - SMALL(Tratados!D$2:D$163, 1)))</f>
        <v>0.33043009997424549</v>
      </c>
      <c r="E142">
        <f>((Tratados!E142 - SMALL(Tratados!E$2:E$163, 1)) / (LARGE(Tratados!E$2:E$163, 1) - SMALL(Tratados!E$2:E$163, 1)))</f>
        <v>0.56527687430949214</v>
      </c>
      <c r="F142">
        <f>((Tratados!F142 - SMALL(Tratados!F$2:F$163, 1)) / (LARGE(Tratados!F$2:F$163, 1) - SMALL(Tratados!F$2:F$163, 1)))</f>
        <v>9.1133862977041583E-2</v>
      </c>
      <c r="G142">
        <f>((Tratados!G142 - SMALL(Tratados!G$2:G$163, 1)) / (LARGE(Tratados!G$2:G$163, 1) - SMALL(Tratados!G$2:G$163, 1)))</f>
        <v>0.47542535637966943</v>
      </c>
      <c r="H142">
        <f>((Tratados!H142 - SMALL(Tratados!H$2:H$163, 1)) / (LARGE(Tratados!H$2:H$163, 1) - SMALL(Tratados!H$2:H$163, 1)))</f>
        <v>0.3235294117647059</v>
      </c>
      <c r="I142">
        <f>((Tratados!I142 - SMALL(Tratados!I$2:I$163, 1)) / (LARGE(Tratados!I$2:I$163, 1) - SMALL(Tratados!I$2:I$163, 1)))</f>
        <v>0.14579078317055963</v>
      </c>
      <c r="J142">
        <f>((Tratados!J142 - SMALL(Tratados!J$2:J$163, 1)) / (LARGE(Tratados!J$2:J$163, 1) - SMALL(Tratados!J$2:J$163, 1)))</f>
        <v>0.78884606515795364</v>
      </c>
      <c r="K142">
        <f>((Tratados!K142 - SMALL(Tratados!K$2:K$163, 1)) / (LARGE(Tratados!K$2:K$163, 1) - SMALL(Tratados!K$2:K$163, 1)))</f>
        <v>8.5544385689658511E-2</v>
      </c>
      <c r="L142">
        <f>((Tratados!L142 - SMALL(Tratados!L$2:L$163, 1)) / (LARGE(Tratados!L$2:L$163, 1) - SMALL(Tratados!L$2:L$163, 1)))</f>
        <v>0.32352941176470607</v>
      </c>
      <c r="M142">
        <f>((Tratados!M142 - SMALL(Tratados!M$2:M$163, 1)) / (LARGE(Tratados!M$2:M$163, 1) - SMALL(Tratados!M$2:M$163, 1)))</f>
        <v>0.30046948356807512</v>
      </c>
      <c r="N142">
        <f>((Tratados!N142 - SMALL(Tratados!N$2:N$163, 1)) / (LARGE(Tratados!N$2:N$163, 1) - SMALL(Tratados!N$2:N$163, 1)))</f>
        <v>0.35121951219512193</v>
      </c>
      <c r="O142">
        <f>((Tratados!O142 - SMALL(Tratados!O$2:O$163, 1)) / (LARGE(Tratados!O$2:O$163, 1) - SMALL(Tratados!O$2:O$163, 1)))</f>
        <v>0.23502304147465439</v>
      </c>
      <c r="P142">
        <v>0</v>
      </c>
    </row>
    <row r="143" spans="2:16">
      <c r="B143">
        <f>((Tratados!B143 - SMALL(Tratados!B$2:B$163, 1)) / (LARGE(Tratados!B$2:B$163, 1) - SMALL(Tratados!B$2:B$163, 1)))</f>
        <v>0.10100821204976014</v>
      </c>
      <c r="C143">
        <f>((Tratados!C143 - SMALL(Tratados!C$2:C$163, 1)) / (LARGE(Tratados!C$2:C$163, 1) - SMALL(Tratados!C$2:C$163, 1)))</f>
        <v>0.31863173216885005</v>
      </c>
      <c r="D143">
        <f>((Tratados!D143 - SMALL(Tratados!D$2:D$163, 1)) / (LARGE(Tratados!D$2:D$163, 1) - SMALL(Tratados!D$2:D$163, 1)))</f>
        <v>0.42515199050986086</v>
      </c>
      <c r="E143">
        <f>((Tratados!E143 - SMALL(Tratados!E$2:E$163, 1)) / (LARGE(Tratados!E$2:E$163, 1) - SMALL(Tratados!E$2:E$163, 1)))</f>
        <v>0.6536618860287664</v>
      </c>
      <c r="F143">
        <f>((Tratados!F143 - SMALL(Tratados!F$2:F$163, 1)) / (LARGE(Tratados!F$2:F$163, 1) - SMALL(Tratados!F$2:F$163, 1)))</f>
        <v>7.7547484500676694E-2</v>
      </c>
      <c r="G143">
        <f>((Tratados!G143 - SMALL(Tratados!G$2:G$163, 1)) / (LARGE(Tratados!G$2:G$163, 1) - SMALL(Tratados!G$2:G$163, 1)))</f>
        <v>0.20929021612702534</v>
      </c>
      <c r="H143">
        <f>((Tratados!H143 - SMALL(Tratados!H$2:H$163, 1)) / (LARGE(Tratados!H$2:H$163, 1) - SMALL(Tratados!H$2:H$163, 1)))</f>
        <v>0.36764705882352944</v>
      </c>
      <c r="I143">
        <f>((Tratados!I143 - SMALL(Tratados!I$2:I$163, 1)) / (LARGE(Tratados!I$2:I$163, 1) - SMALL(Tratados!I$2:I$163, 1)))</f>
        <v>9.9773478406179214E-2</v>
      </c>
      <c r="J143">
        <f>((Tratados!J143 - SMALL(Tratados!J$2:J$163, 1)) / (LARGE(Tratados!J$2:J$163, 1) - SMALL(Tratados!J$2:J$163, 1)))</f>
        <v>0.83251309417926678</v>
      </c>
      <c r="K143">
        <f>((Tratados!K143 - SMALL(Tratados!K$2:K$163, 1)) / (LARGE(Tratados!K$2:K$163, 1) - SMALL(Tratados!K$2:K$163, 1)))</f>
        <v>5.8194355666608556E-2</v>
      </c>
      <c r="L143">
        <f>((Tratados!L143 - SMALL(Tratados!L$2:L$163, 1)) / (LARGE(Tratados!L$2:L$163, 1) - SMALL(Tratados!L$2:L$163, 1)))</f>
        <v>0.3676470588235296</v>
      </c>
      <c r="M143">
        <f>((Tratados!M143 - SMALL(Tratados!M$2:M$163, 1)) / (LARGE(Tratados!M$2:M$163, 1) - SMALL(Tratados!M$2:M$163, 1)))</f>
        <v>0.3380281690140845</v>
      </c>
      <c r="N143">
        <f>((Tratados!N143 - SMALL(Tratados!N$2:N$163, 1)) / (LARGE(Tratados!N$2:N$163, 1) - SMALL(Tratados!N$2:N$163, 1)))</f>
        <v>0.4</v>
      </c>
      <c r="O143">
        <f>((Tratados!O143 - SMALL(Tratados!O$2:O$163, 1)) / (LARGE(Tratados!O$2:O$163, 1) - SMALL(Tratados!O$2:O$163, 1)))</f>
        <v>0.25345622119815669</v>
      </c>
      <c r="P143">
        <v>0</v>
      </c>
    </row>
    <row r="144" spans="2:16">
      <c r="B144">
        <f>((Tratados!B144 - SMALL(Tratados!B$2:B$163, 1)) / (LARGE(Tratados!B$2:B$163, 1) - SMALL(Tratados!B$2:B$163, 1)))</f>
        <v>0.10536222457110334</v>
      </c>
      <c r="C144">
        <f>((Tratados!C144 - SMALL(Tratados!C$2:C$163, 1)) / (LARGE(Tratados!C$2:C$163, 1) - SMALL(Tratados!C$2:C$163, 1)))</f>
        <v>0.28710334788937408</v>
      </c>
      <c r="D144">
        <f>((Tratados!D144 - SMALL(Tratados!D$2:D$163, 1)) / (LARGE(Tratados!D$2:D$163, 1) - SMALL(Tratados!D$2:D$163, 1)))</f>
        <v>0.50066727540914524</v>
      </c>
      <c r="E144">
        <f>((Tratados!E144 - SMALL(Tratados!E$2:E$163, 1)) / (LARGE(Tratados!E$2:E$163, 1) - SMALL(Tratados!E$2:E$163, 1)))</f>
        <v>0.71373478301273119</v>
      </c>
      <c r="F144">
        <f>((Tratados!F144 - SMALL(Tratados!F$2:F$163, 1)) / (LARGE(Tratados!F$2:F$163, 1) - SMALL(Tratados!F$2:F$163, 1)))</f>
        <v>8.0849279678390978E-2</v>
      </c>
      <c r="G144">
        <f>((Tratados!G144 - SMALL(Tratados!G$2:G$163, 1)) / (LARGE(Tratados!G$2:G$163, 1) - SMALL(Tratados!G$2:G$163, 1)))</f>
        <v>8.7221726311233733E-2</v>
      </c>
      <c r="H144">
        <f>((Tratados!H144 - SMALL(Tratados!H$2:H$163, 1)) / (LARGE(Tratados!H$2:H$163, 1) - SMALL(Tratados!H$2:H$163, 1)))</f>
        <v>0.33823529411764708</v>
      </c>
      <c r="I144">
        <f>((Tratados!I144 - SMALL(Tratados!I$2:I$163, 1)) / (LARGE(Tratados!I$2:I$163, 1) - SMALL(Tratados!I$2:I$163, 1)))</f>
        <v>0.21162315719113223</v>
      </c>
      <c r="J144">
        <f>((Tratados!J144 - SMALL(Tratados!J$2:J$163, 1)) / (LARGE(Tratados!J$2:J$163, 1) - SMALL(Tratados!J$2:J$163, 1)))</f>
        <v>0.77352834601574594</v>
      </c>
      <c r="K144">
        <f>((Tratados!K144 - SMALL(Tratados!K$2:K$163, 1)) / (LARGE(Tratados!K$2:K$163, 1) - SMALL(Tratados!K$2:K$163, 1)))</f>
        <v>6.9219594398279974E-2</v>
      </c>
      <c r="L144">
        <f>((Tratados!L144 - SMALL(Tratados!L$2:L$163, 1)) / (LARGE(Tratados!L$2:L$163, 1) - SMALL(Tratados!L$2:L$163, 1)))</f>
        <v>0.33823529411764713</v>
      </c>
      <c r="M144">
        <f>((Tratados!M144 - SMALL(Tratados!M$2:M$163, 1)) / (LARGE(Tratados!M$2:M$163, 1) - SMALL(Tratados!M$2:M$163, 1)))</f>
        <v>0.36150234741784038</v>
      </c>
      <c r="N144">
        <f>((Tratados!N144 - SMALL(Tratados!N$2:N$163, 1)) / (LARGE(Tratados!N$2:N$163, 1) - SMALL(Tratados!N$2:N$163, 1)))</f>
        <v>0.40975609756097559</v>
      </c>
      <c r="O144">
        <f>((Tratados!O144 - SMALL(Tratados!O$2:O$163, 1)) / (LARGE(Tratados!O$2:O$163, 1) - SMALL(Tratados!O$2:O$163, 1)))</f>
        <v>0.28110599078341014</v>
      </c>
      <c r="P144">
        <v>0</v>
      </c>
    </row>
    <row r="145" spans="2:16">
      <c r="B145">
        <f>((Tratados!B145 - SMALL(Tratados!B$2:B$163, 1)) / (LARGE(Tratados!B$2:B$163, 1) - SMALL(Tratados!B$2:B$163, 1)))</f>
        <v>7.0802504268639724E-2</v>
      </c>
      <c r="C145">
        <f>((Tratados!C145 - SMALL(Tratados!C$2:C$163, 1)) / (LARGE(Tratados!C$2:C$163, 1) - SMALL(Tratados!C$2:C$163, 1)))</f>
        <v>0.27812227074235807</v>
      </c>
      <c r="D145">
        <f>((Tratados!D145 - SMALL(Tratados!D$2:D$163, 1)) / (LARGE(Tratados!D$2:D$163, 1) - SMALL(Tratados!D$2:D$163, 1)))</f>
        <v>0.31747481132885363</v>
      </c>
      <c r="E145">
        <f>((Tratados!E145 - SMALL(Tratados!E$2:E$163, 1)) / (LARGE(Tratados!E$2:E$163, 1) - SMALL(Tratados!E$2:E$163, 1)))</f>
        <v>0.40227570754473457</v>
      </c>
      <c r="F145">
        <f>((Tratados!F145 - SMALL(Tratados!F$2:F$163, 1)) / (LARGE(Tratados!F$2:F$163, 1) - SMALL(Tratados!F$2:F$163, 1)))</f>
        <v>5.4641473137075368E-2</v>
      </c>
      <c r="G145">
        <f>((Tratados!G145 - SMALL(Tratados!G$2:G$163, 1)) / (LARGE(Tratados!G$2:G$163, 1) - SMALL(Tratados!G$2:G$163, 1)))</f>
        <v>0.71975844626579022</v>
      </c>
      <c r="H145">
        <f>((Tratados!H145 - SMALL(Tratados!H$2:H$163, 1)) / (LARGE(Tratados!H$2:H$163, 1) - SMALL(Tratados!H$2:H$163, 1)))</f>
        <v>0.45588235294117646</v>
      </c>
      <c r="I145">
        <f>((Tratados!I145 - SMALL(Tratados!I$2:I$163, 1)) / (LARGE(Tratados!I$2:I$163, 1) - SMALL(Tratados!I$2:I$163, 1)))</f>
        <v>9.5079653904712388E-2</v>
      </c>
      <c r="J145">
        <f>((Tratados!J145 - SMALL(Tratados!J$2:J$163, 1)) / (LARGE(Tratados!J$2:J$163, 1) - SMALL(Tratados!J$2:J$163, 1)))</f>
        <v>0.79404420726685776</v>
      </c>
      <c r="K145">
        <f>((Tratados!K145 - SMALL(Tratados!K$2:K$163, 1)) / (LARGE(Tratados!K$2:K$163, 1) - SMALL(Tratados!K$2:K$163, 1)))</f>
        <v>7.3143897572975375E-2</v>
      </c>
      <c r="L145">
        <f>((Tratados!L145 - SMALL(Tratados!L$2:L$163, 1)) / (LARGE(Tratados!L$2:L$163, 1) - SMALL(Tratados!L$2:L$163, 1)))</f>
        <v>0.45588235294117635</v>
      </c>
      <c r="M145">
        <f>((Tratados!M145 - SMALL(Tratados!M$2:M$163, 1)) / (LARGE(Tratados!M$2:M$163, 1) - SMALL(Tratados!M$2:M$163, 1)))</f>
        <v>0.25352112676056338</v>
      </c>
      <c r="N145">
        <f>((Tratados!N145 - SMALL(Tratados!N$2:N$163, 1)) / (LARGE(Tratados!N$2:N$163, 1) - SMALL(Tratados!N$2:N$163, 1)))</f>
        <v>0.30243902439024389</v>
      </c>
      <c r="O145">
        <f>((Tratados!O145 - SMALL(Tratados!O$2:O$163, 1)) / (LARGE(Tratados!O$2:O$163, 1) - SMALL(Tratados!O$2:O$163, 1)))</f>
        <v>0.19815668202764977</v>
      </c>
      <c r="P145">
        <v>0</v>
      </c>
    </row>
    <row r="146" spans="2:16">
      <c r="B146">
        <f>((Tratados!B146 - SMALL(Tratados!B$2:B$163, 1)) / (LARGE(Tratados!B$2:B$163, 1) - SMALL(Tratados!B$2:B$163, 1)))</f>
        <v>8.0400845597203022E-2</v>
      </c>
      <c r="C146">
        <f>((Tratados!C146 - SMALL(Tratados!C$2:C$163, 1)) / (LARGE(Tratados!C$2:C$163, 1) - SMALL(Tratados!C$2:C$163, 1)))</f>
        <v>3.3770014556040759E-3</v>
      </c>
      <c r="D146">
        <f>((Tratados!D146 - SMALL(Tratados!D$2:D$163, 1)) / (LARGE(Tratados!D$2:D$163, 1) - SMALL(Tratados!D$2:D$163, 1)))</f>
        <v>4.7060476223923578E-3</v>
      </c>
      <c r="E146">
        <f>((Tratados!E146 - SMALL(Tratados!E$2:E$163, 1)) / (LARGE(Tratados!E$2:E$163, 1) - SMALL(Tratados!E$2:E$163, 1)))</f>
        <v>2.0444196636000373E-3</v>
      </c>
      <c r="F146">
        <f>((Tratados!F146 - SMALL(Tratados!F$2:F$163, 1)) / (LARGE(Tratados!F$2:F$163, 1) - SMALL(Tratados!F$2:F$163, 1)))</f>
        <v>6.1920220489627559E-2</v>
      </c>
      <c r="G146">
        <f>((Tratados!G146 - SMALL(Tratados!G$2:G$163, 1)) / (LARGE(Tratados!G$2:G$163, 1) - SMALL(Tratados!G$2:G$163, 1)))</f>
        <v>0.3596662068219319</v>
      </c>
      <c r="H146">
        <f>((Tratados!H146 - SMALL(Tratados!H$2:H$163, 1)) / (LARGE(Tratados!H$2:H$163, 1) - SMALL(Tratados!H$2:H$163, 1)))</f>
        <v>0.69117647058823528</v>
      </c>
      <c r="I146">
        <f>((Tratados!I146 - SMALL(Tratados!I$2:I$163, 1)) / (LARGE(Tratados!I$2:I$163, 1) - SMALL(Tratados!I$2:I$163, 1)))</f>
        <v>3.8620075012068774E-4</v>
      </c>
      <c r="J146">
        <f>((Tratados!J146 - SMALL(Tratados!J$2:J$163, 1)) / (LARGE(Tratados!J$2:J$163, 1) - SMALL(Tratados!J$2:J$163, 1)))</f>
        <v>5.5407319563856774E-3</v>
      </c>
      <c r="K146">
        <f>((Tratados!K146 - SMALL(Tratados!K$2:K$163, 1)) / (LARGE(Tratados!K$2:K$163, 1) - SMALL(Tratados!K$2:K$163, 1)))</f>
        <v>7.706820074767079E-2</v>
      </c>
      <c r="L146">
        <f>((Tratados!L146 - SMALL(Tratados!L$2:L$163, 1)) / (LARGE(Tratados!L$2:L$163, 1) - SMALL(Tratados!L$2:L$163, 1)))</f>
        <v>0.6911764705882355</v>
      </c>
      <c r="M146">
        <f>((Tratados!M146 - SMALL(Tratados!M$2:M$163, 1)) / (LARGE(Tratados!M$2:M$163, 1) - SMALL(Tratados!M$2:M$163, 1)))</f>
        <v>0.94835680751173712</v>
      </c>
      <c r="N146">
        <f>((Tratados!N146 - SMALL(Tratados!N$2:N$163, 1)) / (LARGE(Tratados!N$2:N$163, 1) - SMALL(Tratados!N$2:N$163, 1)))</f>
        <v>0.96097560975609753</v>
      </c>
      <c r="O146">
        <f>((Tratados!O146 - SMALL(Tratados!O$2:O$163, 1)) / (LARGE(Tratados!O$2:O$163, 1) - SMALL(Tratados!O$2:O$163, 1)))</f>
        <v>0.94009216589861755</v>
      </c>
      <c r="P146">
        <v>0</v>
      </c>
    </row>
    <row r="147" spans="2:16">
      <c r="B147">
        <f>((Tratados!B147 - SMALL(Tratados!B$2:B$163, 1)) / (LARGE(Tratados!B$2:B$163, 1) - SMALL(Tratados!B$2:B$163, 1)))</f>
        <v>6.985120741523701E-2</v>
      </c>
      <c r="C147">
        <f>((Tratados!C147 - SMALL(Tratados!C$2:C$163, 1)) / (LARGE(Tratados!C$2:C$163, 1) - SMALL(Tratados!C$2:C$163, 1)))</f>
        <v>4.2649199417758368E-3</v>
      </c>
      <c r="D147">
        <f>((Tratados!D147 - SMALL(Tratados!D$2:D$163, 1)) / (LARGE(Tratados!D$2:D$163, 1) - SMALL(Tratados!D$2:D$163, 1)))</f>
        <v>1.7973511897793698E-2</v>
      </c>
      <c r="E147">
        <f>((Tratados!E147 - SMALL(Tratados!E$2:E$163, 1)) / (LARGE(Tratados!E$2:E$163, 1) - SMALL(Tratados!E$2:E$163, 1)))</f>
        <v>5.6841061859182855E-3</v>
      </c>
      <c r="F147">
        <f>((Tratados!F147 - SMALL(Tratados!F$2:F$163, 1)) / (LARGE(Tratados!F$2:F$163, 1) - SMALL(Tratados!F$2:F$163, 1)))</f>
        <v>5.3920072510011748E-2</v>
      </c>
      <c r="G147">
        <f>((Tratados!G147 - SMALL(Tratados!G$2:G$163, 1)) / (LARGE(Tratados!G$2:G$163, 1) - SMALL(Tratados!G$2:G$163, 1)))</f>
        <v>0.17921096053450189</v>
      </c>
      <c r="H147">
        <f>((Tratados!H147 - SMALL(Tratados!H$2:H$163, 1)) / (LARGE(Tratados!H$2:H$163, 1) - SMALL(Tratados!H$2:H$163, 1)))</f>
        <v>0.6029411764705882</v>
      </c>
      <c r="I147">
        <f>((Tratados!I147 - SMALL(Tratados!I$2:I$163, 1)) / (LARGE(Tratados!I$2:I$163, 1) - SMALL(Tratados!I$2:I$163, 1)))</f>
        <v>1.6710609380222066E-3</v>
      </c>
      <c r="J147">
        <f>((Tratados!J147 - SMALL(Tratados!J$2:J$163, 1)) / (LARGE(Tratados!J$2:J$163, 1) - SMALL(Tratados!J$2:J$163, 1)))</f>
        <v>1.3051355535790756E-2</v>
      </c>
      <c r="K147">
        <f>((Tratados!K147 - SMALL(Tratados!K$2:K$163, 1)) / (LARGE(Tratados!K$2:K$163, 1) - SMALL(Tratados!K$2:K$163, 1)))</f>
        <v>6.7565421194336298E-2</v>
      </c>
      <c r="L147">
        <f>((Tratados!L147 - SMALL(Tratados!L$2:L$163, 1)) / (LARGE(Tratados!L$2:L$163, 1) - SMALL(Tratados!L$2:L$163, 1)))</f>
        <v>0.60294117647058842</v>
      </c>
      <c r="M147">
        <f>((Tratados!M147 - SMALL(Tratados!M$2:M$163, 1)) / (LARGE(Tratados!M$2:M$163, 1) - SMALL(Tratados!M$2:M$163, 1)))</f>
        <v>0.87323943661971826</v>
      </c>
      <c r="N147">
        <f>((Tratados!N147 - SMALL(Tratados!N$2:N$163, 1)) / (LARGE(Tratados!N$2:N$163, 1) - SMALL(Tratados!N$2:N$163, 1)))</f>
        <v>0.89268292682926831</v>
      </c>
      <c r="O147">
        <f>((Tratados!O147 - SMALL(Tratados!O$2:O$163, 1)) / (LARGE(Tratados!O$2:O$163, 1) - SMALL(Tratados!O$2:O$163, 1)))</f>
        <v>0.8571428571428571</v>
      </c>
      <c r="P147">
        <v>0</v>
      </c>
    </row>
    <row r="148" spans="2:16">
      <c r="B148">
        <f>((Tratados!B148 - SMALL(Tratados!B$2:B$163, 1)) / (LARGE(Tratados!B$2:B$163, 1) - SMALL(Tratados!B$2:B$163, 1)))</f>
        <v>7.7693308399056832E-2</v>
      </c>
      <c r="C148">
        <f>((Tratados!C148 - SMALL(Tratados!C$2:C$163, 1)) / (LARGE(Tratados!C$2:C$163, 1) - SMALL(Tratados!C$2:C$163, 1)))</f>
        <v>4.8034934497816597E-3</v>
      </c>
      <c r="D148">
        <f>((Tratados!D148 - SMALL(Tratados!D$2:D$163, 1)) / (LARGE(Tratados!D$2:D$163, 1) - SMALL(Tratados!D$2:D$163, 1)))</f>
        <v>9.0374844887733848E-3</v>
      </c>
      <c r="E148">
        <f>((Tratados!E148 - SMALL(Tratados!E$2:E$163, 1)) / (LARGE(Tratados!E$2:E$163, 1) - SMALL(Tratados!E$2:E$163, 1)))</f>
        <v>1.8792140342182161E-3</v>
      </c>
      <c r="F148">
        <f>((Tratados!F148 - SMALL(Tratados!F$2:F$163, 1)) / (LARGE(Tratados!F$2:F$163, 1) - SMALL(Tratados!F$2:F$163, 1)))</f>
        <v>5.9867003320292628E-2</v>
      </c>
      <c r="G148">
        <f>((Tratados!G148 - SMALL(Tratados!G$2:G$163, 1)) / (LARGE(Tratados!G$2:G$163, 1) - SMALL(Tratados!G$2:G$163, 1)))</f>
        <v>9.0528550948091646E-2</v>
      </c>
      <c r="H148">
        <f>((Tratados!H148 - SMALL(Tratados!H$2:H$163, 1)) / (LARGE(Tratados!H$2:H$163, 1) - SMALL(Tratados!H$2:H$163, 1)))</f>
        <v>0.73529411764705888</v>
      </c>
      <c r="I148">
        <f>((Tratados!I148 - SMALL(Tratados!I$2:I$163, 1)) / (LARGE(Tratados!I$2:I$163, 1) - SMALL(Tratados!I$2:I$163, 1)))</f>
        <v>2.547439563296075E-3</v>
      </c>
      <c r="J148">
        <f>((Tratados!J148 - SMALL(Tratados!J$2:J$163, 1)) / (LARGE(Tratados!J$2:J$163, 1) - SMALL(Tratados!J$2:J$163, 1)))</f>
        <v>6.6376782949566825E-3</v>
      </c>
      <c r="K148">
        <f>((Tratados!K148 - SMALL(Tratados!K$2:K$163, 1)) / (LARGE(Tratados!K$2:K$163, 1) - SMALL(Tratados!K$2:K$163, 1)))</f>
        <v>7.4650860983593859E-2</v>
      </c>
      <c r="L148">
        <f>((Tratados!L148 - SMALL(Tratados!L$2:L$163, 1)) / (LARGE(Tratados!L$2:L$163, 1) - SMALL(Tratados!L$2:L$163, 1)))</f>
        <v>0.7352941176470591</v>
      </c>
      <c r="M148">
        <f>((Tratados!M148 - SMALL(Tratados!M$2:M$163, 1)) / (LARGE(Tratados!M$2:M$163, 1) - SMALL(Tratados!M$2:M$163, 1)))</f>
        <v>0.94366197183098588</v>
      </c>
      <c r="N148">
        <f>((Tratados!N148 - SMALL(Tratados!N$2:N$163, 1)) / (LARGE(Tratados!N$2:N$163, 1) - SMALL(Tratados!N$2:N$163, 1)))</f>
        <v>0.9463414634146341</v>
      </c>
      <c r="O148">
        <f>((Tratados!O148 - SMALL(Tratados!O$2:O$163, 1)) / (LARGE(Tratados!O$2:O$163, 1) - SMALL(Tratados!O$2:O$163, 1)))</f>
        <v>0.92165898617511521</v>
      </c>
      <c r="P148">
        <v>0</v>
      </c>
    </row>
    <row r="149" spans="2:16">
      <c r="B149">
        <f>((Tratados!B149 - SMALL(Tratados!B$2:B$163, 1)) / (LARGE(Tratados!B$2:B$163, 1) - SMALL(Tratados!B$2:B$163, 1)))</f>
        <v>5.8285226441174079E-2</v>
      </c>
      <c r="C149">
        <f>((Tratados!C149 - SMALL(Tratados!C$2:C$163, 1)) / (LARGE(Tratados!C$2:C$163, 1) - SMALL(Tratados!C$2:C$163, 1)))</f>
        <v>7.1324599708879185E-3</v>
      </c>
      <c r="D149">
        <f>((Tratados!D149 - SMALL(Tratados!D$2:D$163, 1)) / (LARGE(Tratados!D$2:D$163, 1) - SMALL(Tratados!D$2:D$163, 1)))</f>
        <v>7.0629736289636548E-3</v>
      </c>
      <c r="E149">
        <f>((Tratados!E149 - SMALL(Tratados!E$2:E$163, 1)) / (LARGE(Tratados!E$2:E$163, 1) - SMALL(Tratados!E$2:E$163, 1)))</f>
        <v>2.3825749362409523E-2</v>
      </c>
      <c r="F149">
        <f>((Tratados!F149 - SMALL(Tratados!F$2:F$163, 1)) / (LARGE(Tratados!F$2:F$163, 1) - SMALL(Tratados!F$2:F$163, 1)))</f>
        <v>4.5149197364729679E-2</v>
      </c>
      <c r="G149">
        <f>((Tratados!G149 - SMALL(Tratados!G$2:G$163, 1)) / (LARGE(Tratados!G$2:G$163, 1) - SMALL(Tratados!G$2:G$163, 1)))</f>
        <v>1.8461413616814087E-3</v>
      </c>
      <c r="H149">
        <f>((Tratados!H149 - SMALL(Tratados!H$2:H$163, 1)) / (LARGE(Tratados!H$2:H$163, 1) - SMALL(Tratados!H$2:H$163, 1)))</f>
        <v>0.3235294117647059</v>
      </c>
      <c r="I149">
        <f>((Tratados!I149 - SMALL(Tratados!I$2:I$163, 1)) / (LARGE(Tratados!I$2:I$163, 1) - SMALL(Tratados!I$2:I$163, 1)))</f>
        <v>8.5929666901853018E-3</v>
      </c>
      <c r="J149">
        <f>((Tratados!J149 - SMALL(Tratados!J$2:J$163, 1)) / (LARGE(Tratados!J$2:J$163, 1) - SMALL(Tratados!J$2:J$163, 1)))</f>
        <v>1.9185031458971571E-2</v>
      </c>
      <c r="K149">
        <f>((Tratados!K149 - SMALL(Tratados!K$2:K$163, 1)) / (LARGE(Tratados!K$2:K$163, 1) - SMALL(Tratados!K$2:K$163, 1)))</f>
        <v>5.6741627443004629E-2</v>
      </c>
      <c r="L149">
        <f>((Tratados!L149 - SMALL(Tratados!L$2:L$163, 1)) / (LARGE(Tratados!L$2:L$163, 1) - SMALL(Tratados!L$2:L$163, 1)))</f>
        <v>0.32352941176470607</v>
      </c>
      <c r="M149">
        <f>((Tratados!M149 - SMALL(Tratados!M$2:M$163, 1)) / (LARGE(Tratados!M$2:M$163, 1) - SMALL(Tratados!M$2:M$163, 1)))</f>
        <v>0.755868544600939</v>
      </c>
      <c r="N149">
        <f>((Tratados!N149 - SMALL(Tratados!N$2:N$163, 1)) / (LARGE(Tratados!N$2:N$163, 1) - SMALL(Tratados!N$2:N$163, 1)))</f>
        <v>0.78536585365853662</v>
      </c>
      <c r="O149">
        <f>((Tratados!O149 - SMALL(Tratados!O$2:O$163, 1)) / (LARGE(Tratados!O$2:O$163, 1) - SMALL(Tratados!O$2:O$163, 1)))</f>
        <v>0.75576036866359442</v>
      </c>
      <c r="P149">
        <v>0</v>
      </c>
    </row>
    <row r="150" spans="2:16">
      <c r="B150">
        <f>((Tratados!B150 - SMALL(Tratados!B$2:B$163, 1)) / (LARGE(Tratados!B$2:B$163, 1) - SMALL(Tratados!B$2:B$163, 1)))</f>
        <v>8.3685665501260262E-2</v>
      </c>
      <c r="C150">
        <f>((Tratados!C150 - SMALL(Tratados!C$2:C$163, 1)) / (LARGE(Tratados!C$2:C$163, 1) - SMALL(Tratados!C$2:C$163, 1)))</f>
        <v>6.5211062590975252E-3</v>
      </c>
      <c r="D150">
        <f>((Tratados!D150 - SMALL(Tratados!D$2:D$163, 1)) / (LARGE(Tratados!D$2:D$163, 1) - SMALL(Tratados!D$2:D$163, 1)))</f>
        <v>3.5275846191067093E-3</v>
      </c>
      <c r="E150">
        <f>((Tratados!E150 - SMALL(Tratados!E$2:E$163, 1)) / (LARGE(Tratados!E$2:E$163, 1) - SMALL(Tratados!E$2:E$163, 1)))</f>
        <v>0</v>
      </c>
      <c r="F150">
        <f>((Tratados!F150 - SMALL(Tratados!F$2:F$163, 1)) / (LARGE(Tratados!F$2:F$163, 1) - SMALL(Tratados!F$2:F$163, 1)))</f>
        <v>6.4411210689060916E-2</v>
      </c>
      <c r="G150">
        <f>((Tratados!G150 - SMALL(Tratados!G$2:G$163, 1)) / (LARGE(Tratados!G$2:G$163, 1) - SMALL(Tratados!G$2:G$163, 1)))</f>
        <v>4.1927019935621737E-4</v>
      </c>
      <c r="H150">
        <f>((Tratados!H150 - SMALL(Tratados!H$2:H$163, 1)) / (LARGE(Tratados!H$2:H$163, 1) - SMALL(Tratados!H$2:H$163, 1)))</f>
        <v>0.97058823529411764</v>
      </c>
      <c r="I150">
        <f>((Tratados!I150 - SMALL(Tratados!I$2:I$163, 1)) / (LARGE(Tratados!I$2:I$163, 1) - SMALL(Tratados!I$2:I$163, 1)))</f>
        <v>5.2211370641316052E-3</v>
      </c>
      <c r="J150">
        <f>((Tratados!J150 - SMALL(Tratados!J$2:J$163, 1)) / (LARGE(Tratados!J$2:J$163, 1) - SMALL(Tratados!J$2:J$163, 1)))</f>
        <v>6.6541489607009911E-4</v>
      </c>
      <c r="K150">
        <f>((Tratados!K150 - SMALL(Tratados!K$2:K$163, 1)) / (LARGE(Tratados!K$2:K$163, 1) - SMALL(Tratados!K$2:K$163, 1)))</f>
        <v>8.0279698607317873E-2</v>
      </c>
      <c r="L150">
        <f>((Tratados!L150 - SMALL(Tratados!L$2:L$163, 1)) / (LARGE(Tratados!L$2:L$163, 1) - SMALL(Tratados!L$2:L$163, 1)))</f>
        <v>0.97058823529411786</v>
      </c>
      <c r="M150">
        <f>((Tratados!M150 - SMALL(Tratados!M$2:M$163, 1)) / (LARGE(Tratados!M$2:M$163, 1) - SMALL(Tratados!M$2:M$163, 1)))</f>
        <v>0.9859154929577465</v>
      </c>
      <c r="N150">
        <f>((Tratados!N150 - SMALL(Tratados!N$2:N$163, 1)) / (LARGE(Tratados!N$2:N$163, 1) - SMALL(Tratados!N$2:N$163, 1)))</f>
        <v>0.98536585365853657</v>
      </c>
      <c r="O150">
        <f>((Tratados!O150 - SMALL(Tratados!O$2:O$163, 1)) / (LARGE(Tratados!O$2:O$163, 1) - SMALL(Tratados!O$2:O$163, 1)))</f>
        <v>0.98156682027649766</v>
      </c>
      <c r="P150">
        <v>0</v>
      </c>
    </row>
    <row r="151" spans="2:16">
      <c r="B151">
        <f>((Tratados!B151 - SMALL(Tratados!B$2:B$163, 1)) / (LARGE(Tratados!B$2:B$163, 1) - SMALL(Tratados!B$2:B$163, 1)))</f>
        <v>8.516139523538499E-2</v>
      </c>
      <c r="C151">
        <f>((Tratados!C151 - SMALL(Tratados!C$2:C$163, 1)) / (LARGE(Tratados!C$2:C$163, 1) - SMALL(Tratados!C$2:C$163, 1)))</f>
        <v>2.1179039301310043E-3</v>
      </c>
      <c r="D151">
        <f>((Tratados!D151 - SMALL(Tratados!D$2:D$163, 1)) / (LARGE(Tratados!D$2:D$163, 1) - SMALL(Tratados!D$2:D$163, 1)))</f>
        <v>0</v>
      </c>
      <c r="E151">
        <f>((Tratados!E151 - SMALL(Tratados!E$2:E$163, 1)) / (LARGE(Tratados!E$2:E$163, 1) - SMALL(Tratados!E$2:E$163, 1)))</f>
        <v>1.0325351836363824E-4</v>
      </c>
      <c r="F151">
        <f>((Tratados!F151 - SMALL(Tratados!F$2:F$163, 1)) / (LARGE(Tratados!F$2:F$163, 1) - SMALL(Tratados!F$2:F$163, 1)))</f>
        <v>6.5530306533608321E-2</v>
      </c>
      <c r="G151">
        <f>((Tratados!G151 - SMALL(Tratados!G$2:G$163, 1)) / (LARGE(Tratados!G$2:G$163, 1) - SMALL(Tratados!G$2:G$163, 1)))</f>
        <v>2.0963509967810868E-4</v>
      </c>
      <c r="H151">
        <f>((Tratados!H151 - SMALL(Tratados!H$2:H$163, 1)) / (LARGE(Tratados!H$2:H$163, 1) - SMALL(Tratados!H$2:H$163, 1)))</f>
        <v>0.80882352941176472</v>
      </c>
      <c r="I151">
        <f>((Tratados!I151 - SMALL(Tratados!I$2:I$163, 1)) / (LARGE(Tratados!I$2:I$163, 1) - SMALL(Tratados!I$2:I$163, 1)))</f>
        <v>4.2853429388391697E-3</v>
      </c>
      <c r="J151">
        <f>((Tratados!J151 - SMALL(Tratados!J$2:J$163, 1)) / (LARGE(Tratados!J$2:J$163, 1) - SMALL(Tratados!J$2:J$163, 1)))</f>
        <v>2.6583654511315347E-3</v>
      </c>
      <c r="K151">
        <f>((Tratados!K151 - SMALL(Tratados!K$2:K$163, 1)) / (LARGE(Tratados!K$2:K$163, 1) - SMALL(Tratados!K$2:K$163, 1)))</f>
        <v>8.1205570728494783E-2</v>
      </c>
      <c r="L151">
        <f>((Tratados!L151 - SMALL(Tratados!L$2:L$163, 1)) / (LARGE(Tratados!L$2:L$163, 1) - SMALL(Tratados!L$2:L$163, 1)))</f>
        <v>0.80882352941176472</v>
      </c>
      <c r="M151">
        <f>((Tratados!M151 - SMALL(Tratados!M$2:M$163, 1)) / (LARGE(Tratados!M$2:M$163, 1) - SMALL(Tratados!M$2:M$163, 1)))</f>
        <v>0.9859154929577465</v>
      </c>
      <c r="N151">
        <f>((Tratados!N151 - SMALL(Tratados!N$2:N$163, 1)) / (LARGE(Tratados!N$2:N$163, 1) - SMALL(Tratados!N$2:N$163, 1)))</f>
        <v>0.99024390243902438</v>
      </c>
      <c r="O151">
        <f>((Tratados!O151 - SMALL(Tratados!O$2:O$163, 1)) / (LARGE(Tratados!O$2:O$163, 1) - SMALL(Tratados!O$2:O$163, 1)))</f>
        <v>0.967741935483871</v>
      </c>
      <c r="P151">
        <v>0</v>
      </c>
    </row>
    <row r="152" spans="2:16">
      <c r="B152">
        <f>((Tratados!B152 - SMALL(Tratados!B$2:B$163, 1)) / (LARGE(Tratados!B$2:B$163, 1) - SMALL(Tratados!B$2:B$163, 1)))</f>
        <v>7.420115456541182E-2</v>
      </c>
      <c r="C152">
        <f>((Tratados!C152 - SMALL(Tratados!C$2:C$163, 1)) / (LARGE(Tratados!C$2:C$163, 1) - SMALL(Tratados!C$2:C$163, 1)))</f>
        <v>7.9257641921397382E-3</v>
      </c>
      <c r="D152">
        <f>((Tratados!D152 - SMALL(Tratados!D$2:D$163, 1)) / (LARGE(Tratados!D$2:D$163, 1) - SMALL(Tratados!D$2:D$163, 1)))</f>
        <v>1.3884011144669991E-2</v>
      </c>
      <c r="E152">
        <f>((Tratados!E152 - SMALL(Tratados!E$2:E$163, 1)) / (LARGE(Tratados!E$2:E$163, 1) - SMALL(Tratados!E$2:E$163, 1)))</f>
        <v>1.058348563227292E-3</v>
      </c>
      <c r="F152">
        <f>((Tratados!F152 - SMALL(Tratados!F$2:F$163, 1)) / (LARGE(Tratados!F$2:F$163, 1) - SMALL(Tratados!F$2:F$163, 1)))</f>
        <v>5.721878477906335E-2</v>
      </c>
      <c r="G152">
        <f>((Tratados!G152 - SMALL(Tratados!G$2:G$163, 1)) / (LARGE(Tratados!G$2:G$163, 1) - SMALL(Tratados!G$2:G$163, 1)))</f>
        <v>1.6635559522843464E-3</v>
      </c>
      <c r="H152">
        <f>((Tratados!H152 - SMALL(Tratados!H$2:H$163, 1)) / (LARGE(Tratados!H$2:H$163, 1) - SMALL(Tratados!H$2:H$163, 1)))</f>
        <v>0.80882352941176472</v>
      </c>
      <c r="I152">
        <f>((Tratados!I152 - SMALL(Tratados!I$2:I$163, 1)) / (LARGE(Tratados!I$2:I$163, 1) - SMALL(Tratados!I$2:I$163, 1)))</f>
        <v>3.3569757510490549E-3</v>
      </c>
      <c r="J152">
        <f>((Tratados!J152 - SMALL(Tratados!J$2:J$163, 1)) / (LARGE(Tratados!J$2:J$163, 1) - SMALL(Tratados!J$2:J$163, 1)))</f>
        <v>8.9435714991599954E-3</v>
      </c>
      <c r="K152">
        <f>((Tratados!K152 - SMALL(Tratados!K$2:K$163, 1)) / (LARGE(Tratados!K$2:K$163, 1) - SMALL(Tratados!K$2:K$163, 1)))</f>
        <v>7.1516841962538977E-2</v>
      </c>
      <c r="L152">
        <f>((Tratados!L152 - SMALL(Tratados!L$2:L$163, 1)) / (LARGE(Tratados!L$2:L$163, 1) - SMALL(Tratados!L$2:L$163, 1)))</f>
        <v>0.80882352941176472</v>
      </c>
      <c r="M152">
        <f>((Tratados!M152 - SMALL(Tratados!M$2:M$163, 1)) / (LARGE(Tratados!M$2:M$163, 1) - SMALL(Tratados!M$2:M$163, 1)))</f>
        <v>0.89671361502347413</v>
      </c>
      <c r="N152">
        <f>((Tratados!N152 - SMALL(Tratados!N$2:N$163, 1)) / (LARGE(Tratados!N$2:N$163, 1) - SMALL(Tratados!N$2:N$163, 1)))</f>
        <v>0.93170731707317078</v>
      </c>
      <c r="O152">
        <f>((Tratados!O152 - SMALL(Tratados!O$2:O$163, 1)) / (LARGE(Tratados!O$2:O$163, 1) - SMALL(Tratados!O$2:O$163, 1)))</f>
        <v>0.90322580645161288</v>
      </c>
      <c r="P152">
        <v>0</v>
      </c>
    </row>
    <row r="153" spans="2:16">
      <c r="B153">
        <f>((Tratados!B153 - SMALL(Tratados!B$2:B$163, 1)) / (LARGE(Tratados!B$2:B$163, 1) - SMALL(Tratados!B$2:B$163, 1)))</f>
        <v>8.3088055939507272E-2</v>
      </c>
      <c r="C153">
        <f>((Tratados!C153 - SMALL(Tratados!C$2:C$163, 1)) / (LARGE(Tratados!C$2:C$163, 1) - SMALL(Tratados!C$2:C$163, 1)))</f>
        <v>3.5152838427947599E-3</v>
      </c>
      <c r="D153">
        <f>((Tratados!D153 - SMALL(Tratados!D$2:D$163, 1)) / (LARGE(Tratados!D$2:D$163, 1) - SMALL(Tratados!D$2:D$163, 1)))</f>
        <v>4.269001740379137E-3</v>
      </c>
      <c r="E153">
        <f>((Tratados!E153 - SMALL(Tratados!E$2:E$163, 1)) / (LARGE(Tratados!E$2:E$163, 1) - SMALL(Tratados!E$2:E$163, 1)))</f>
        <v>8.1570279507274211E-3</v>
      </c>
      <c r="F153">
        <f>((Tratados!F153 - SMALL(Tratados!F$2:F$163, 1)) / (LARGE(Tratados!F$2:F$163, 1) - SMALL(Tratados!F$2:F$163, 1)))</f>
        <v>6.3958023115649146E-2</v>
      </c>
      <c r="G153">
        <f>((Tratados!G153 - SMALL(Tratados!G$2:G$163, 1)) / (LARGE(Tratados!G$2:G$163, 1) - SMALL(Tratados!G$2:G$163, 1)))</f>
        <v>3.117476804890584E-3</v>
      </c>
      <c r="H153">
        <f>((Tratados!H153 - SMALL(Tratados!H$2:H$163, 1)) / (LARGE(Tratados!H$2:H$163, 1) - SMALL(Tratados!H$2:H$163, 1)))</f>
        <v>0.86764705882352944</v>
      </c>
      <c r="I153">
        <f>((Tratados!I153 - SMALL(Tratados!I$2:I$163, 1)) / (LARGE(Tratados!I$2:I$163, 1) - SMALL(Tratados!I$2:I$163, 1)))</f>
        <v>7.4269375023209178E-6</v>
      </c>
      <c r="J153">
        <f>((Tratados!J153 - SMALL(Tratados!J$2:J$163, 1)) / (LARGE(Tratados!J$2:J$163, 1) - SMALL(Tratados!J$2:J$163, 1)))</f>
        <v>3.3896630101788714E-3</v>
      </c>
      <c r="K153">
        <f>((Tratados!K153 - SMALL(Tratados!K$2:K$163, 1)) / (LARGE(Tratados!K$2:K$163, 1) - SMALL(Tratados!K$2:K$163, 1)))</f>
        <v>7.9795455866116569E-2</v>
      </c>
      <c r="L153">
        <f>((Tratados!L153 - SMALL(Tratados!L$2:L$163, 1)) / (LARGE(Tratados!L$2:L$163, 1) - SMALL(Tratados!L$2:L$163, 1)))</f>
        <v>0.86764705882352933</v>
      </c>
      <c r="M153">
        <f>((Tratados!M153 - SMALL(Tratados!M$2:M$163, 1)) / (LARGE(Tratados!M$2:M$163, 1) - SMALL(Tratados!M$2:M$163, 1)))</f>
        <v>0.971830985915493</v>
      </c>
      <c r="N153">
        <f>((Tratados!N153 - SMALL(Tratados!N$2:N$163, 1)) / (LARGE(Tratados!N$2:N$163, 1) - SMALL(Tratados!N$2:N$163, 1)))</f>
        <v>0.98536585365853657</v>
      </c>
      <c r="O153">
        <f>((Tratados!O153 - SMALL(Tratados!O$2:O$163, 1)) / (LARGE(Tratados!O$2:O$163, 1) - SMALL(Tratados!O$2:O$163, 1)))</f>
        <v>0.967741935483871</v>
      </c>
      <c r="P153">
        <v>0</v>
      </c>
    </row>
    <row r="154" spans="2:16">
      <c r="B154">
        <f>((Tratados!B154 - SMALL(Tratados!B$2:B$163, 1)) / (LARGE(Tratados!B$2:B$163, 1) - SMALL(Tratados!B$2:B$163, 1)))</f>
        <v>6.5525652492072525E-2</v>
      </c>
      <c r="C154">
        <f>((Tratados!C154 - SMALL(Tratados!C$2:C$163, 1)) / (LARGE(Tratados!C$2:C$163, 1) - SMALL(Tratados!C$2:C$163, 1)))</f>
        <v>3.0058224163027657E-3</v>
      </c>
      <c r="D154">
        <f>((Tratados!D154 - SMALL(Tratados!D$2:D$163, 1)) / (LARGE(Tratados!D$2:D$163, 1) - SMALL(Tratados!D$2:D$163, 1)))</f>
        <v>1.2666526187633162E-2</v>
      </c>
      <c r="E154">
        <f>((Tratados!E154 - SMALL(Tratados!E$2:E$163, 1)) / (LARGE(Tratados!E$2:E$163, 1) - SMALL(Tratados!E$2:E$163, 1)))</f>
        <v>1.5260870014145732E-2</v>
      </c>
      <c r="F154">
        <f>((Tratados!F154 - SMALL(Tratados!F$2:F$163, 1)) / (LARGE(Tratados!F$2:F$163, 1) - SMALL(Tratados!F$2:F$163, 1)))</f>
        <v>5.0639857692936129E-2</v>
      </c>
      <c r="G154">
        <f>((Tratados!G154 - SMALL(Tratados!G$2:G$163, 1)) / (LARGE(Tratados!G$2:G$163, 1) - SMALL(Tratados!G$2:G$163, 1)))</f>
        <v>0</v>
      </c>
      <c r="H154">
        <f>((Tratados!H154 - SMALL(Tratados!H$2:H$163, 1)) / (LARGE(Tratados!H$2:H$163, 1) - SMALL(Tratados!H$2:H$163, 1)))</f>
        <v>0.38235294117647056</v>
      </c>
      <c r="I154">
        <f>((Tratados!I154 - SMALL(Tratados!I$2:I$163, 1)) / (LARGE(Tratados!I$2:I$163, 1) - SMALL(Tratados!I$2:I$163, 1)))</f>
        <v>1.0397712503249284E-3</v>
      </c>
      <c r="J154">
        <f>((Tratados!J154 - SMALL(Tratados!J$2:J$163, 1)) / (LARGE(Tratados!J$2:J$163, 1) - SMALL(Tratados!J$2:J$163, 1)))</f>
        <v>5.1816714431597325E-3</v>
      </c>
      <c r="K154">
        <f>((Tratados!K154 - SMALL(Tratados!K$2:K$163, 1)) / (LARGE(Tratados!K$2:K$163, 1) - SMALL(Tratados!K$2:K$163, 1)))</f>
        <v>6.3238228058961399E-2</v>
      </c>
      <c r="L154">
        <f>((Tratados!L154 - SMALL(Tratados!L$2:L$163, 1)) / (LARGE(Tratados!L$2:L$163, 1) - SMALL(Tratados!L$2:L$163, 1)))</f>
        <v>0.38235294117647067</v>
      </c>
      <c r="M154">
        <f>((Tratados!M154 - SMALL(Tratados!M$2:M$163, 1)) / (LARGE(Tratados!M$2:M$163, 1) - SMALL(Tratados!M$2:M$163, 1)))</f>
        <v>0.78873239436619713</v>
      </c>
      <c r="N154">
        <f>((Tratados!N154 - SMALL(Tratados!N$2:N$163, 1)) / (LARGE(Tratados!N$2:N$163, 1) - SMALL(Tratados!N$2:N$163, 1)))</f>
        <v>0.83902439024390241</v>
      </c>
      <c r="O154">
        <f>((Tratados!O154 - SMALL(Tratados!O$2:O$163, 1)) / (LARGE(Tratados!O$2:O$163, 1) - SMALL(Tratados!O$2:O$163, 1)))</f>
        <v>0.78341013824884798</v>
      </c>
      <c r="P154">
        <v>0</v>
      </c>
    </row>
    <row r="155" spans="2:16">
      <c r="B155">
        <f>((Tratados!B155 - SMALL(Tratados!B$2:B$163, 1)) / (LARGE(Tratados!B$2:B$163, 1) - SMALL(Tratados!B$2:B$163, 1)))</f>
        <v>7.6863972680705744E-2</v>
      </c>
      <c r="C155">
        <f>((Tratados!C155 - SMALL(Tratados!C$2:C$163, 1)) / (LARGE(Tratados!C$2:C$163, 1) - SMALL(Tratados!C$2:C$163, 1)))</f>
        <v>2.7219796215429402E-3</v>
      </c>
      <c r="D155">
        <f>((Tratados!D155 - SMALL(Tratados!D$2:D$163, 1)) / (LARGE(Tratados!D$2:D$163, 1) - SMALL(Tratados!D$2:D$163, 1)))</f>
        <v>2.8720157960868786E-3</v>
      </c>
      <c r="E155">
        <f>((Tratados!E155 - SMALL(Tratados!E$2:E$163, 1)) / (LARGE(Tratados!E$2:E$163, 1) - SMALL(Tratados!E$2:E$163, 1)))</f>
        <v>8.5442286445910638E-3</v>
      </c>
      <c r="F155">
        <f>((Tratados!F155 - SMALL(Tratados!F$2:F$163, 1)) / (LARGE(Tratados!F$2:F$163, 1) - SMALL(Tratados!F$2:F$163, 1)))</f>
        <v>5.9238089953108961E-2</v>
      </c>
      <c r="G155">
        <f>((Tratados!G155 - SMALL(Tratados!G$2:G$163, 1)) / (LARGE(Tratados!G$2:G$163, 1) - SMALL(Tratados!G$2:G$163, 1)))</f>
        <v>1.9698936947171956E-2</v>
      </c>
      <c r="H155">
        <f>((Tratados!H155 - SMALL(Tratados!H$2:H$163, 1)) / (LARGE(Tratados!H$2:H$163, 1) - SMALL(Tratados!H$2:H$163, 1)))</f>
        <v>0.44117647058823528</v>
      </c>
      <c r="I155">
        <f>((Tratados!I155 - SMALL(Tratados!I$2:I$163, 1)) / (LARGE(Tratados!I$2:I$163, 1) - SMALL(Tratados!I$2:I$163, 1)))</f>
        <v>4.0476809387649006E-3</v>
      </c>
      <c r="J155">
        <f>((Tratados!J155 - SMALL(Tratados!J$2:J$163, 1)) / (LARGE(Tratados!J$2:J$163, 1) - SMALL(Tratados!J$2:J$163, 1)))</f>
        <v>6.9703857429917315E-3</v>
      </c>
      <c r="K155">
        <f>((Tratados!K155 - SMALL(Tratados!K$2:K$163, 1)) / (LARGE(Tratados!K$2:K$163, 1) - SMALL(Tratados!K$2:K$163, 1)))</f>
        <v>7.3477056578921882E-2</v>
      </c>
      <c r="L155">
        <f>((Tratados!L155 - SMALL(Tratados!L$2:L$163, 1)) / (LARGE(Tratados!L$2:L$163, 1) - SMALL(Tratados!L$2:L$163, 1)))</f>
        <v>0.44117647058823528</v>
      </c>
      <c r="M155">
        <f>((Tratados!M155 - SMALL(Tratados!M$2:M$163, 1)) / (LARGE(Tratados!M$2:M$163, 1) - SMALL(Tratados!M$2:M$163, 1)))</f>
        <v>0.91549295774647887</v>
      </c>
      <c r="N155">
        <f>((Tratados!N155 - SMALL(Tratados!N$2:N$163, 1)) / (LARGE(Tratados!N$2:N$163, 1) - SMALL(Tratados!N$2:N$163, 1)))</f>
        <v>0.92195121951219516</v>
      </c>
      <c r="O155">
        <f>((Tratados!O155 - SMALL(Tratados!O$2:O$163, 1)) / (LARGE(Tratados!O$2:O$163, 1) - SMALL(Tratados!O$2:O$163, 1)))</f>
        <v>0.90783410138248843</v>
      </c>
      <c r="P155">
        <v>0</v>
      </c>
    </row>
    <row r="156" spans="2:16">
      <c r="B156">
        <f>((Tratados!B156 - SMALL(Tratados!B$2:B$163, 1)) / (LARGE(Tratados!B$2:B$163, 1) - SMALL(Tratados!B$2:B$163, 1)))</f>
        <v>8.7913651516383445E-2</v>
      </c>
      <c r="C156">
        <f>((Tratados!C156 - SMALL(Tratados!C$2:C$163, 1)) / (LARGE(Tratados!C$2:C$163, 1) - SMALL(Tratados!C$2:C$163, 1)))</f>
        <v>4.9781659388646289E-3</v>
      </c>
      <c r="D156">
        <f>((Tratados!D156 - SMALL(Tratados!D$2:D$163, 1)) / (LARGE(Tratados!D$2:D$163, 1) - SMALL(Tratados!D$2:D$163, 1)))</f>
        <v>5.7596403736742295E-3</v>
      </c>
      <c r="E156">
        <f>((Tratados!E156 - SMALL(Tratados!E$2:E$163, 1)) / (LARGE(Tratados!E$2:E$163, 1) - SMALL(Tratados!E$2:E$163, 1)))</f>
        <v>1.2029034889363855E-3</v>
      </c>
      <c r="F156">
        <f>((Tratados!F156 - SMALL(Tratados!F$2:F$163, 1)) / (LARGE(Tratados!F$2:F$163, 1) - SMALL(Tratados!F$2:F$163, 1)))</f>
        <v>6.7617435698232559E-2</v>
      </c>
      <c r="G156">
        <f>((Tratados!G156 - SMALL(Tratados!G$2:G$163, 1)) / (LARGE(Tratados!G$2:G$163, 1) - SMALL(Tratados!G$2:G$163, 1)))</f>
        <v>9.1495577375639049E-3</v>
      </c>
      <c r="H156">
        <f>((Tratados!H156 - SMALL(Tratados!H$2:H$163, 1)) / (LARGE(Tratados!H$2:H$163, 1) - SMALL(Tratados!H$2:H$163, 1)))</f>
        <v>0.52941176470588236</v>
      </c>
      <c r="I156">
        <f>((Tratados!I156 - SMALL(Tratados!I$2:I$163, 1)) / (LARGE(Tratados!I$2:I$163, 1) - SMALL(Tratados!I$2:I$163, 1)))</f>
        <v>2.7776746258680231E-3</v>
      </c>
      <c r="J156">
        <f>((Tratados!J156 - SMALL(Tratados!J$2:J$163, 1)) / (LARGE(Tratados!J$2:J$163, 1) - SMALL(Tratados!J$2:J$163, 1)))</f>
        <v>0</v>
      </c>
      <c r="K156">
        <f>((Tratados!K156 - SMALL(Tratados!K$2:K$163, 1)) / (LARGE(Tratados!K$2:K$163, 1) - SMALL(Tratados!K$2:K$163, 1)))</f>
        <v>8.4459681949367579E-2</v>
      </c>
      <c r="L156">
        <f>((Tratados!L156 - SMALL(Tratados!L$2:L$163, 1)) / (LARGE(Tratados!L$2:L$163, 1) - SMALL(Tratados!L$2:L$163, 1)))</f>
        <v>0.52941176470588236</v>
      </c>
      <c r="M156">
        <f>((Tratados!M156 - SMALL(Tratados!M$2:M$163, 1)) / (LARGE(Tratados!M$2:M$163, 1) - SMALL(Tratados!M$2:M$163, 1)))</f>
        <v>1</v>
      </c>
      <c r="N156">
        <f>((Tratados!N156 - SMALL(Tratados!N$2:N$163, 1)) / (LARGE(Tratados!N$2:N$163, 1) - SMALL(Tratados!N$2:N$163, 1)))</f>
        <v>1</v>
      </c>
      <c r="O156">
        <f>((Tratados!O156 - SMALL(Tratados!O$2:O$163, 1)) / (LARGE(Tratados!O$2:O$163, 1) - SMALL(Tratados!O$2:O$163, 1)))</f>
        <v>1</v>
      </c>
      <c r="P156">
        <v>0</v>
      </c>
    </row>
    <row r="157" spans="2:16">
      <c r="B157">
        <f>((Tratados!B157 - SMALL(Tratados!B$2:B$163, 1)) / (LARGE(Tratados!B$2:B$163, 1) - SMALL(Tratados!B$2:B$163, 1)))</f>
        <v>7.8051061061874955E-2</v>
      </c>
      <c r="C157">
        <f>((Tratados!C157 - SMALL(Tratados!C$2:C$163, 1)) / (LARGE(Tratados!C$2:C$163, 1) - SMALL(Tratados!C$2:C$163, 1)))</f>
        <v>7.2343522561863173E-3</v>
      </c>
      <c r="D157">
        <f>((Tratados!D157 - SMALL(Tratados!D$2:D$163, 1)) / (LARGE(Tratados!D$2:D$163, 1) - SMALL(Tratados!D$2:D$163, 1)))</f>
        <v>8.6472649512615799E-3</v>
      </c>
      <c r="E157">
        <f>((Tratados!E157 - SMALL(Tratados!E$2:E$163, 1)) / (LARGE(Tratados!E$2:E$163, 1) - SMALL(Tratados!E$2:E$163, 1)))</f>
        <v>8.2602814690910592E-5</v>
      </c>
      <c r="F157">
        <f>((Tratados!F157 - SMALL(Tratados!F$2:F$163, 1)) / (LARGE(Tratados!F$2:F$163, 1) - SMALL(Tratados!F$2:F$163, 1)))</f>
        <v>6.0138299282607159E-2</v>
      </c>
      <c r="G157">
        <f>((Tratados!G157 - SMALL(Tratados!G$2:G$163, 1)) / (LARGE(Tratados!G$2:G$163, 1) - SMALL(Tratados!G$2:G$163, 1)))</f>
        <v>3.9830668938840652E-3</v>
      </c>
      <c r="H157">
        <f>((Tratados!H157 - SMALL(Tratados!H$2:H$163, 1)) / (LARGE(Tratados!H$2:H$163, 1) - SMALL(Tratados!H$2:H$163, 1)))</f>
        <v>0.86764705882352944</v>
      </c>
      <c r="I157">
        <f>((Tratados!I157 - SMALL(Tratados!I$2:I$163, 1)) / (LARGE(Tratados!I$2:I$163, 1) - SMALL(Tratados!I$2:I$163, 1)))</f>
        <v>1.5150952504734672E-3</v>
      </c>
      <c r="J157">
        <f>((Tratados!J157 - SMALL(Tratados!J$2:J$163, 1)) / (LARGE(Tratados!J$2:J$163, 1) - SMALL(Tratados!J$2:J$163, 1)))</f>
        <v>7.2240339954540963E-3</v>
      </c>
      <c r="K157">
        <f>((Tratados!K157 - SMALL(Tratados!K$2:K$163, 1)) / (LARGE(Tratados!K$2:K$163, 1) - SMALL(Tratados!K$2:K$163, 1)))</f>
        <v>7.4499777248339047E-2</v>
      </c>
      <c r="L157">
        <f>((Tratados!L157 - SMALL(Tratados!L$2:L$163, 1)) / (LARGE(Tratados!L$2:L$163, 1) - SMALL(Tratados!L$2:L$163, 1)))</f>
        <v>0.86764705882352933</v>
      </c>
      <c r="M157">
        <f>((Tratados!M157 - SMALL(Tratados!M$2:M$163, 1)) / (LARGE(Tratados!M$2:M$163, 1) - SMALL(Tratados!M$2:M$163, 1)))</f>
        <v>0.93427230046948362</v>
      </c>
      <c r="N157">
        <f>((Tratados!N157 - SMALL(Tratados!N$2:N$163, 1)) / (LARGE(Tratados!N$2:N$163, 1) - SMALL(Tratados!N$2:N$163, 1)))</f>
        <v>0.96097560975609753</v>
      </c>
      <c r="O157">
        <f>((Tratados!O157 - SMALL(Tratados!O$2:O$163, 1)) / (LARGE(Tratados!O$2:O$163, 1) - SMALL(Tratados!O$2:O$163, 1)))</f>
        <v>0.92626728110599077</v>
      </c>
      <c r="P157">
        <v>0</v>
      </c>
    </row>
    <row r="158" spans="2:16">
      <c r="B158">
        <f>((Tratados!B158 - SMALL(Tratados!B$2:B$163, 1)) / (LARGE(Tratados!B$2:B$163, 1) - SMALL(Tratados!B$2:B$163, 1)))</f>
        <v>8.4437759167411988E-2</v>
      </c>
      <c r="C158">
        <f>((Tratados!C158 - SMALL(Tratados!C$2:C$163, 1)) / (LARGE(Tratados!C$2:C$163, 1) - SMALL(Tratados!C$2:C$163, 1)))</f>
        <v>0</v>
      </c>
      <c r="D158">
        <f>((Tratados!D158 - SMALL(Tratados!D$2:D$163, 1)) / (LARGE(Tratados!D$2:D$163, 1) - SMALL(Tratados!D$2:D$163, 1)))</f>
        <v>1.5686825407974527E-3</v>
      </c>
      <c r="E158">
        <f>((Tratados!E158 - SMALL(Tratados!E$2:E$163, 1)) / (LARGE(Tratados!E$2:E$163, 1) - SMALL(Tratados!E$2:E$163, 1)))</f>
        <v>1.6210802383091205E-3</v>
      </c>
      <c r="F158">
        <f>((Tratados!F158 - SMALL(Tratados!F$2:F$163, 1)) / (LARGE(Tratados!F$2:F$163, 1) - SMALL(Tratados!F$2:F$163, 1)))</f>
        <v>6.4981548791653951E-2</v>
      </c>
      <c r="G158">
        <f>((Tratados!G158 - SMALL(Tratados!G$2:G$163, 1)) / (LARGE(Tratados!G$2:G$163, 1) - SMALL(Tratados!G$2:G$163, 1)))</f>
        <v>2.1687089182828856E-2</v>
      </c>
      <c r="H158">
        <f>((Tratados!H158 - SMALL(Tratados!H$2:H$163, 1)) / (LARGE(Tratados!H$2:H$163, 1) - SMALL(Tratados!H$2:H$163, 1)))</f>
        <v>0.58823529411764708</v>
      </c>
      <c r="I158">
        <f>((Tratados!I158 - SMALL(Tratados!I$2:I$163, 1)) / (LARGE(Tratados!I$2:I$163, 1) - SMALL(Tratados!I$2:I$163, 1)))</f>
        <v>5.0651713765828658E-3</v>
      </c>
      <c r="J158">
        <f>((Tratados!J158 - SMALL(Tratados!J$2:J$163, 1)) / (LARGE(Tratados!J$2:J$163, 1) - SMALL(Tratados!J$2:J$163, 1)))</f>
        <v>2.4936587936884411E-3</v>
      </c>
      <c r="K158">
        <f>((Tratados!K158 - SMALL(Tratados!K$2:K$163, 1)) / (LARGE(Tratados!K$2:K$163, 1) - SMALL(Tratados!K$2:K$163, 1)))</f>
        <v>8.1407015708834518E-2</v>
      </c>
      <c r="L158">
        <f>((Tratados!L158 - SMALL(Tratados!L$2:L$163, 1)) / (LARGE(Tratados!L$2:L$163, 1) - SMALL(Tratados!L$2:L$163, 1)))</f>
        <v>0.58823529411764697</v>
      </c>
      <c r="M158">
        <f>((Tratados!M158 - SMALL(Tratados!M$2:M$163, 1)) / (LARGE(Tratados!M$2:M$163, 1) - SMALL(Tratados!M$2:M$163, 1)))</f>
        <v>0.971830985915493</v>
      </c>
      <c r="N158">
        <f>((Tratados!N158 - SMALL(Tratados!N$2:N$163, 1)) / (LARGE(Tratados!N$2:N$163, 1) - SMALL(Tratados!N$2:N$163, 1)))</f>
        <v>0.98536585365853657</v>
      </c>
      <c r="O158">
        <f>((Tratados!O158 - SMALL(Tratados!O$2:O$163, 1)) / (LARGE(Tratados!O$2:O$163, 1) - SMALL(Tratados!O$2:O$163, 1)))</f>
        <v>0.97695852534562211</v>
      </c>
      <c r="P158">
        <v>0</v>
      </c>
    </row>
    <row r="159" spans="2:16">
      <c r="B159">
        <f>((Tratados!B159 - SMALL(Tratados!B$2:B$163, 1)) / (LARGE(Tratados!B$2:B$163, 1) - SMALL(Tratados!B$2:B$163, 1)))</f>
        <v>7.9274737783559637E-4</v>
      </c>
      <c r="C159">
        <f>((Tratados!C159 - SMALL(Tratados!C$2:C$163, 1)) / (LARGE(Tratados!C$2:C$163, 1) - SMALL(Tratados!C$2:C$163, 1)))</f>
        <v>6.9934497816593888E-2</v>
      </c>
      <c r="D159">
        <f>((Tratados!D159 - SMALL(Tratados!D$2:D$163, 1)) / (LARGE(Tratados!D$2:D$163, 1) - SMALL(Tratados!D$2:D$163, 1)))</f>
        <v>9.9794744523268794E-2</v>
      </c>
      <c r="E159">
        <f>((Tratados!E159 - SMALL(Tratados!E$2:E$163, 1)) / (LARGE(Tratados!E$2:E$163, 1) - SMALL(Tratados!E$2:E$163, 1)))</f>
        <v>0.10035725717353819</v>
      </c>
      <c r="F159">
        <f>((Tratados!F159 - SMALL(Tratados!F$2:F$163, 1)) / (LARGE(Tratados!F$2:F$163, 1) - SMALL(Tratados!F$2:F$163, 1)))</f>
        <v>1.5507030573205208E-3</v>
      </c>
      <c r="G159">
        <f>((Tratados!G159 - SMALL(Tratados!G$2:G$163, 1)) / (LARGE(Tratados!G$2:G$163, 1) - SMALL(Tratados!G$2:G$163, 1)))</f>
        <v>3.9397873894343911E-2</v>
      </c>
      <c r="H159">
        <f>((Tratados!H159 - SMALL(Tratados!H$2:H$163, 1)) / (LARGE(Tratados!H$2:H$163, 1) - SMALL(Tratados!H$2:H$163, 1)))</f>
        <v>0.47058823529411764</v>
      </c>
      <c r="I159">
        <f>((Tratados!I159 - SMALL(Tratados!I$2:I$163, 1)) / (LARGE(Tratados!I$2:I$163, 1) - SMALL(Tratados!I$2:I$163, 1)))</f>
        <v>8.622674440194586E-3</v>
      </c>
      <c r="J159">
        <f>((Tratados!J159 - SMALL(Tratados!J$2:J$163, 1)) / (LARGE(Tratados!J$2:J$163, 1) - SMALL(Tratados!J$2:J$163, 1)))</f>
        <v>0.15414896070099154</v>
      </c>
      <c r="K159">
        <f>((Tratados!K159 - SMALL(Tratados!K$2:K$163, 1)) / (LARGE(Tratados!K$2:K$163, 1) - SMALL(Tratados!K$2:K$163, 1)))</f>
        <v>1.6193077265771786E-3</v>
      </c>
      <c r="L159">
        <f>((Tratados!L159 - SMALL(Tratados!L$2:L$163, 1)) / (LARGE(Tratados!L$2:L$163, 1) - SMALL(Tratados!L$2:L$163, 1)))</f>
        <v>0.47058823529411775</v>
      </c>
      <c r="M159">
        <f>((Tratados!M159 - SMALL(Tratados!M$2:M$163, 1)) / (LARGE(Tratados!M$2:M$163, 1) - SMALL(Tratados!M$2:M$163, 1)))</f>
        <v>0.29577464788732394</v>
      </c>
      <c r="N159">
        <f>((Tratados!N159 - SMALL(Tratados!N$2:N$163, 1)) / (LARGE(Tratados!N$2:N$163, 1) - SMALL(Tratados!N$2:N$163, 1)))</f>
        <v>0.4195121951219512</v>
      </c>
      <c r="O159">
        <f>((Tratados!O159 - SMALL(Tratados!O$2:O$163, 1)) / (LARGE(Tratados!O$2:O$163, 1) - SMALL(Tratados!O$2:O$163, 1)))</f>
        <v>0.1889400921658986</v>
      </c>
      <c r="P159">
        <v>0</v>
      </c>
    </row>
    <row r="160" spans="2:16">
      <c r="B160">
        <f>((Tratados!B160 - SMALL(Tratados!B$2:B$163, 1)) / (LARGE(Tratados!B$2:B$163, 1) - SMALL(Tratados!B$2:B$163, 1)))</f>
        <v>7.6185055695585004E-3</v>
      </c>
      <c r="C160">
        <f>((Tratados!C160 - SMALL(Tratados!C$2:C$163, 1)) / (LARGE(Tratados!C$2:C$163, 1) - SMALL(Tratados!C$2:C$163, 1)))</f>
        <v>3.4264919941775836E-2</v>
      </c>
      <c r="D160">
        <f>((Tratados!D160 - SMALL(Tratados!D$2:D$163, 1)) / (LARGE(Tratados!D$2:D$163, 1) - SMALL(Tratados!D$2:D$163, 1)))</f>
        <v>5.9539697033551074E-2</v>
      </c>
      <c r="E160">
        <f>((Tratados!E160 - SMALL(Tratados!E$2:E$163, 1)) / (LARGE(Tratados!E$2:E$163, 1) - SMALL(Tratados!E$2:E$163, 1)))</f>
        <v>0.10100775433922911</v>
      </c>
      <c r="F160">
        <f>((Tratados!F160 - SMALL(Tratados!F$2:F$163, 1)) / (LARGE(Tratados!F$2:F$163, 1) - SMALL(Tratados!F$2:F$163, 1)))</f>
        <v>6.7269067019351415E-3</v>
      </c>
      <c r="G160">
        <f>((Tratados!G160 - SMALL(Tratados!G$2:G$163, 1)) / (LARGE(Tratados!G$2:G$163, 1) - SMALL(Tratados!G$2:G$163, 1)))</f>
        <v>9.5749141172333574E-2</v>
      </c>
      <c r="H160">
        <f>((Tratados!H160 - SMALL(Tratados!H$2:H$163, 1)) / (LARGE(Tratados!H$2:H$163, 1) - SMALL(Tratados!H$2:H$163, 1)))</f>
        <v>0.3235294117647059</v>
      </c>
      <c r="I160">
        <f>((Tratados!I160 - SMALL(Tratados!I$2:I$163, 1)) / (LARGE(Tratados!I$2:I$163, 1) - SMALL(Tratados!I$2:I$163, 1)))</f>
        <v>1.0494262690779457E-2</v>
      </c>
      <c r="J160">
        <f>((Tratados!J160 - SMALL(Tratados!J$2:J$163, 1)) / (LARGE(Tratados!J$2:J$163, 1) - SMALL(Tratados!J$2:J$163, 1)))</f>
        <v>0.11938267944790329</v>
      </c>
      <c r="K160">
        <f>((Tratados!K160 - SMALL(Tratados!K$2:K$163, 1)) / (LARGE(Tratados!K$2:K$163, 1) - SMALL(Tratados!K$2:K$163, 1)))</f>
        <v>4.1834698897863523E-2</v>
      </c>
      <c r="L160">
        <f>((Tratados!L160 - SMALL(Tratados!L$2:L$163, 1)) / (LARGE(Tratados!L$2:L$163, 1) - SMALL(Tratados!L$2:L$163, 1)))</f>
        <v>0.32352941176470607</v>
      </c>
      <c r="M160">
        <f>((Tratados!M160 - SMALL(Tratados!M$2:M$163, 1)) / (LARGE(Tratados!M$2:M$163, 1) - SMALL(Tratados!M$2:M$163, 1)))</f>
        <v>0.24413145539906103</v>
      </c>
      <c r="N160">
        <f>((Tratados!N160 - SMALL(Tratados!N$2:N$163, 1)) / (LARGE(Tratados!N$2:N$163, 1) - SMALL(Tratados!N$2:N$163, 1)))</f>
        <v>0.25365853658536586</v>
      </c>
      <c r="O160">
        <f>((Tratados!O160 - SMALL(Tratados!O$2:O$163, 1)) / (LARGE(Tratados!O$2:O$163, 1) - SMALL(Tratados!O$2:O$163, 1)))</f>
        <v>0.32718894009216593</v>
      </c>
      <c r="P160">
        <v>0</v>
      </c>
    </row>
    <row r="161" spans="1:16">
      <c r="B161">
        <f>((Tratados!B161 - SMALL(Tratados!B$2:B$163, 1)) / (LARGE(Tratados!B$2:B$163, 1) - SMALL(Tratados!B$2:B$163, 1)))</f>
        <v>2.1107407106268801E-2</v>
      </c>
      <c r="C161">
        <f>((Tratados!C161 - SMALL(Tratados!C$2:C$163, 1)) / (LARGE(Tratados!C$2:C$163, 1) - SMALL(Tratados!C$2:C$163, 1)))</f>
        <v>4.8791848617176128E-2</v>
      </c>
      <c r="D161">
        <f>((Tratados!D161 - SMALL(Tratados!D$2:D$163, 1)) / (LARGE(Tratados!D$2:D$163, 1) - SMALL(Tratados!D$2:D$163, 1)))</f>
        <v>0.11816628034932453</v>
      </c>
      <c r="E161">
        <f>((Tratados!E161 - SMALL(Tratados!E$2:E$163, 1)) / (LARGE(Tratados!E$2:E$163, 1) - SMALL(Tratados!E$2:E$163, 1)))</f>
        <v>7.0284669950128553E-2</v>
      </c>
      <c r="F161">
        <f>((Tratados!F161 - SMALL(Tratados!F$2:F$163, 1)) / (LARGE(Tratados!F$2:F$163, 1) - SMALL(Tratados!F$2:F$163, 1)))</f>
        <v>1.6955997644657782E-2</v>
      </c>
      <c r="G161">
        <f>((Tratados!G161 - SMALL(Tratados!G$2:G$163, 1)) / (LARGE(Tratados!G$2:G$163, 1) - SMALL(Tratados!G$2:G$163, 1)))</f>
        <v>5.0495009332143147E-2</v>
      </c>
      <c r="H161">
        <f>((Tratados!H161 - SMALL(Tratados!H$2:H$163, 1)) / (LARGE(Tratados!H$2:H$163, 1) - SMALL(Tratados!H$2:H$163, 1)))</f>
        <v>0.5</v>
      </c>
      <c r="I161">
        <f>((Tratados!I161 - SMALL(Tratados!I$2:I$163, 1)) / (LARGE(Tratados!I$2:I$163, 1) - SMALL(Tratados!I$2:I$163, 1)))</f>
        <v>2.1411860819191206E-2</v>
      </c>
      <c r="J161">
        <f>((Tratados!J161 - SMALL(Tratados!J$2:J$163, 1)) / (LARGE(Tratados!J$2:J$163, 1) - SMALL(Tratados!J$2:J$163, 1)))</f>
        <v>0.14047171986691703</v>
      </c>
      <c r="K161">
        <f>((Tratados!K161 - SMALL(Tratados!K$2:K$163, 1)) / (LARGE(Tratados!K$2:K$163, 1) - SMALL(Tratados!K$2:K$163, 1)))</f>
        <v>1.3330234179789645E-2</v>
      </c>
      <c r="L161">
        <f>((Tratados!L161 - SMALL(Tratados!L$2:L$163, 1)) / (LARGE(Tratados!L$2:L$163, 1) - SMALL(Tratados!L$2:L$163, 1)))</f>
        <v>0.49999999999999994</v>
      </c>
      <c r="M161">
        <f>((Tratados!M161 - SMALL(Tratados!M$2:M$163, 1)) / (LARGE(Tratados!M$2:M$163, 1) - SMALL(Tratados!M$2:M$163, 1)))</f>
        <v>0.37558685446009388</v>
      </c>
      <c r="N161">
        <f>((Tratados!N161 - SMALL(Tratados!N$2:N$163, 1)) / (LARGE(Tratados!N$2:N$163, 1) - SMALL(Tratados!N$2:N$163, 1)))</f>
        <v>0.45365853658536587</v>
      </c>
      <c r="O161">
        <f>((Tratados!O161 - SMALL(Tratados!O$2:O$163, 1)) / (LARGE(Tratados!O$2:O$163, 1) - SMALL(Tratados!O$2:O$163, 1)))</f>
        <v>0.2119815668202765</v>
      </c>
      <c r="P161">
        <v>0</v>
      </c>
    </row>
    <row r="162" spans="1:16">
      <c r="B162">
        <f>((Tratados!B162 - SMALL(Tratados!B$2:B$163, 1)) / (LARGE(Tratados!B$2:B$163, 1) - SMALL(Tratados!B$2:B$163, 1)))</f>
        <v>2.0554516627368079E-2</v>
      </c>
      <c r="C162">
        <f>((Tratados!C162 - SMALL(Tratados!C$2:C$163, 1)) / (LARGE(Tratados!C$2:C$163, 1) - SMALL(Tratados!C$2:C$163, 1)))</f>
        <v>9.8427947598253282E-2</v>
      </c>
      <c r="D162">
        <f>((Tratados!D162 - SMALL(Tratados!D$2:D$163, 1)) / (LARGE(Tratados!D$2:D$163, 1) - SMALL(Tratados!D$2:D$163, 1)))</f>
        <v>9.651690040816964E-2</v>
      </c>
      <c r="E162">
        <f>((Tratados!E162 - SMALL(Tratados!E$2:E$163, 1)) / (LARGE(Tratados!E$2:E$163, 1) - SMALL(Tratados!E$2:E$163, 1)))</f>
        <v>6.6577868640873936E-2</v>
      </c>
      <c r="F162">
        <f>((Tratados!F162 - SMALL(Tratados!F$2:F$163, 1)) / (LARGE(Tratados!F$2:F$163, 1) - SMALL(Tratados!F$2:F$163, 1)))</f>
        <v>1.6536722066535336E-2</v>
      </c>
      <c r="G162">
        <f>((Tratados!G162 - SMALL(Tratados!G$2:G$163, 1)) / (LARGE(Tratados!G$2:G$163, 1) - SMALL(Tratados!G$2:G$163, 1)))</f>
        <v>2.7671833157510345E-2</v>
      </c>
      <c r="H162">
        <f>((Tratados!H162 - SMALL(Tratados!H$2:H$163, 1)) / (LARGE(Tratados!H$2:H$163, 1) - SMALL(Tratados!H$2:H$163, 1)))</f>
        <v>0.6470588235294118</v>
      </c>
      <c r="I162">
        <f>((Tratados!I162 - SMALL(Tratados!I$2:I$163, 1)) / (LARGE(Tratados!I$2:I$163, 1) - SMALL(Tratados!I$2:I$163, 1)))</f>
        <v>1.6458093505143153E-2</v>
      </c>
      <c r="J162">
        <f>((Tratados!J162 - SMALL(Tratados!J$2:J$163, 1)) / (LARGE(Tratados!J$2:J$163, 1) - SMALL(Tratados!J$2:J$163, 1)))</f>
        <v>0.16155746615278191</v>
      </c>
      <c r="K162">
        <f>((Tratados!K162 - SMALL(Tratados!K$2:K$163, 1)) / (LARGE(Tratados!K$2:K$163, 1) - SMALL(Tratados!K$2:K$163, 1)))</f>
        <v>1.5379549460553586E-2</v>
      </c>
      <c r="L162">
        <f>((Tratados!L162 - SMALL(Tratados!L$2:L$163, 1)) / (LARGE(Tratados!L$2:L$163, 1) - SMALL(Tratados!L$2:L$163, 1)))</f>
        <v>0.64705882352941191</v>
      </c>
      <c r="M162">
        <f>((Tratados!M162 - SMALL(Tratados!M$2:M$163, 1)) / (LARGE(Tratados!M$2:M$163, 1) - SMALL(Tratados!M$2:M$163, 1)))</f>
        <v>0.45070422535211269</v>
      </c>
      <c r="N162">
        <f>((Tratados!N162 - SMALL(Tratados!N$2:N$163, 1)) / (LARGE(Tratados!N$2:N$163, 1) - SMALL(Tratados!N$2:N$163, 1)))</f>
        <v>0.53170731707317076</v>
      </c>
      <c r="O162">
        <f>((Tratados!O162 - SMALL(Tratados!O$2:O$163, 1)) / (LARGE(Tratados!O$2:O$163, 1) - SMALL(Tratados!O$2:O$163, 1)))</f>
        <v>0.16589861751152074</v>
      </c>
      <c r="P162">
        <v>0</v>
      </c>
    </row>
    <row r="163" spans="1:16">
      <c r="B163">
        <f>((Tratados!B163 - SMALL(Tratados!B$2:B$163, 1)) / (LARGE(Tratados!B$2:B$163, 1) - SMALL(Tratados!B$2:B$163, 1)))</f>
        <v>1.7664037726644443E-2</v>
      </c>
      <c r="C163">
        <f>((Tratados!C163 - SMALL(Tratados!C$2:C$163, 1)) / (LARGE(Tratados!C$2:C$163, 1) - SMALL(Tratados!C$2:C$163, 1)))</f>
        <v>3.9556040756914122E-2</v>
      </c>
      <c r="D163">
        <f>((Tratados!D163 - SMALL(Tratados!D$2:D$163, 1)) / (LARGE(Tratados!D$2:D$163, 1) - SMALL(Tratados!D$2:D$163, 1)))</f>
        <v>0.11500550209547891</v>
      </c>
      <c r="E163">
        <f>((Tratados!E163 - SMALL(Tratados!E$2:E$163, 1)) / (LARGE(Tratados!E$2:E$163, 1) - SMALL(Tratados!E$2:E$163, 1)))</f>
        <v>0.10899957666057471</v>
      </c>
      <c r="F163">
        <f>((Tratados!F163 - SMALL(Tratados!F$2:F$163, 1)) / (LARGE(Tratados!F$2:F$163, 1) - SMALL(Tratados!F$2:F$163, 1)))</f>
        <v>1.4344774007380486E-2</v>
      </c>
      <c r="G163">
        <f>((Tratados!G163 - SMALL(Tratados!G$2:G$163, 1)) / (LARGE(Tratados!G$2:G$163, 1) - SMALL(Tratados!G$2:G$163, 1)))</f>
        <v>1.5560334334171875E-2</v>
      </c>
      <c r="H163">
        <f>((Tratados!H163 - SMALL(Tratados!H$2:H$163, 1)) / (LARGE(Tratados!H$2:H$163, 1) - SMALL(Tratados!H$2:H$163, 1)))</f>
        <v>0.36764705882352944</v>
      </c>
      <c r="I163">
        <f>((Tratados!I163 - SMALL(Tratados!I$2:I$163, 1)) / (LARGE(Tratados!I$2:I$163, 1) - SMALL(Tratados!I$2:I$163, 1)))</f>
        <v>1.1504326191095102E-2</v>
      </c>
      <c r="J163">
        <f>((Tratados!J163 - SMALL(Tratados!J$2:J$163, 1)) / (LARGE(Tratados!J$2:J$163, 1) - SMALL(Tratados!J$2:J$163, 1)))</f>
        <v>0.13967124551174359</v>
      </c>
      <c r="K163">
        <f>((Tratados!K163 - SMALL(Tratados!K$2:K$163, 1)) / (LARGE(Tratados!K$2:K$163, 1) - SMALL(Tratados!K$2:K$163, 1)))</f>
        <v>1.7428864741317527E-2</v>
      </c>
      <c r="L163">
        <f>((Tratados!L163 - SMALL(Tratados!L$2:L$163, 1)) / (LARGE(Tratados!L$2:L$163, 1) - SMALL(Tratados!L$2:L$163, 1)))</f>
        <v>0.3676470588235296</v>
      </c>
      <c r="M163">
        <f>((Tratados!M163 - SMALL(Tratados!M$2:M$163, 1)) / (LARGE(Tratados!M$2:M$163, 1) - SMALL(Tratados!M$2:M$163, 1)))</f>
        <v>0.36619718309859156</v>
      </c>
      <c r="N163">
        <f>((Tratados!N163 - SMALL(Tratados!N$2:N$163, 1)) / (LARGE(Tratados!N$2:N$163, 1) - SMALL(Tratados!N$2:N$163, 1)))</f>
        <v>0.45365853658536587</v>
      </c>
      <c r="O163">
        <f>((Tratados!O163 - SMALL(Tratados!O$2:O$163, 1)) / (LARGE(Tratados!O$2:O$163, 1) - SMALL(Tratados!O$2:O$163, 1)))</f>
        <v>0.25345622119815669</v>
      </c>
      <c r="P163">
        <v>0</v>
      </c>
    </row>
    <row r="165" spans="1:16">
      <c r="A165" s="6" t="s">
        <v>15</v>
      </c>
      <c r="B165" s="6">
        <f>STDEV(B2:B163)</f>
        <v>0.20657899551392928</v>
      </c>
      <c r="C165" s="6">
        <f>STDEV(C2:C163)</f>
        <v>0.19714298783961703</v>
      </c>
      <c r="D165" s="6">
        <f>STDEV(D2:D163)</f>
        <v>0.22624747814408072</v>
      </c>
      <c r="E165" s="6">
        <f>STDEV(E2:E163)</f>
        <v>0.23560823189790811</v>
      </c>
      <c r="F165" s="6">
        <f>STDEV(F2:F163)</f>
        <v>0.17260514960598419</v>
      </c>
      <c r="G165" s="6">
        <f>STDEV(G2:G163)</f>
        <v>0.27131132584516776</v>
      </c>
      <c r="H165" s="6">
        <f>STDEV(H2:H163)</f>
        <v>0.21559629881128015</v>
      </c>
      <c r="I165" s="6">
        <f>STDEV(I2:I163)</f>
        <v>0.17970590542038078</v>
      </c>
      <c r="J165" s="6">
        <f>STDEV(J2:J163)</f>
        <v>0.30550789813933288</v>
      </c>
      <c r="K165" s="6">
        <f>STDEV(K2:K163)</f>
        <v>0.20919918146322425</v>
      </c>
      <c r="L165" s="6">
        <f>STDEV(L2:L163)</f>
        <v>0.21559629881128023</v>
      </c>
      <c r="M165" s="6">
        <f>STDEV(M2:M163)</f>
        <v>0.24546127426833755</v>
      </c>
      <c r="N165" s="6">
        <f>STDEV(N2:N163)</f>
        <v>0.2183206179662214</v>
      </c>
      <c r="O165" s="6">
        <f>STDEV(O2:O163)</f>
        <v>0.24992131623412714</v>
      </c>
    </row>
    <row r="166" spans="1:16">
      <c r="A166" s="6" t="s">
        <v>16</v>
      </c>
      <c r="B166" s="6">
        <f>AVERAGE(B$2:B$163)</f>
        <v>0.16196709759601055</v>
      </c>
      <c r="C166" s="6">
        <f>AVERAGE(C$2:C$163)</f>
        <v>0.20612521789135094</v>
      </c>
      <c r="D166" s="6">
        <f>AVERAGE(D$2:D$163)</f>
        <v>0.32628240351725568</v>
      </c>
      <c r="E166" s="6">
        <f>AVERAGE(E$2:E$163)</f>
        <v>0.31064063199311542</v>
      </c>
      <c r="F166" s="6">
        <f>AVERAGE(F$2:F$163)</f>
        <v>0.12628326141048785</v>
      </c>
      <c r="G166" s="6">
        <f>AVERAGE(G$2:G$163)</f>
        <v>0.28285088874929931</v>
      </c>
      <c r="H166" s="6">
        <f>AVERAGE(H$2:H$163)</f>
        <v>0.47875816993464082</v>
      </c>
      <c r="I166" s="6">
        <f>AVERAGE(I$2:I$163)</f>
        <v>0.10494913693943236</v>
      </c>
      <c r="J166" s="6">
        <f>AVERAGE(J$2:J$163)</f>
        <v>0.52305726464130364</v>
      </c>
      <c r="K166" s="6">
        <f>AVERAGE(K$2:K$163)</f>
        <v>0.13923241427648037</v>
      </c>
      <c r="L166" s="6">
        <f>AVERAGE(L$2:L$163)</f>
        <v>0.47875816993464082</v>
      </c>
      <c r="M166" s="6">
        <f>AVERAGE(M$2:M$163)</f>
        <v>0.44693676462064574</v>
      </c>
      <c r="N166" s="6">
        <f>AVERAGE(N$2:N$163)</f>
        <v>0.47202649804275804</v>
      </c>
      <c r="O166" s="6">
        <f>AVERAGE(O$2:O$163)</f>
        <v>0.3549809410024467</v>
      </c>
    </row>
    <row r="168" spans="1:16">
      <c r="A168" s="6" t="s">
        <v>27</v>
      </c>
      <c r="B168" s="6">
        <f>STDEV(B2:B106)</f>
        <v>0.24267641639830564</v>
      </c>
      <c r="C168" s="6">
        <f>STDEV(C2:C106)</f>
        <v>0.22073616607288171</v>
      </c>
      <c r="D168" s="6">
        <f>STDEV(D2:D106)</f>
        <v>0.22441481983633652</v>
      </c>
      <c r="E168" s="6">
        <f>STDEV(E2:E106)</f>
        <v>0.23102655749894907</v>
      </c>
      <c r="F168" s="6">
        <f>STDEV(F2:F106)</f>
        <v>0.20424400306116142</v>
      </c>
      <c r="G168" s="6">
        <f>STDEV(G2:G106)</f>
        <v>0.26355074998374484</v>
      </c>
      <c r="H168" s="6">
        <f>STDEV(H2:H106)</f>
        <v>0.23552815741347255</v>
      </c>
      <c r="I168" s="6">
        <f>STDEV(I2:I106)</f>
        <v>0.2128240966312373</v>
      </c>
      <c r="J168" s="6">
        <f>STDEV(J2:J106)</f>
        <v>0.24761175761369866</v>
      </c>
      <c r="K168" s="6">
        <f>STDEV(K2:K106)</f>
        <v>0.24584611064908854</v>
      </c>
      <c r="L168" s="6">
        <f>STDEV(L2:L106)</f>
        <v>0.23552815741347272</v>
      </c>
      <c r="M168" s="6">
        <f>STDEV(M2:M106)</f>
        <v>0.22627543945272288</v>
      </c>
      <c r="N168" s="6">
        <f>STDEV(N2:N106)</f>
        <v>0.2008947046704592</v>
      </c>
      <c r="O168" s="6">
        <f>STDEV(O2:O106)</f>
        <v>0.21648615836952773</v>
      </c>
    </row>
    <row r="169" spans="1:16">
      <c r="A169" s="6" t="s">
        <v>28</v>
      </c>
      <c r="B169" s="6">
        <f>AVERAGE(B$2:B$106)</f>
        <v>0.20848938550946849</v>
      </c>
      <c r="C169" s="6">
        <f>AVERAGE(C$2:C$106)</f>
        <v>0.22126589034449307</v>
      </c>
      <c r="D169" s="6">
        <f>AVERAGE(D$2:D$106)</f>
        <v>0.3565102926906677</v>
      </c>
      <c r="E169" s="6">
        <f>AVERAGE(E$2:E$106)</f>
        <v>0.32151591898827275</v>
      </c>
      <c r="F169" s="6">
        <f>AVERAGE(F$2:F$106)</f>
        <v>0.16292447693788223</v>
      </c>
      <c r="G169" s="6">
        <f>AVERAGE(G$2:G$106)</f>
        <v>0.25147227599958272</v>
      </c>
      <c r="H169" s="6">
        <f>AVERAGE(H$2:H$106)</f>
        <v>0.47464985994397751</v>
      </c>
      <c r="I169" s="6">
        <f>AVERAGE(I$2:I$106)</f>
        <v>0.13879913493861279</v>
      </c>
      <c r="J169" s="6">
        <f>AVERAGE(J$2:J$106)</f>
        <v>0.51279108764433412</v>
      </c>
      <c r="K169" s="6">
        <f>AVERAGE(K$2:K$106)</f>
        <v>0.18781630505263494</v>
      </c>
      <c r="L169" s="6">
        <f>AVERAGE(L$2:L$106)</f>
        <v>0.47464985994397751</v>
      </c>
      <c r="M169" s="6">
        <f>AVERAGE(M$2:M$106)</f>
        <v>0.45924435501900318</v>
      </c>
      <c r="N169" s="6">
        <f>AVERAGE(N$2:N$106)</f>
        <v>0.45825783972125428</v>
      </c>
      <c r="O169" s="6">
        <f>AVERAGE(O$2:O$106)</f>
        <v>0.34772876892692567</v>
      </c>
    </row>
    <row r="170" spans="1:16">
      <c r="A170" s="6" t="s">
        <v>29</v>
      </c>
      <c r="B170" s="6">
        <f>STDEV(B$107:B$163)</f>
        <v>4.2262908895125677E-2</v>
      </c>
      <c r="C170" s="6">
        <f>STDEV(C$107:C$163)</f>
        <v>0.14152039417499152</v>
      </c>
      <c r="D170" s="6">
        <f>STDEV(D$107:D$163)</f>
        <v>0.2208316786814008</v>
      </c>
      <c r="E170" s="6">
        <f>STDEV(E$107:E$163)</f>
        <v>0.24462779839453605</v>
      </c>
      <c r="F170" s="6">
        <f>STDEV(F$107:F$163)</f>
        <v>3.2049374194197344E-2</v>
      </c>
      <c r="G170" s="6">
        <f>STDEV(G$107:G$163)</f>
        <v>0.27818343142829566</v>
      </c>
      <c r="H170" s="6">
        <f>STDEV(H$107:H$163)</f>
        <v>0.17470801432864896</v>
      </c>
      <c r="I170" s="6">
        <f>STDEV(I$107:I$163)</f>
        <v>5.1207681490315612E-2</v>
      </c>
      <c r="J170" s="6">
        <f>STDEV(J$107:J$163)</f>
        <v>0.39231662509322041</v>
      </c>
      <c r="K170" s="6">
        <f>STDEV(K$107:K$163)</f>
        <v>3.1585556882959762E-2</v>
      </c>
      <c r="L170" s="6">
        <f>STDEV(L$107:L$163)</f>
        <v>0.17470801432864863</v>
      </c>
      <c r="M170" s="6">
        <f>STDEV(M$107:M$163)</f>
        <v>0.27807968973216468</v>
      </c>
      <c r="N170" s="6">
        <f>STDEV(N$107:N$163)</f>
        <v>0.24712671084132623</v>
      </c>
      <c r="O170" s="6">
        <f>STDEV(O$107:O$163)</f>
        <v>0.30373805365137108</v>
      </c>
    </row>
    <row r="171" spans="1:16">
      <c r="A171" s="6" t="s">
        <v>30</v>
      </c>
      <c r="B171" s="6">
        <f>AVERAGE(B$107:B$163)</f>
        <v>7.6268146176482768E-2</v>
      </c>
      <c r="C171" s="6">
        <f>AVERAGE(C$107:C$163)</f>
        <v>0.17823450547766784</v>
      </c>
      <c r="D171" s="6">
        <f>AVERAGE(D$107:D$163)</f>
        <v>0.2705994497767602</v>
      </c>
      <c r="E171" s="6">
        <f>AVERAGE(E$107:E$163)</f>
        <v>0.29060720858098327</v>
      </c>
      <c r="F171" s="6">
        <f>AVERAGE(F$107:F$163)</f>
        <v>5.8786285438971915E-2</v>
      </c>
      <c r="G171" s="6">
        <f>AVERAGE(G$107:G$163)</f>
        <v>0.3406535964461454</v>
      </c>
      <c r="H171" s="6">
        <f>AVERAGE(H$107:H$163)</f>
        <v>0.48632610939112486</v>
      </c>
      <c r="I171" s="6">
        <f>AVERAGE(I$107:I$163)</f>
        <v>4.2593877467257943E-2</v>
      </c>
      <c r="J171" s="6">
        <f>AVERAGE(J$107:J$163)</f>
        <v>0.54196864331993133</v>
      </c>
      <c r="K171" s="6">
        <f>AVERAGE(K$107:K$163)</f>
        <v>4.9735773373037862E-2</v>
      </c>
      <c r="L171" s="6">
        <f>AVERAGE(L$107:L$163)</f>
        <v>0.48632610939112492</v>
      </c>
      <c r="M171" s="6">
        <f>AVERAGE(M$107:M$163)</f>
        <v>0.42426488757104031</v>
      </c>
      <c r="N171" s="6">
        <f>AVERAGE(N$107:N$163)</f>
        <v>0.49738981600342319</v>
      </c>
      <c r="O171" s="6">
        <f>AVERAGE(O$107:O$163)</f>
        <v>0.36834020535208994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A62D-3B12-4107-BD06-7BE99EA79A2C}">
  <dimension ref="A1:T15"/>
  <sheetViews>
    <sheetView workbookViewId="0">
      <selection activeCell="Q24" sqref="Q24"/>
    </sheetView>
  </sheetViews>
  <sheetFormatPr defaultRowHeight="15"/>
  <cols>
    <col min="1" max="9" width="10.42578125" bestFit="1" customWidth="1"/>
    <col min="10" max="15" width="11.5703125" bestFit="1" customWidth="1"/>
    <col min="17" max="17" width="12.42578125" customWidth="1"/>
    <col min="20" max="20" width="13.42578125" bestFit="1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31</v>
      </c>
      <c r="T1" t="s">
        <v>32</v>
      </c>
    </row>
    <row r="2" spans="1:20">
      <c r="A2" t="s">
        <v>0</v>
      </c>
      <c r="B2">
        <f>CORREL(Normalizados!B$2:B$163,Normalizados!B$2:B$163)</f>
        <v>1.0000000000000002</v>
      </c>
      <c r="C2">
        <f>CORREL(Normalizados!B$2:B$163,Normalizados!C$2:C$163)</f>
        <v>0.12029176941401962</v>
      </c>
      <c r="D2">
        <f>CORREL(Normalizados!B$2:B$163,Normalizados!D$2:D$163)</f>
        <v>0.12139849685225473</v>
      </c>
      <c r="E2">
        <f>CORREL(Normalizados!B$2:B$163,Normalizados!E$2:E$163)</f>
        <v>2.7268841602158898E-2</v>
      </c>
      <c r="F2">
        <f>CORREL(Normalizados!B$2:B$163,Normalizados!F$2:F$163)</f>
        <v>0.94856532561021445</v>
      </c>
      <c r="G2">
        <f>CORREL(Normalizados!B$2:B$163,Normalizados!G$2:G$163)</f>
        <v>-0.18220725728925688</v>
      </c>
      <c r="H2">
        <f>CORREL(Normalizados!B$2:B$163,Normalizados!H$2:H$163)</f>
        <v>-3.2785968613801543E-2</v>
      </c>
      <c r="I2">
        <f>CORREL(Normalizados!B$2:B$163,Normalizados!I$2:I$163)</f>
        <v>0.29599434030175065</v>
      </c>
      <c r="J2">
        <f>CORREL(Normalizados!B$2:B$163,Normalizados!J$2:J$163)</f>
        <v>-0.15190921619884881</v>
      </c>
      <c r="K2">
        <f>CORREL(Normalizados!B$2:B$163,Normalizados!K$2:K$163)</f>
        <v>0.969162396978831</v>
      </c>
      <c r="L2">
        <f>CORREL(Normalizados!B$2:B$163,Normalizados!L$2:L$163)</f>
        <v>-3.2785968613801571E-2</v>
      </c>
      <c r="M2">
        <f>CORREL(Normalizados!B$2:B$163,Normalizados!M$2:M$163)</f>
        <v>0.50677198112970856</v>
      </c>
      <c r="N2">
        <f>CORREL(Normalizados!B$2:B$163,Normalizados!N$2:N$163)</f>
        <v>0.46931192078322403</v>
      </c>
      <c r="O2">
        <f>CORREL(Normalizados!B$2:B$163,Normalizados!O$2:O$163)</f>
        <v>0.49206053310274805</v>
      </c>
      <c r="Q2">
        <f>SUM(B2:O2)</f>
        <v>4.5511371950592006</v>
      </c>
      <c r="T2">
        <f>SUM(SUMIF($B2:$O2, "&gt;0"), ABS(SUMIF($B2:$O2, "&lt;=0")))</f>
        <v>5.3505140164906191</v>
      </c>
    </row>
    <row r="3" spans="1:20">
      <c r="A3" s="7" t="s">
        <v>1</v>
      </c>
      <c r="B3">
        <f>CORREL(Normalizados!$C$2:$C$163,Normalizados!B$2:B$163)</f>
        <v>0.12029176941401962</v>
      </c>
      <c r="C3">
        <f>CORREL(Normalizados!$C$2:$C$163,Normalizados!C$2:C$163)</f>
        <v>0.99999999999999978</v>
      </c>
      <c r="D3">
        <f>CORREL(Normalizados!$C$2:$C$163,Normalizados!D$2:D$163)</f>
        <v>0.44425007272167533</v>
      </c>
      <c r="E3">
        <f>CORREL(Normalizados!$C$2:$C$163,Normalizados!E$2:E$163)</f>
        <v>0.22320450927995797</v>
      </c>
      <c r="F3">
        <f>CORREL(Normalizados!$C$2:$C$163,Normalizados!F$2:F$163)</f>
        <v>0.12564725539889499</v>
      </c>
      <c r="G3">
        <f>CORREL(Normalizados!$C$2:$C$163,Normalizados!G$2:G$163)</f>
        <v>0.27931039757024345</v>
      </c>
      <c r="H3">
        <f>CORREL(Normalizados!$C$2:$C$163,Normalizados!H$2:H$163)</f>
        <v>0.38273306296549947</v>
      </c>
      <c r="I3">
        <f>CORREL(Normalizados!$C$2:$C$163,Normalizados!I$2:I$163)</f>
        <v>0.61517976873489932</v>
      </c>
      <c r="J3">
        <f>CORREL(Normalizados!$C$2:$C$163,Normalizados!J$2:J$163)</f>
        <v>0.39136489188466633</v>
      </c>
      <c r="K3">
        <f>CORREL(Normalizados!$C$2:$C$163,Normalizados!K$2:K$163)</f>
        <v>0.11858162075082418</v>
      </c>
      <c r="L3">
        <f>CORREL(Normalizados!$C$2:$C$163,Normalizados!L$2:L$163)</f>
        <v>0.38273306296549947</v>
      </c>
      <c r="M3">
        <f>CORREL(Normalizados!$C$2:$C$163,Normalizados!M$2:M$163)</f>
        <v>-0.13598016378312258</v>
      </c>
      <c r="N3">
        <f>CORREL(Normalizados!$C$2:$C$163,Normalizados!N$2:N$163)</f>
        <v>-0.153946244149374</v>
      </c>
      <c r="O3">
        <f>CORREL(Normalizados!$C$2:$C$163,Normalizados!O$2:O$163)</f>
        <v>-0.19330983386015962</v>
      </c>
      <c r="Q3">
        <f>SUM(B3:O3)</f>
        <v>3.6000601698935237</v>
      </c>
      <c r="T3">
        <f>SUM(SUMIF($B3:$O3, "&gt;0"), ABS(SUMIF($B3:$O3, "&lt;=0")))</f>
        <v>4.566532653478836</v>
      </c>
    </row>
    <row r="4" spans="1:20">
      <c r="A4" s="7" t="s">
        <v>2</v>
      </c>
      <c r="B4">
        <f>CORREL(Normalizados!$D$2:$D$163,Normalizados!B$2:B$163)</f>
        <v>0.12139849685225473</v>
      </c>
      <c r="C4">
        <f>CORREL(Normalizados!$D$2:$D$163,Normalizados!C$2:C$163)</f>
        <v>0.44425007272167533</v>
      </c>
      <c r="D4">
        <f>CORREL(Normalizados!$D$2:$D$163,Normalizados!D$2:D$163)</f>
        <v>1</v>
      </c>
      <c r="E4">
        <f>CORREL(Normalizados!$D$2:$D$163,Normalizados!E$2:E$163)</f>
        <v>0.36946599799922925</v>
      </c>
      <c r="F4">
        <f>CORREL(Normalizados!$D$2:$D$163,Normalizados!F$2:F$163)</f>
        <v>0.14346593366014629</v>
      </c>
      <c r="G4">
        <f>CORREL(Normalizados!$D$2:$D$163,Normalizados!G$2:G$163)</f>
        <v>0.15960957703837692</v>
      </c>
      <c r="H4">
        <f>CORREL(Normalizados!$D$2:$D$163,Normalizados!H$2:H$163)</f>
        <v>9.4627011796521471E-2</v>
      </c>
      <c r="I4">
        <f>CORREL(Normalizados!$D$2:$D$163,Normalizados!I$2:I$163)</f>
        <v>0.18179486241339271</v>
      </c>
      <c r="J4">
        <f>CORREL(Normalizados!$D$2:$D$163,Normalizados!J$2:J$163)</f>
        <v>0.59172469506293335</v>
      </c>
      <c r="K4">
        <f>CORREL(Normalizados!$D$2:$D$163,Normalizados!K$2:K$163)</f>
        <v>8.0118351768407009E-2</v>
      </c>
      <c r="L4">
        <f>CORREL(Normalizados!$D$2:$D$163,Normalizados!L$2:L$163)</f>
        <v>9.4627011796521568E-2</v>
      </c>
      <c r="M4">
        <f>CORREL(Normalizados!$D$2:$D$163,Normalizados!M$2:M$163)</f>
        <v>-0.197331064934572</v>
      </c>
      <c r="N4">
        <f>CORREL(Normalizados!$D$2:$D$163,Normalizados!N$2:N$163)</f>
        <v>-0.24740416132382076</v>
      </c>
      <c r="O4">
        <f>CORREL(Normalizados!$D$2:$D$163,Normalizados!O$2:O$163)</f>
        <v>-0.35925340720305715</v>
      </c>
      <c r="Q4">
        <f>SUM(B4:O4)</f>
        <v>2.477093377648008</v>
      </c>
      <c r="T4">
        <f>SUM(SUMIF($B4:$O4, "&gt;0"), ABS(SUMIF($B4:$O4, "&lt;=0")))</f>
        <v>4.0850706445709086</v>
      </c>
    </row>
    <row r="5" spans="1:20">
      <c r="A5" t="s">
        <v>3</v>
      </c>
      <c r="B5">
        <f>CORREL(Normalizados!$E$2:$E$163,Normalizados!B$2:B$163)</f>
        <v>2.7268841602158898E-2</v>
      </c>
      <c r="C5">
        <f>CORREL(Normalizados!$E$2:$E$163,Normalizados!C$2:C$163)</f>
        <v>0.22320450927995797</v>
      </c>
      <c r="D5">
        <f>CORREL(Normalizados!$E$2:$E$163,Normalizados!D$2:D$163)</f>
        <v>0.36946599799922925</v>
      </c>
      <c r="E5">
        <f>CORREL(Normalizados!$E$2:$E$163,Normalizados!E$2:E$163)</f>
        <v>1.0000000000000002</v>
      </c>
      <c r="F5">
        <f>CORREL(Normalizados!$E$2:$E$163,Normalizados!F$2:F$163)</f>
        <v>-8.9090567084098363E-3</v>
      </c>
      <c r="G5">
        <f>CORREL(Normalizados!$E$2:$E$163,Normalizados!G$2:G$163)</f>
        <v>0.15492673227333997</v>
      </c>
      <c r="H5">
        <f>CORREL(Normalizados!$E$2:$E$163,Normalizados!H$2:H$163)</f>
        <v>-0.5397195862717975</v>
      </c>
      <c r="I5">
        <f>CORREL(Normalizados!$E$2:$E$163,Normalizados!I$2:I$163)</f>
        <v>8.4683105354663182E-2</v>
      </c>
      <c r="J5">
        <f>CORREL(Normalizados!$E$2:$E$163,Normalizados!J$2:J$163)</f>
        <v>0.72926844756767517</v>
      </c>
      <c r="K5">
        <f>CORREL(Normalizados!$E$2:$E$163,Normalizados!K$2:K$163)</f>
        <v>-1.4319796505675596E-2</v>
      </c>
      <c r="L5">
        <f>CORREL(Normalizados!$E$2:$E$163,Normalizados!L$2:L$163)</f>
        <v>-0.53971958627179761</v>
      </c>
      <c r="M5">
        <f>CORREL(Normalizados!$E$2:$E$163,Normalizados!M$2:M$163)</f>
        <v>-0.435757828188091</v>
      </c>
      <c r="N5">
        <f>CORREL(Normalizados!$E$2:$E$163,Normalizados!N$2:N$163)</f>
        <v>-0.38335194112249715</v>
      </c>
      <c r="O5">
        <f>CORREL(Normalizados!$E$2:$E$163,Normalizados!O$2:O$163)</f>
        <v>-0.41223567662338439</v>
      </c>
      <c r="Q5">
        <f>SUM(B5:O5)</f>
        <v>0.25480416238537146</v>
      </c>
      <c r="T5">
        <f>SUM(SUMIF($B5:$O5, "&gt;0"), ABS(SUMIF($B5:$O5, "&lt;=0")))</f>
        <v>4.9228311057686778</v>
      </c>
    </row>
    <row r="6" spans="1:20">
      <c r="A6" s="7" t="s">
        <v>4</v>
      </c>
      <c r="B6">
        <f>CORREL(Normalizados!$F$2:$F$163,Normalizados!B$2:B$163)</f>
        <v>0.94856532561021445</v>
      </c>
      <c r="C6">
        <f>CORREL(Normalizados!$F$2:$F$163,Normalizados!C$2:C$163)</f>
        <v>0.12564725539889499</v>
      </c>
      <c r="D6">
        <f>CORREL(Normalizados!$F$2:$F$163,Normalizados!D$2:D$163)</f>
        <v>0.14346593366014629</v>
      </c>
      <c r="E6">
        <f>CORREL(Normalizados!$F$2:$F$163,Normalizados!E$2:E$163)</f>
        <v>-8.9090567084098363E-3</v>
      </c>
      <c r="F6">
        <f>CORREL(Normalizados!$F$2:$F$163,Normalizados!F$2:F$163)</f>
        <v>0.99999999999999989</v>
      </c>
      <c r="G6">
        <f>CORREL(Normalizados!$F$2:$F$163,Normalizados!G$2:G$163)</f>
        <v>-0.17690411083969618</v>
      </c>
      <c r="H6">
        <f>CORREL(Normalizados!$F$2:$F$163,Normalizados!H$2:H$163)</f>
        <v>9.7054288987268866E-3</v>
      </c>
      <c r="I6">
        <f>CORREL(Normalizados!$F$2:$F$163,Normalizados!I$2:I$163)</f>
        <v>0.33329677900558002</v>
      </c>
      <c r="J6">
        <f>CORREL(Normalizados!$F$2:$F$163,Normalizados!J$2:J$163)</f>
        <v>-0.15461405713059387</v>
      </c>
      <c r="K6">
        <f>CORREL(Normalizados!$F$2:$F$163,Normalizados!K$2:K$163)</f>
        <v>0.94917114452623652</v>
      </c>
      <c r="L6">
        <f>CORREL(Normalizados!$F$2:$F$163,Normalizados!L$2:L$163)</f>
        <v>9.7054288987268953E-3</v>
      </c>
      <c r="M6">
        <f>CORREL(Normalizados!$F$2:$F$163,Normalizados!M$2:M$163)</f>
        <v>0.50291661785049335</v>
      </c>
      <c r="N6">
        <f>CORREL(Normalizados!$F$2:$F$163,Normalizados!N$2:N$163)</f>
        <v>0.46512617424773001</v>
      </c>
      <c r="O6">
        <f>CORREL(Normalizados!$F$2:$F$163,Normalizados!O$2:O$163)</f>
        <v>0.47050209962650569</v>
      </c>
      <c r="Q6">
        <f>SUM(B6:O6)</f>
        <v>4.6176749630445553</v>
      </c>
      <c r="T6">
        <f>SUM(SUMIF($B6:$O6, "&gt;0"), ABS(SUMIF($B6:$O6, "&lt;=0")))</f>
        <v>5.2985294124019546</v>
      </c>
    </row>
    <row r="7" spans="1:20">
      <c r="A7" t="s">
        <v>5</v>
      </c>
      <c r="B7">
        <f>CORREL(Normalizados!$G$2:$G$163,Normalizados!B$2:B$163)</f>
        <v>-0.18220725728925688</v>
      </c>
      <c r="C7">
        <f>CORREL(Normalizados!$G$2:$G$163,Normalizados!C$2:C$163)</f>
        <v>0.27931039757024345</v>
      </c>
      <c r="D7">
        <f>CORREL(Normalizados!$G$2:$G$163,Normalizados!D$2:D$163)</f>
        <v>0.15960957703837692</v>
      </c>
      <c r="E7">
        <f>CORREL(Normalizados!$G$2:$G$163,Normalizados!E$2:E$163)</f>
        <v>0.15492673227333997</v>
      </c>
      <c r="F7">
        <f>CORREL(Normalizados!$G$2:$G$163,Normalizados!F$2:F$163)</f>
        <v>-0.17690411083969618</v>
      </c>
      <c r="G7">
        <f>CORREL(Normalizados!$G$2:$G$163,Normalizados!G$2:G$163)</f>
        <v>1</v>
      </c>
      <c r="H7">
        <f>CORREL(Normalizados!$G$2:$G$163,Normalizados!H$2:H$163)</f>
        <v>4.9809151112308964E-2</v>
      </c>
      <c r="I7">
        <f>CORREL(Normalizados!$G$2:$G$163,Normalizados!I$2:I$163)</f>
        <v>-3.9752318672097532E-2</v>
      </c>
      <c r="J7">
        <f>CORREL(Normalizados!$G$2:$G$163,Normalizados!J$2:J$163)</f>
        <v>0.62284143869237318</v>
      </c>
      <c r="K7">
        <f>CORREL(Normalizados!$G$2:$G$163,Normalizados!K$2:K$163)</f>
        <v>-0.21307728325699996</v>
      </c>
      <c r="L7">
        <f>CORREL(Normalizados!$G$2:$G$163,Normalizados!L$2:L$163)</f>
        <v>4.9809151112308957E-2</v>
      </c>
      <c r="M7">
        <f>CORREL(Normalizados!$G$2:$G$163,Normalizados!M$2:M$163)</f>
        <v>-0.60352367312749178</v>
      </c>
      <c r="N7">
        <f>CORREL(Normalizados!$G$2:$G$163,Normalizados!N$2:N$163)</f>
        <v>-0.5900210527598686</v>
      </c>
      <c r="O7">
        <f>CORREL(Normalizados!$G$2:$G$163,Normalizados!O$2:O$163)</f>
        <v>-0.5234726097345147</v>
      </c>
      <c r="Q7">
        <f>SUM(B7:O7)</f>
        <v>-1.2651857880974338E-2</v>
      </c>
      <c r="T7">
        <f>SUM(SUMIF($B7:$O7, "&gt;0"), ABS(SUMIF($B7:$O7, "&lt;=0")))</f>
        <v>4.6452647534788776</v>
      </c>
    </row>
    <row r="8" spans="1:20">
      <c r="A8" t="s">
        <v>6</v>
      </c>
      <c r="B8">
        <f>CORREL(Normalizados!$H$2:$H$163,Normalizados!B$2:B$163)</f>
        <v>-3.2785968613801543E-2</v>
      </c>
      <c r="C8">
        <f>CORREL(Normalizados!$H$2:$H$163,Normalizados!C$2:C$163)</f>
        <v>0.38273306296549947</v>
      </c>
      <c r="D8">
        <f>CORREL(Normalizados!$H$2:$H$163,Normalizados!D$2:D$163)</f>
        <v>9.4627011796521471E-2</v>
      </c>
      <c r="E8">
        <f>CORREL(Normalizados!$H$2:$H$163,Normalizados!E$2:E$163)</f>
        <v>-0.5397195862717975</v>
      </c>
      <c r="F8">
        <f>CORREL(Normalizados!$H$2:$H$163,Normalizados!F$2:F$163)</f>
        <v>9.7054288987268866E-3</v>
      </c>
      <c r="G8">
        <f>CORREL(Normalizados!$H$2:$H$163,Normalizados!G$2:G$163)</f>
        <v>4.9809151112308964E-2</v>
      </c>
      <c r="H8">
        <f>CORREL(Normalizados!$H$2:$H$163,Normalizados!H$2:H$163)</f>
        <v>1.0000000000000002</v>
      </c>
      <c r="I8">
        <f>CORREL(Normalizados!$H$2:$H$163,Normalizados!I$2:I$163)</f>
        <v>0.21818062406789521</v>
      </c>
      <c r="J8">
        <f>CORREL(Normalizados!$H$2:$H$163,Normalizados!J$2:J$163)</f>
        <v>-0.23203634211360805</v>
      </c>
      <c r="K8">
        <f>CORREL(Normalizados!$H$2:$H$163,Normalizados!K$2:K$163)</f>
        <v>-8.067228195358352E-3</v>
      </c>
      <c r="L8">
        <f>CORREL(Normalizados!$H$2:$H$163,Normalizados!L$2:L$163)</f>
        <v>1.0000000000000002</v>
      </c>
      <c r="M8">
        <f>CORREL(Normalizados!$H$2:$H$163,Normalizados!M$2:M$163)</f>
        <v>0.30969329568988396</v>
      </c>
      <c r="N8">
        <f>CORREL(Normalizados!$H$2:$H$163,Normalizados!N$2:N$163)</f>
        <v>0.26376701864985402</v>
      </c>
      <c r="O8">
        <f>CORREL(Normalizados!$H$2:$H$163,Normalizados!O$2:O$163)</f>
        <v>0.24239952625544198</v>
      </c>
      <c r="Q8">
        <f>SUM(B8:O8)</f>
        <v>2.7583059942415673</v>
      </c>
      <c r="T8">
        <f>SUM(SUMIF($B8:$O8, "&gt;0"), ABS(SUMIF($B8:$O8, "&lt;=0")))</f>
        <v>4.3835242446306983</v>
      </c>
    </row>
    <row r="9" spans="1:20">
      <c r="A9" t="s">
        <v>7</v>
      </c>
      <c r="B9">
        <f>CORREL(Normalizados!$I$2:$I$163,Normalizados!B$2:B$163)</f>
        <v>0.29599434030175065</v>
      </c>
      <c r="C9">
        <f>CORREL(Normalizados!$I$2:$I$163,Normalizados!C$2:C$163)</f>
        <v>0.61517976873489932</v>
      </c>
      <c r="D9">
        <f>CORREL(Normalizados!$I$2:$I$163,Normalizados!D$2:D$163)</f>
        <v>0.18179486241339271</v>
      </c>
      <c r="E9">
        <f>CORREL(Normalizados!$I$2:$I$163,Normalizados!E$2:E$163)</f>
        <v>8.4683105354663182E-2</v>
      </c>
      <c r="F9">
        <f>CORREL(Normalizados!$I$2:$I$163,Normalizados!F$2:F$163)</f>
        <v>0.33329677900558002</v>
      </c>
      <c r="G9">
        <f>CORREL(Normalizados!$I$2:$I$163,Normalizados!G$2:G$163)</f>
        <v>-3.9752318672097532E-2</v>
      </c>
      <c r="H9">
        <f>CORREL(Normalizados!$I$2:$I$163,Normalizados!H$2:H$163)</f>
        <v>0.21818062406789521</v>
      </c>
      <c r="I9">
        <f>CORREL(Normalizados!$I$2:$I$163,Normalizados!I$2:I$163)</f>
        <v>1</v>
      </c>
      <c r="J9">
        <f>CORREL(Normalizados!$I$2:$I$163,Normalizados!J$2:J$163)</f>
        <v>-4.6512629710518762E-2</v>
      </c>
      <c r="K9">
        <f>CORREL(Normalizados!$I$2:$I$163,Normalizados!K$2:K$163)</f>
        <v>0.26368666458344486</v>
      </c>
      <c r="L9">
        <f>CORREL(Normalizados!$I$2:$I$163,Normalizados!L$2:L$163)</f>
        <v>0.21818062406789532</v>
      </c>
      <c r="M9">
        <f>CORREL(Normalizados!$I$2:$I$163,Normalizados!M$2:M$163)</f>
        <v>0.10275442263680719</v>
      </c>
      <c r="N9">
        <f>CORREL(Normalizados!$I$2:$I$163,Normalizados!N$2:N$163)</f>
        <v>1.3699926388208007E-2</v>
      </c>
      <c r="O9">
        <f>CORREL(Normalizados!$I$2:$I$163,Normalizados!O$2:O$163)</f>
        <v>7.6069263513395241E-2</v>
      </c>
      <c r="Q9">
        <f>SUM(B9:O9)</f>
        <v>3.3172554326853154</v>
      </c>
      <c r="T9">
        <f>SUM(SUMIF($B9:$O9, "&gt;0"), ABS(SUMIF($B9:$O9, "&lt;=0")))</f>
        <v>3.4897853294505481</v>
      </c>
    </row>
    <row r="10" spans="1:20">
      <c r="A10" s="7" t="s">
        <v>8</v>
      </c>
      <c r="B10">
        <f>CORREL(Normalizados!$J$2:$J$163,Normalizados!B$2:B$163)</f>
        <v>-0.15190921619884881</v>
      </c>
      <c r="C10">
        <f>CORREL(Normalizados!$J$2:$J$163,Normalizados!C$2:C$163)</f>
        <v>0.39136489188466633</v>
      </c>
      <c r="D10">
        <f>CORREL(Normalizados!$J$2:$J$163,Normalizados!D$2:D$163)</f>
        <v>0.59172469506293335</v>
      </c>
      <c r="E10">
        <f>CORREL(Normalizados!$J$2:$J$163,Normalizados!E$2:E$163)</f>
        <v>0.72926844756767517</v>
      </c>
      <c r="F10">
        <f>CORREL(Normalizados!$J$2:$J$163,Normalizados!F$2:F$163)</f>
        <v>-0.15461405713059387</v>
      </c>
      <c r="G10">
        <f>CORREL(Normalizados!$J$2:$J$163,Normalizados!G$2:G$163)</f>
        <v>0.62284143869237318</v>
      </c>
      <c r="H10">
        <f>CORREL(Normalizados!$J$2:$J$163,Normalizados!H$2:H$163)</f>
        <v>-0.23203634211360805</v>
      </c>
      <c r="I10">
        <f>CORREL(Normalizados!$J$2:$J$163,Normalizados!I$2:I$163)</f>
        <v>-4.6512629710518762E-2</v>
      </c>
      <c r="J10">
        <f>CORREL(Normalizados!$J$2:$J$163,Normalizados!J$2:J$163)</f>
        <v>1.0000000000000002</v>
      </c>
      <c r="K10">
        <f>CORREL(Normalizados!$J$2:$J$163,Normalizados!K$2:K$163)</f>
        <v>-0.21463801335161517</v>
      </c>
      <c r="L10">
        <f>CORREL(Normalizados!$J$2:$J$163,Normalizados!L$2:L$163)</f>
        <v>-0.2320363421136081</v>
      </c>
      <c r="M10">
        <f>CORREL(Normalizados!$J$2:$J$163,Normalizados!M$2:M$163)</f>
        <v>-0.65918205157419607</v>
      </c>
      <c r="N10">
        <f>CORREL(Normalizados!$J$2:$J$163,Normalizados!N$2:N$163)</f>
        <v>-0.62209780267011694</v>
      </c>
      <c r="O10">
        <f>CORREL(Normalizados!$J$2:$J$163,Normalizados!O$2:O$163)</f>
        <v>-0.67581323396596982</v>
      </c>
      <c r="Q10">
        <f>SUM(B10:O10)</f>
        <v>0.34635978437857273</v>
      </c>
      <c r="T10">
        <f>SUM(SUMIF($B10:$O10, "&gt;0"), ABS(SUMIF($B10:$O10, "&lt;=0")))</f>
        <v>6.3240391620367244</v>
      </c>
    </row>
    <row r="11" spans="1:20">
      <c r="A11" s="7" t="s">
        <v>9</v>
      </c>
      <c r="B11">
        <f>CORREL(Normalizados!$K$2:$K$163,Normalizados!B$2:B$163)</f>
        <v>0.969162396978831</v>
      </c>
      <c r="C11">
        <f>CORREL(Normalizados!$K$2:$K$163,Normalizados!C$2:C$163)</f>
        <v>0.11858162075082418</v>
      </c>
      <c r="D11">
        <f>CORREL(Normalizados!$K$2:$K$163,Normalizados!D$2:D$163)</f>
        <v>8.0118351768407009E-2</v>
      </c>
      <c r="E11">
        <f>CORREL(Normalizados!$K$2:$K$163,Normalizados!E$2:E$163)</f>
        <v>-1.4319796505675596E-2</v>
      </c>
      <c r="F11">
        <f>CORREL(Normalizados!$K$2:$K$163,Normalizados!F$2:F$163)</f>
        <v>0.94917114452623652</v>
      </c>
      <c r="G11">
        <f>CORREL(Normalizados!$K$2:$K$163,Normalizados!G$2:G$163)</f>
        <v>-0.21307728325699996</v>
      </c>
      <c r="H11">
        <f>CORREL(Normalizados!$K$2:$K$163,Normalizados!H$2:H$163)</f>
        <v>-8.067228195358352E-3</v>
      </c>
      <c r="I11">
        <f>CORREL(Normalizados!$K$2:$K$163,Normalizados!I$2:I$163)</f>
        <v>0.26368666458344486</v>
      </c>
      <c r="J11">
        <f>CORREL(Normalizados!$K$2:$K$163,Normalizados!J$2:J$163)</f>
        <v>-0.21463801335161517</v>
      </c>
      <c r="K11">
        <f>CORREL(Normalizados!$K$2:$K$163,Normalizados!K$2:K$163)</f>
        <v>0.99999999999999989</v>
      </c>
      <c r="L11">
        <f>CORREL(Normalizados!$K$2:$K$163,Normalizados!L$2:L$163)</f>
        <v>-8.0672281953583537E-3</v>
      </c>
      <c r="M11">
        <f>CORREL(Normalizados!$K$2:$K$163,Normalizados!M$2:M$163)</f>
        <v>0.51617842674363434</v>
      </c>
      <c r="N11">
        <f>CORREL(Normalizados!$K$2:$K$163,Normalizados!N$2:N$163)</f>
        <v>0.48954815297431131</v>
      </c>
      <c r="O11">
        <f>CORREL(Normalizados!$K$2:$K$163,Normalizados!O$2:O$163)</f>
        <v>0.52378538598188162</v>
      </c>
      <c r="Q11">
        <f>SUM(B11:O11)</f>
        <v>4.4520625948025625</v>
      </c>
      <c r="T11">
        <f>SUM(SUMIF($B11:$O11, "&gt;0"), ABS(SUMIF($B11:$O11, "&lt;=0")))</f>
        <v>5.3684016938125785</v>
      </c>
    </row>
    <row r="12" spans="1:20">
      <c r="A12" s="7" t="s">
        <v>10</v>
      </c>
      <c r="B12">
        <f>CORREL(Normalizados!$L$2:$L$163,Normalizados!B$2:B$163)</f>
        <v>-3.2785968613801571E-2</v>
      </c>
      <c r="C12">
        <f>CORREL(Normalizados!$L$2:$L$163,Normalizados!C$2:C$163)</f>
        <v>0.38273306296549947</v>
      </c>
      <c r="D12">
        <f>CORREL(Normalizados!$L$2:$L$163,Normalizados!D$2:D$163)</f>
        <v>9.4627011796521568E-2</v>
      </c>
      <c r="E12">
        <f>CORREL(Normalizados!$L$2:$L$163,Normalizados!E$2:E$163)</f>
        <v>-0.53971958627179761</v>
      </c>
      <c r="F12">
        <f>CORREL(Normalizados!$L$2:$L$163,Normalizados!F$2:F$163)</f>
        <v>9.7054288987268953E-3</v>
      </c>
      <c r="G12">
        <f>CORREL(Normalizados!$L$2:$L$163,Normalizados!G$2:G$163)</f>
        <v>4.9809151112308957E-2</v>
      </c>
      <c r="H12">
        <f>CORREL(Normalizados!$L$2:$L$163,Normalizados!H$2:H$163)</f>
        <v>1.0000000000000002</v>
      </c>
      <c r="I12">
        <f>CORREL(Normalizados!$L$2:$L$163,Normalizados!I$2:I$163)</f>
        <v>0.21818062406789532</v>
      </c>
      <c r="J12">
        <f>CORREL(Normalizados!$L$2:$L$163,Normalizados!J$2:J$163)</f>
        <v>-0.2320363421136081</v>
      </c>
      <c r="K12">
        <f>CORREL(Normalizados!$L$2:$L$163,Normalizados!K$2:K$163)</f>
        <v>-8.0672281953583537E-3</v>
      </c>
      <c r="L12">
        <f>CORREL(Normalizados!$L$2:$L$163,Normalizados!L$2:L$163)</f>
        <v>1</v>
      </c>
      <c r="M12">
        <f>CORREL(Normalizados!$L$2:$L$163,Normalizados!M$2:M$163)</f>
        <v>0.30969329568988396</v>
      </c>
      <c r="N12">
        <f>CORREL(Normalizados!$L$2:$L$163,Normalizados!N$2:N$163)</f>
        <v>0.26376701864985397</v>
      </c>
      <c r="O12">
        <f>CORREL(Normalizados!$L$2:$L$163,Normalizados!O$2:O$163)</f>
        <v>0.242399526255442</v>
      </c>
      <c r="Q12">
        <f>SUM(B12:O12)</f>
        <v>2.7583059942415669</v>
      </c>
      <c r="T12">
        <f>SUM(SUMIF($B12:$O12, "&gt;0"), ABS(SUMIF($B12:$O12, "&lt;=0")))</f>
        <v>4.3835242446306983</v>
      </c>
    </row>
    <row r="13" spans="1:20">
      <c r="A13" s="7" t="s">
        <v>11</v>
      </c>
      <c r="B13">
        <f>CORREL(Normalizados!$M$2:$M$163,Normalizados!B$2:B$163)</f>
        <v>0.50677198112970856</v>
      </c>
      <c r="C13">
        <f>CORREL(Normalizados!$M$2:$M$163,Normalizados!C$2:C$163)</f>
        <v>-0.13598016378312258</v>
      </c>
      <c r="D13">
        <f>CORREL(Normalizados!$M$2:$M$163,Normalizados!D$2:D$163)</f>
        <v>-0.197331064934572</v>
      </c>
      <c r="E13">
        <f>CORREL(Normalizados!$M$2:$M$163,Normalizados!E$2:E$163)</f>
        <v>-0.435757828188091</v>
      </c>
      <c r="F13">
        <f>CORREL(Normalizados!$M$2:$M$163,Normalizados!F$2:F$163)</f>
        <v>0.50291661785049335</v>
      </c>
      <c r="G13">
        <f>CORREL(Normalizados!$M$2:$M$163,Normalizados!G$2:G$163)</f>
        <v>-0.60352367312749178</v>
      </c>
      <c r="H13">
        <f>CORREL(Normalizados!$M$2:$M$163,Normalizados!H$2:H$163)</f>
        <v>0.30969329568988396</v>
      </c>
      <c r="I13">
        <f>CORREL(Normalizados!$M$2:$M$163,Normalizados!I$2:I$163)</f>
        <v>0.10275442263680719</v>
      </c>
      <c r="J13">
        <f>CORREL(Normalizados!$M$2:$M$163,Normalizados!J$2:J$163)</f>
        <v>-0.65918205157419607</v>
      </c>
      <c r="K13">
        <f>CORREL(Normalizados!$M$2:$M$163,Normalizados!K$2:K$163)</f>
        <v>0.51617842674363434</v>
      </c>
      <c r="L13">
        <f>CORREL(Normalizados!$M$2:$M$163,Normalizados!L$2:L$163)</f>
        <v>0.30969329568988396</v>
      </c>
      <c r="M13">
        <f>CORREL(Normalizados!$M$2:$M$163,Normalizados!M$2:M$163)</f>
        <v>1</v>
      </c>
      <c r="N13">
        <f>CORREL(Normalizados!$M$2:$M$163,Normalizados!N$2:N$163)</f>
        <v>0.94000452093787423</v>
      </c>
      <c r="O13">
        <f>CORREL(Normalizados!$M$2:$M$163,Normalizados!O$2:O$163)</f>
        <v>0.9089239316502048</v>
      </c>
      <c r="Q13">
        <f>SUM(B13:O13)</f>
        <v>3.065161710721017</v>
      </c>
      <c r="T13">
        <f>SUM(SUMIF($B13:$O13, "&gt;0"), ABS(SUMIF($B13:$O13, "&lt;=0")))</f>
        <v>7.1287112739359637</v>
      </c>
    </row>
    <row r="14" spans="1:20">
      <c r="A14" s="7" t="s">
        <v>12</v>
      </c>
      <c r="B14">
        <f>CORREL(Normalizados!$N$2:$N$163,Normalizados!B$2:B$163)</f>
        <v>0.46931192078322403</v>
      </c>
      <c r="C14">
        <f>CORREL(Normalizados!$N$2:$N$163,Normalizados!C$2:C$163)</f>
        <v>-0.153946244149374</v>
      </c>
      <c r="D14">
        <f>CORREL(Normalizados!$N$2:$N$163,Normalizados!D$2:D$163)</f>
        <v>-0.24740416132382076</v>
      </c>
      <c r="E14">
        <f>CORREL(Normalizados!$N$2:$N$163,Normalizados!E$2:E$163)</f>
        <v>-0.38335194112249715</v>
      </c>
      <c r="F14">
        <f>CORREL(Normalizados!$N$2:$N$163,Normalizados!F$2:F$163)</f>
        <v>0.46512617424773001</v>
      </c>
      <c r="G14">
        <f>CORREL(Normalizados!$N$2:$N$163,Normalizados!G$2:G$163)</f>
        <v>-0.5900210527598686</v>
      </c>
      <c r="H14">
        <f>CORREL(Normalizados!$N$2:$N$163,Normalizados!H$2:H$163)</f>
        <v>0.26376701864985402</v>
      </c>
      <c r="I14">
        <f>CORREL(Normalizados!$N$2:$N$163,Normalizados!I$2:I$163)</f>
        <v>1.3699926388208007E-2</v>
      </c>
      <c r="J14">
        <f>CORREL(Normalizados!$N$2:$N$163,Normalizados!J$2:J$163)</f>
        <v>-0.62209780267011694</v>
      </c>
      <c r="K14">
        <f>CORREL(Normalizados!$N$2:$N$163,Normalizados!K$2:K$163)</f>
        <v>0.48954815297431131</v>
      </c>
      <c r="L14">
        <f>CORREL(Normalizados!$N$2:$N$163,Normalizados!L$2:L$163)</f>
        <v>0.26376701864985397</v>
      </c>
      <c r="M14">
        <f>CORREL(Normalizados!$N$2:$N$163,Normalizados!M$2:M$163)</f>
        <v>0.94000452093787423</v>
      </c>
      <c r="N14">
        <f>CORREL(Normalizados!$N$2:$N$163,Normalizados!N$2:N$163)</f>
        <v>1</v>
      </c>
      <c r="O14">
        <f>CORREL(Normalizados!$N$2:$N$163,Normalizados!O$2:O$163)</f>
        <v>0.93835351737387118</v>
      </c>
      <c r="Q14">
        <f>SUM(B14:O14)</f>
        <v>2.8467570479792492</v>
      </c>
      <c r="T14">
        <f>SUM(SUMIF($B14:$O14, "&gt;0"), ABS(SUMIF($B14:$O14, "&lt;=0")))</f>
        <v>6.8403994520306046</v>
      </c>
    </row>
    <row r="15" spans="1:20">
      <c r="A15" s="12" t="s">
        <v>13</v>
      </c>
      <c r="B15">
        <f>CORREL(Normalizados!$O$2:$O$163,Normalizados!B$2:B$163)</f>
        <v>0.49206053310274805</v>
      </c>
      <c r="C15">
        <f>CORREL(Normalizados!$O$2:$O$163,Normalizados!C$2:C$163)</f>
        <v>-0.19330983386015962</v>
      </c>
      <c r="D15">
        <f>CORREL(Normalizados!$O$2:$O$163,Normalizados!D$2:D$163)</f>
        <v>-0.35925340720305715</v>
      </c>
      <c r="E15">
        <f>CORREL(Normalizados!$O$2:$O$163,Normalizados!E$2:E$163)</f>
        <v>-0.41223567662338439</v>
      </c>
      <c r="F15">
        <f>CORREL(Normalizados!$O$2:$O$163,Normalizados!F$2:F$163)</f>
        <v>0.47050209962650569</v>
      </c>
      <c r="G15">
        <f>CORREL(Normalizados!$O$2:$O$163,Normalizados!G$2:G$163)</f>
        <v>-0.5234726097345147</v>
      </c>
      <c r="H15">
        <f>CORREL(Normalizados!$O$2:$O$163,Normalizados!H$2:H$163)</f>
        <v>0.24239952625544198</v>
      </c>
      <c r="I15">
        <f>CORREL(Normalizados!$O$2:$O$163,Normalizados!I$2:I$163)</f>
        <v>7.6069263513395241E-2</v>
      </c>
      <c r="J15">
        <f>CORREL(Normalizados!$O$2:$O$163,Normalizados!J$2:J$163)</f>
        <v>-0.67581323396596982</v>
      </c>
      <c r="K15">
        <f>CORREL(Normalizados!$O$2:$O$163,Normalizados!K$2:K$163)</f>
        <v>0.52378538598188162</v>
      </c>
      <c r="L15">
        <f>CORREL(Normalizados!$O$2:$O$163,Normalizados!L$2:L$163)</f>
        <v>0.242399526255442</v>
      </c>
      <c r="M15">
        <f>CORREL(Normalizados!$O$2:$O$163,Normalizados!M$2:M$163)</f>
        <v>0.9089239316502048</v>
      </c>
      <c r="N15">
        <f>CORREL(Normalizados!$O$2:$O$163,Normalizados!N$2:N$163)</f>
        <v>0.93835351737387118</v>
      </c>
      <c r="O15">
        <f>CORREL(Normalizados!$O$2:$O$163,Normalizados!O$2:O$163)</f>
        <v>1.0000000000000002</v>
      </c>
      <c r="Q15">
        <f>SUM(B15:O15)</f>
        <v>2.7304090223724051</v>
      </c>
      <c r="T15">
        <f>SUM(SUMIF($B15:$O15, "&gt;0"), ABS(SUMIF($B15:$O15, "&lt;=0")))</f>
        <v>7.0585785451465766</v>
      </c>
    </row>
  </sheetData>
  <conditionalFormatting sqref="B2:O15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B73C-404B-400C-A62F-28CA6F1913AE}">
  <dimension ref="A1:G7"/>
  <sheetViews>
    <sheetView workbookViewId="0">
      <selection activeCell="B11" sqref="B11"/>
    </sheetView>
  </sheetViews>
  <sheetFormatPr defaultRowHeight="15"/>
  <cols>
    <col min="1" max="6" width="10.42578125" bestFit="1" customWidth="1"/>
    <col min="7" max="7" width="11.5703125" bestFit="1" customWidth="1"/>
  </cols>
  <sheetData>
    <row r="1" spans="1:7"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13</v>
      </c>
    </row>
    <row r="2" spans="1:7">
      <c r="A2" t="s">
        <v>0</v>
      </c>
      <c r="B2">
        <f>CORREL(Normalizados!B$2:B$163,Normalizados!B$2:B$163)</f>
        <v>1.0000000000000002</v>
      </c>
      <c r="C2">
        <f>CORREL(Normalizados!B$2:B$163,Normalizados!E$2:E$163)</f>
        <v>2.7268841602158898E-2</v>
      </c>
      <c r="D2">
        <f>CORREL(Normalizados!B$2:B$163,Normalizados!G$2:G$163)</f>
        <v>-0.18220725728925688</v>
      </c>
      <c r="E2">
        <f>CORREL(Normalizados!B$2:B$163,Normalizados!H$2:H$163)</f>
        <v>-3.2785968613801543E-2</v>
      </c>
      <c r="F2">
        <f>CORREL(Normalizados!B$2:B$163,Normalizados!I$2:I$163)</f>
        <v>0.29599434030175065</v>
      </c>
      <c r="G2">
        <f>CORREL(Normalizados!B$2:B$163,Normalizados!O$2:O$163)</f>
        <v>0.49206053310274805</v>
      </c>
    </row>
    <row r="3" spans="1:7">
      <c r="A3" t="s">
        <v>3</v>
      </c>
      <c r="B3">
        <f>CORREL(Normalizados!$E$2:$E$163,Normalizados!B$2:B$163)</f>
        <v>2.7268841602158898E-2</v>
      </c>
      <c r="C3">
        <f>CORREL(Normalizados!$E$2:$E$163,Normalizados!E$2:E$163)</f>
        <v>1.0000000000000002</v>
      </c>
      <c r="D3">
        <f>CORREL(Normalizados!$E$2:$E$163,Normalizados!G$2:G$163)</f>
        <v>0.15492673227333997</v>
      </c>
      <c r="E3">
        <f>CORREL(Normalizados!$E$2:$E$163,Normalizados!H$2:H$163)</f>
        <v>-0.5397195862717975</v>
      </c>
      <c r="F3">
        <f>CORREL(Normalizados!$E$2:$E$163,Normalizados!I$2:I$163)</f>
        <v>8.4683105354663182E-2</v>
      </c>
      <c r="G3">
        <f>CORREL(Normalizados!$E$2:$E$163,Normalizados!O$2:O$163)</f>
        <v>-0.41223567662338439</v>
      </c>
    </row>
    <row r="4" spans="1:7">
      <c r="A4" t="s">
        <v>5</v>
      </c>
      <c r="B4">
        <f>CORREL(Normalizados!$G$2:$G$163,Normalizados!B$2:B$163)</f>
        <v>-0.18220725728925688</v>
      </c>
      <c r="C4">
        <f>CORREL(Normalizados!$G$2:$G$163,Normalizados!E$2:E$163)</f>
        <v>0.15492673227333997</v>
      </c>
      <c r="D4">
        <f>CORREL(Normalizados!$G$2:$G$163,Normalizados!G$2:G$163)</f>
        <v>1</v>
      </c>
      <c r="E4">
        <f>CORREL(Normalizados!$G$2:$G$163,Normalizados!H$2:H$163)</f>
        <v>4.9809151112308964E-2</v>
      </c>
      <c r="F4">
        <f>CORREL(Normalizados!$G$2:$G$163,Normalizados!I$2:I$163)</f>
        <v>-3.9752318672097532E-2</v>
      </c>
      <c r="G4">
        <f>CORREL(Normalizados!$G$2:$G$163,Normalizados!O$2:O$163)</f>
        <v>-0.5234726097345147</v>
      </c>
    </row>
    <row r="5" spans="1:7">
      <c r="A5" t="s">
        <v>6</v>
      </c>
      <c r="B5">
        <f>CORREL(Normalizados!$H$2:$H$163,Normalizados!B$2:B$163)</f>
        <v>-3.2785968613801543E-2</v>
      </c>
      <c r="C5">
        <f>CORREL(Normalizados!$H$2:$H$163,Normalizados!E$2:E$163)</f>
        <v>-0.5397195862717975</v>
      </c>
      <c r="D5">
        <f>CORREL(Normalizados!$H$2:$H$163,Normalizados!G$2:G$163)</f>
        <v>4.9809151112308964E-2</v>
      </c>
      <c r="E5">
        <f>CORREL(Normalizados!$H$2:$H$163,Normalizados!H$2:H$163)</f>
        <v>1.0000000000000002</v>
      </c>
      <c r="F5">
        <f>CORREL(Normalizados!$H$2:$H$163,Normalizados!I$2:I$163)</f>
        <v>0.21818062406789521</v>
      </c>
      <c r="G5">
        <f>CORREL(Normalizados!$H$2:$H$163,Normalizados!O$2:O$163)</f>
        <v>0.24239952625544198</v>
      </c>
    </row>
    <row r="6" spans="1:7">
      <c r="A6" t="s">
        <v>7</v>
      </c>
      <c r="B6">
        <f>CORREL(Normalizados!$I$2:$I$163,Normalizados!B$2:B$163)</f>
        <v>0.29599434030175065</v>
      </c>
      <c r="C6">
        <f>CORREL(Normalizados!$I$2:$I$163,Normalizados!E$2:E$163)</f>
        <v>8.4683105354663182E-2</v>
      </c>
      <c r="D6">
        <f>CORREL(Normalizados!$I$2:$I$163,Normalizados!G$2:G$163)</f>
        <v>-3.9752318672097532E-2</v>
      </c>
      <c r="E6">
        <f>CORREL(Normalizados!$I$2:$I$163,Normalizados!H$2:H$163)</f>
        <v>0.21818062406789521</v>
      </c>
      <c r="F6">
        <f>CORREL(Normalizados!$I$2:$I$163,Normalizados!I$2:I$163)</f>
        <v>1</v>
      </c>
      <c r="G6">
        <f>CORREL(Normalizados!$I$2:$I$163,Normalizados!O$2:O$163)</f>
        <v>7.6069263513395241E-2</v>
      </c>
    </row>
    <row r="7" spans="1:7">
      <c r="A7" t="s">
        <v>13</v>
      </c>
      <c r="B7">
        <f>CORREL(Normalizados!$O$2:$O$163,Normalizados!B$2:B$163)</f>
        <v>0.49206053310274805</v>
      </c>
      <c r="C7">
        <f>CORREL(Normalizados!$O$2:$O$163,Normalizados!E$2:E$163)</f>
        <v>-0.41223567662338439</v>
      </c>
      <c r="D7">
        <f>CORREL(Normalizados!$O$2:$O$163,Normalizados!G$2:G$163)</f>
        <v>-0.5234726097345147</v>
      </c>
      <c r="E7">
        <f>CORREL(Normalizados!$O$2:$O$163,Normalizados!H$2:H$163)</f>
        <v>0.24239952625544198</v>
      </c>
      <c r="F7">
        <f>CORREL(Normalizados!$O$2:$O$163,Normalizados!I$2:I$163)</f>
        <v>7.6069263513395241E-2</v>
      </c>
      <c r="G7">
        <f>CORREL(Normalizados!$O$2:$O$163,Normalizados!O$2:O$163)</f>
        <v>1.0000000000000002</v>
      </c>
    </row>
  </sheetData>
  <conditionalFormatting sqref="B2:G7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B738-2125-4720-B905-0C3360E32B96}">
  <dimension ref="A1:G163"/>
  <sheetViews>
    <sheetView workbookViewId="0">
      <pane ySplit="1" topLeftCell="A2" activePane="bottomLeft" state="frozen"/>
      <selection pane="bottomLeft" activeCell="J23" sqref="J23"/>
    </sheetView>
  </sheetViews>
  <sheetFormatPr defaultRowHeight="15"/>
  <sheetData>
    <row r="1" spans="1:7">
      <c r="A1" s="2" t="str">
        <f>Tratados!B1</f>
        <v>V1</v>
      </c>
      <c r="B1" s="2" t="str">
        <f>Tratados!E1</f>
        <v>V4</v>
      </c>
      <c r="C1" s="2" t="str">
        <f>Tratados!G1</f>
        <v>V6</v>
      </c>
      <c r="D1" s="2" t="str">
        <f>Tratados!H1</f>
        <v>V7</v>
      </c>
      <c r="E1" s="2" t="str">
        <f>Tratados!I1</f>
        <v>V8</v>
      </c>
      <c r="F1" s="2" t="str">
        <f>Tratados!O1</f>
        <v>V14</v>
      </c>
      <c r="G1" t="s">
        <v>14</v>
      </c>
    </row>
    <row r="2" spans="1:7">
      <c r="A2">
        <f>((Tratados!B2 - SMALL(Tratados!B$2:B$163, 1)) / (LARGE(Tratados!B$2:B$163, 1) - SMALL(Tratados!B$2:B$163, 1)))</f>
        <v>0.25176437108708027</v>
      </c>
      <c r="B2">
        <f>((Tratados!E2 - SMALL(Tratados!E$2:E$163, 1)) / (LARGE(Tratados!E$2:E$163, 1) - SMALL(Tratados!E$2:E$163, 1)))</f>
        <v>0.2349275676568679</v>
      </c>
      <c r="C2">
        <f>((Tratados!G2 - SMALL(Tratados!G$2:G$163, 1)) / (LARGE(Tratados!G$2:G$163, 1) - SMALL(Tratados!G$2:G$163, 1)))</f>
        <v>1.5533284643890827E-2</v>
      </c>
      <c r="D2">
        <f>((Tratados!H2 - SMALL(Tratados!H$2:H$163, 1)) / (LARGE(Tratados!H$2:H$163, 1) - SMALL(Tratados!H$2:H$163, 1)))</f>
        <v>0.39705882352941174</v>
      </c>
      <c r="E2">
        <f>((Tratados!I2 - SMALL(Tratados!I$2:I$163, 1)) / (LARGE(Tratados!I$2:I$163, 1) - SMALL(Tratados!I$2:I$163, 1)))</f>
        <v>0.21460135912956294</v>
      </c>
      <c r="F2">
        <f>((Tratados!O2 - SMALL(Tratados!O$2:O$163, 1)) / (LARGE(Tratados!O$2:O$163, 1) - SMALL(Tratados!O$2:O$163, 1)))</f>
        <v>0.63594470046082952</v>
      </c>
      <c r="G2">
        <v>1</v>
      </c>
    </row>
    <row r="3" spans="1:7">
      <c r="A3">
        <f>((Tratados!B3 - SMALL(Tratados!B$2:B$163, 1)) / (LARGE(Tratados!B$2:B$163, 1) - SMALL(Tratados!B$2:B$163, 1)))</f>
        <v>0.39771119603219773</v>
      </c>
      <c r="B3">
        <f>((Tratados!E3 - SMALL(Tratados!E$2:E$163, 1)) / (LARGE(Tratados!E$2:E$163, 1) - SMALL(Tratados!E$2:E$163, 1)))</f>
        <v>0.1146527067909839</v>
      </c>
      <c r="C3">
        <f>((Tratados!G3 - SMALL(Tratados!G$2:G$163, 1)) / (LARGE(Tratados!G$2:G$163, 1) - SMALL(Tratados!G$2:G$163, 1)))</f>
        <v>2.3533230544510266E-3</v>
      </c>
      <c r="D3">
        <f>((Tratados!H3 - SMALL(Tratados!H$2:H$163, 1)) / (LARGE(Tratados!H$2:H$163, 1) - SMALL(Tratados!H$2:H$163, 1)))</f>
        <v>0.77941176470588236</v>
      </c>
      <c r="E3">
        <f>((Tratados!I3 - SMALL(Tratados!I$2:I$163, 1)) / (LARGE(Tratados!I$2:I$163, 1) - SMALL(Tratados!I$2:I$163, 1)))</f>
        <v>0.84390805451372131</v>
      </c>
      <c r="F3">
        <f>((Tratados!O3 - SMALL(Tratados!O$2:O$163, 1)) / (LARGE(Tratados!O$2:O$163, 1) - SMALL(Tratados!O$2:O$163, 1)))</f>
        <v>0.45622119815668205</v>
      </c>
      <c r="G3">
        <v>1</v>
      </c>
    </row>
    <row r="4" spans="1:7">
      <c r="A4">
        <f>((Tratados!B4 - SMALL(Tratados!B$2:B$163, 1)) / (LARGE(Tratados!B$2:B$163, 1) - SMALL(Tratados!B$2:B$163, 1)))</f>
        <v>9.8788519391820482E-4</v>
      </c>
      <c r="B4">
        <f>((Tratados!E4 - SMALL(Tratados!E$2:E$163, 1)) / (LARGE(Tratados!E$2:E$163, 1) - SMALL(Tratados!E$2:E$163, 1)))</f>
        <v>0.54542122272816451</v>
      </c>
      <c r="C4">
        <f>((Tratados!G4 - SMALL(Tratados!G$2:G$163, 1)) / (LARGE(Tratados!G$2:G$163, 1) - SMALL(Tratados!G$2:G$163, 1)))</f>
        <v>2.0578051881305959E-2</v>
      </c>
      <c r="D4">
        <f>((Tratados!H4 - SMALL(Tratados!H$2:H$163, 1)) / (LARGE(Tratados!H$2:H$163, 1) - SMALL(Tratados!H$2:H$163, 1)))</f>
        <v>0.6029411764705882</v>
      </c>
      <c r="E4">
        <f>((Tratados!I4 - SMALL(Tratados!I$2:I$163, 1)) / (LARGE(Tratados!I$2:I$163, 1) - SMALL(Tratados!I$2:I$163, 1)))</f>
        <v>8.0983326525307292E-2</v>
      </c>
      <c r="F4">
        <f>((Tratados!O4 - SMALL(Tratados!O$2:O$163, 1)) / (LARGE(Tratados!O$2:O$163, 1) - SMALL(Tratados!O$2:O$163, 1)))</f>
        <v>0.23963133640552994</v>
      </c>
      <c r="G4">
        <v>1</v>
      </c>
    </row>
    <row r="5" spans="1:7">
      <c r="A5">
        <f>((Tratados!B5 - SMALL(Tratados!B$2:B$163, 1)) / (LARGE(Tratados!B$2:B$163, 1) - SMALL(Tratados!B$2:B$163, 1)))</f>
        <v>1.6448491747296529E-2</v>
      </c>
      <c r="B5">
        <f>((Tratados!E5 - SMALL(Tratados!E$2:E$163, 1)) / (LARGE(Tratados!E$2:E$163, 1) - SMALL(Tratados!E$2:E$163, 1)))</f>
        <v>0.23720430773678614</v>
      </c>
      <c r="C5">
        <f>((Tratados!G5 - SMALL(Tratados!G$2:G$163, 1)) / (LARGE(Tratados!G$2:G$163, 1) - SMALL(Tratados!G$2:G$163, 1)))</f>
        <v>1.3937352917309097E-2</v>
      </c>
      <c r="D5">
        <f>((Tratados!H5 - SMALL(Tratados!H$2:H$163, 1)) / (LARGE(Tratados!H$2:H$163, 1) - SMALL(Tratados!H$2:H$163, 1)))</f>
        <v>0.79411764705882348</v>
      </c>
      <c r="E5">
        <f>((Tratados!I5 - SMALL(Tratados!I$2:I$163, 1)) / (LARGE(Tratados!I$2:I$163, 1) - SMALL(Tratados!I$2:I$163, 1)))</f>
        <v>0.5935608451854878</v>
      </c>
      <c r="F5">
        <f>((Tratados!O5 - SMALL(Tratados!O$2:O$163, 1)) / (LARGE(Tratados!O$2:O$163, 1) - SMALL(Tratados!O$2:O$163, 1)))</f>
        <v>0.41013824884792627</v>
      </c>
      <c r="G5">
        <v>1</v>
      </c>
    </row>
    <row r="6" spans="1:7">
      <c r="A6">
        <f>((Tratados!B6 - SMALL(Tratados!B$2:B$163, 1)) / (LARGE(Tratados!B$2:B$163, 1) - SMALL(Tratados!B$2:B$163, 1)))</f>
        <v>0.34184486543621434</v>
      </c>
      <c r="B6">
        <f>((Tratados!E6 - SMALL(Tratados!E$2:E$163, 1)) / (LARGE(Tratados!E$2:E$163, 1) - SMALL(Tratados!E$2:E$163, 1)))</f>
        <v>6.0697580770064742E-2</v>
      </c>
      <c r="C6">
        <f>((Tratados!G6 - SMALL(Tratados!G$2:G$163, 1)) / (LARGE(Tratados!G$2:G$163, 1) - SMALL(Tratados!G$2:G$163, 1)))</f>
        <v>1.3200248857150586E-2</v>
      </c>
      <c r="D6">
        <f>((Tratados!H6 - SMALL(Tratados!H$2:H$163, 1)) / (LARGE(Tratados!H$2:H$163, 1) - SMALL(Tratados!H$2:H$163, 1)))</f>
        <v>0.83823529411764708</v>
      </c>
      <c r="E6">
        <f>((Tratados!I6 - SMALL(Tratados!I$2:I$163, 1)) / (LARGE(Tratados!I$2:I$163, 1) - SMALL(Tratados!I$2:I$163, 1)))</f>
        <v>0.31856363028705115</v>
      </c>
      <c r="F6">
        <f>((Tratados!O6 - SMALL(Tratados!O$2:O$163, 1)) / (LARGE(Tratados!O$2:O$163, 1) - SMALL(Tratados!O$2:O$163, 1)))</f>
        <v>0.79723502304147464</v>
      </c>
      <c r="G6">
        <v>1</v>
      </c>
    </row>
    <row r="7" spans="1:7">
      <c r="A7">
        <f>((Tratados!B7 - SMALL(Tratados!B$2:B$163, 1)) / (LARGE(Tratados!B$2:B$163, 1) - SMALL(Tratados!B$2:B$163, 1)))</f>
        <v>0.68597853484023086</v>
      </c>
      <c r="B7">
        <f>((Tratados!E7 - SMALL(Tratados!E$2:E$163, 1)) / (LARGE(Tratados!E$2:E$163, 1) - SMALL(Tratados!E$2:E$163, 1)))</f>
        <v>0.12713605716114776</v>
      </c>
      <c r="C7">
        <f>((Tratados!G7 - SMALL(Tratados!G$2:G$163, 1)) / (LARGE(Tratados!G$2:G$163, 1) - SMALL(Tratados!G$2:G$163, 1)))</f>
        <v>9.2848061889691368E-3</v>
      </c>
      <c r="D7">
        <f>((Tratados!H7 - SMALL(Tratados!H$2:H$163, 1)) / (LARGE(Tratados!H$2:H$163, 1) - SMALL(Tratados!H$2:H$163, 1)))</f>
        <v>0.69117647058823528</v>
      </c>
      <c r="E7">
        <f>((Tratados!I7 - SMALL(Tratados!I$2:I$163, 1)) / (LARGE(Tratados!I$2:I$163, 1) - SMALL(Tratados!I$2:I$163, 1)))</f>
        <v>0.18646811987077128</v>
      </c>
      <c r="F7">
        <f>((Tratados!O7 - SMALL(Tratados!O$2:O$163, 1)) / (LARGE(Tratados!O$2:O$163, 1) - SMALL(Tratados!O$2:O$163, 1)))</f>
        <v>0.54377880184331795</v>
      </c>
      <c r="G7">
        <v>1</v>
      </c>
    </row>
    <row r="8" spans="1:7">
      <c r="A8">
        <f>((Tratados!B8 - SMALL(Tratados!B$2:B$163, 1)) / (LARGE(Tratados!B$2:B$163, 1) - SMALL(Tratados!B$2:B$163, 1)))</f>
        <v>0.2123709244654037</v>
      </c>
      <c r="B8">
        <f>((Tratados!E8 - SMALL(Tratados!E$2:E$163, 1)) / (LARGE(Tratados!E$2:E$163, 1) - SMALL(Tratados!E$2:E$163, 1)))</f>
        <v>0.22374521161808589</v>
      </c>
      <c r="C8">
        <f>((Tratados!G8 - SMALL(Tratados!G$2:G$163, 1)) / (LARGE(Tratados!G$2:G$163, 1) - SMALL(Tratados!G$2:G$163, 1)))</f>
        <v>1.0380318645351511E-2</v>
      </c>
      <c r="D8">
        <f>((Tratados!H8 - SMALL(Tratados!H$2:H$163, 1)) / (LARGE(Tratados!H$2:H$163, 1) - SMALL(Tratados!H$2:H$163, 1)))</f>
        <v>0.5</v>
      </c>
      <c r="E8">
        <f>((Tratados!I8 - SMALL(Tratados!I$2:I$163, 1)) / (LARGE(Tratados!I$2:I$163, 1) - SMALL(Tratados!I$2:I$163, 1)))</f>
        <v>0.26398306658249471</v>
      </c>
      <c r="F8">
        <f>((Tratados!O8 - SMALL(Tratados!O$2:O$163, 1)) / (LARGE(Tratados!O$2:O$163, 1) - SMALL(Tratados!O$2:O$163, 1)))</f>
        <v>0.41474654377880182</v>
      </c>
      <c r="G8">
        <v>1</v>
      </c>
    </row>
    <row r="9" spans="1:7">
      <c r="A9">
        <f>((Tratados!B9 - SMALL(Tratados!B$2:B$163, 1)) / (LARGE(Tratados!B$2:B$163, 1) - SMALL(Tratados!B$2:B$163, 1)))</f>
        <v>3.1018782014797953E-3</v>
      </c>
      <c r="B9">
        <f>((Tratados!E9 - SMALL(Tratados!E$2:E$163, 1)) / (LARGE(Tratados!E$2:E$163, 1) - SMALL(Tratados!E$2:E$163, 1)))</f>
        <v>0.26252723311546838</v>
      </c>
      <c r="C9">
        <f>((Tratados!G9 - SMALL(Tratados!G$2:G$163, 1)) / (LARGE(Tratados!G$2:G$163, 1) - SMALL(Tratados!G$2:G$163, 1)))</f>
        <v>1.7034542454488898E-2</v>
      </c>
      <c r="D9">
        <f>((Tratados!H9 - SMALL(Tratados!H$2:H$163, 1)) / (LARGE(Tratados!H$2:H$163, 1) - SMALL(Tratados!H$2:H$163, 1)))</f>
        <v>0.51470588235294112</v>
      </c>
      <c r="E9">
        <f>((Tratados!I9 - SMALL(Tratados!I$2:I$163, 1)) / (LARGE(Tratados!I$2:I$163, 1) - SMALL(Tratados!I$2:I$163, 1)))</f>
        <v>8.3968955401240303E-2</v>
      </c>
      <c r="F9">
        <f>((Tratados!O9 - SMALL(Tratados!O$2:O$163, 1)) / (LARGE(Tratados!O$2:O$163, 1) - SMALL(Tratados!O$2:O$163, 1)))</f>
        <v>0.2304147465437788</v>
      </c>
      <c r="G9">
        <v>1</v>
      </c>
    </row>
    <row r="10" spans="1:7">
      <c r="A10">
        <f>((Tratados!B10 - SMALL(Tratados!B$2:B$163, 1)) / (LARGE(Tratados!B$2:B$163, 1) - SMALL(Tratados!B$2:B$163, 1)))</f>
        <v>0.14901618017725018</v>
      </c>
      <c r="B10">
        <f>((Tratados!E10 - SMALL(Tratados!E$2:E$163, 1)) / (LARGE(Tratados!E$2:E$163, 1) - SMALL(Tratados!E$2:E$163, 1)))</f>
        <v>0.18555689785129428</v>
      </c>
      <c r="C10">
        <f>((Tratados!G10 - SMALL(Tratados!G$2:G$163, 1)) / (LARGE(Tratados!G$2:G$163, 1) - SMALL(Tratados!G$2:G$163, 1)))</f>
        <v>1.1658416511130948E-2</v>
      </c>
      <c r="D10">
        <f>((Tratados!H10 - SMALL(Tratados!H$2:H$163, 1)) / (LARGE(Tratados!H$2:H$163, 1) - SMALL(Tratados!H$2:H$163, 1)))</f>
        <v>0.26470588235294118</v>
      </c>
      <c r="E10">
        <f>((Tratados!I10 - SMALL(Tratados!I$2:I$163, 1)) / (LARGE(Tratados!I$2:I$163, 1) - SMALL(Tratados!I$2:I$163, 1)))</f>
        <v>2.2213970069441865E-2</v>
      </c>
      <c r="F10">
        <f>((Tratados!O10 - SMALL(Tratados!O$2:O$163, 1)) / (LARGE(Tratados!O$2:O$163, 1) - SMALL(Tratados!O$2:O$163, 1)))</f>
        <v>0.42396313364055299</v>
      </c>
      <c r="G10">
        <v>1</v>
      </c>
    </row>
    <row r="11" spans="1:7">
      <c r="A11">
        <f>((Tratados!B11 - SMALL(Tratados!B$2:B$163, 1)) / (LARGE(Tratados!B$2:B$163, 1) - SMALL(Tratados!B$2:B$163, 1)))</f>
        <v>7.590454508496626E-2</v>
      </c>
      <c r="B11">
        <f>((Tratados!E11 - SMALL(Tratados!E$2:E$163, 1)) / (LARGE(Tratados!E$2:E$163, 1) - SMALL(Tratados!E$2:E$163, 1)))</f>
        <v>0.75424630094270462</v>
      </c>
      <c r="C11">
        <f>((Tratados!G11 - SMALL(Tratados!G$2:G$163, 1)) / (LARGE(Tratados!G$2:G$163, 1) - SMALL(Tratados!G$2:G$163, 1)))</f>
        <v>9.2645189212583513E-4</v>
      </c>
      <c r="D11">
        <f>((Tratados!H11 - SMALL(Tratados!H$2:H$163, 1)) / (LARGE(Tratados!H$2:H$163, 1) - SMALL(Tratados!H$2:H$163, 1)))</f>
        <v>0.39705882352941174</v>
      </c>
      <c r="E11">
        <f>((Tratados!I11 - SMALL(Tratados!I$2:I$163, 1)) / (LARGE(Tratados!I$2:I$163, 1) - SMALL(Tratados!I$2:I$163, 1)))</f>
        <v>0.61636897025511528</v>
      </c>
      <c r="F11">
        <f>((Tratados!O11 - SMALL(Tratados!O$2:O$163, 1)) / (LARGE(Tratados!O$2:O$163, 1) - SMALL(Tratados!O$2:O$163, 1)))</f>
        <v>0.27649769585253459</v>
      </c>
      <c r="G11">
        <v>1</v>
      </c>
    </row>
    <row r="12" spans="1:7">
      <c r="A12">
        <f>((Tratados!B12 - SMALL(Tratados!B$2:B$163, 1)) / (LARGE(Tratados!B$2:B$163, 1) - SMALL(Tratados!B$2:B$163, 1)))</f>
        <v>0.42954711765184161</v>
      </c>
      <c r="B12">
        <f>((Tratados!E12 - SMALL(Tratados!E$2:E$163, 1)) / (LARGE(Tratados!E$2:E$163, 1) - SMALL(Tratados!E$2:E$163, 1)))</f>
        <v>0.27178391103676858</v>
      </c>
      <c r="C12">
        <f>((Tratados!G12 - SMALL(Tratados!G$2:G$163, 1)) / (LARGE(Tratados!G$2:G$163, 1) - SMALL(Tratados!G$2:G$163, 1)))</f>
        <v>2.0605101571587004E-2</v>
      </c>
      <c r="D12">
        <f>((Tratados!H12 - SMALL(Tratados!H$2:H$163, 1)) / (LARGE(Tratados!H$2:H$163, 1) - SMALL(Tratados!H$2:H$163, 1)))</f>
        <v>0.30882352941176472</v>
      </c>
      <c r="E12">
        <f>((Tratados!I12 - SMALL(Tratados!I$2:I$163, 1)) / (LARGE(Tratados!I$2:I$163, 1) - SMALL(Tratados!I$2:I$163, 1)))</f>
        <v>4.8386497827620778E-2</v>
      </c>
      <c r="F12">
        <f>((Tratados!O12 - SMALL(Tratados!O$2:O$163, 1)) / (LARGE(Tratados!O$2:O$163, 1) - SMALL(Tratados!O$2:O$163, 1)))</f>
        <v>0.50230414746543783</v>
      </c>
      <c r="G12">
        <v>1</v>
      </c>
    </row>
    <row r="13" spans="1:7">
      <c r="A13">
        <f>((Tratados!B13 - SMALL(Tratados!B$2:B$163, 1)) / (LARGE(Tratados!B$2:B$163, 1) - SMALL(Tratados!B$2:B$163, 1)))</f>
        <v>0.49984145052443291</v>
      </c>
      <c r="B13">
        <f>((Tratados!E13 - SMALL(Tratados!E$2:E$163, 1)) / (LARGE(Tratados!E$2:E$163, 1) - SMALL(Tratados!E$2:E$163, 1)))</f>
        <v>0.2286497537403587</v>
      </c>
      <c r="C13">
        <f>((Tratados!G13 - SMALL(Tratados!G$2:G$163, 1)) / (LARGE(Tratados!G$2:G$163, 1) - SMALL(Tratados!G$2:G$163, 1)))</f>
        <v>2.7610971354377994E-2</v>
      </c>
      <c r="D13">
        <f>((Tratados!H13 - SMALL(Tratados!H$2:H$163, 1)) / (LARGE(Tratados!H$2:H$163, 1) - SMALL(Tratados!H$2:H$163, 1)))</f>
        <v>0.29411764705882354</v>
      </c>
      <c r="E13">
        <f>((Tratados!I13 - SMALL(Tratados!I$2:I$163, 1)) / (LARGE(Tratados!I$2:I$163, 1) - SMALL(Tratados!I$2:I$163, 1)))</f>
        <v>3.2856771510267738E-2</v>
      </c>
      <c r="F13">
        <f>((Tratados!O13 - SMALL(Tratados!O$2:O$163, 1)) / (LARGE(Tratados!O$2:O$163, 1) - SMALL(Tratados!O$2:O$163, 1)))</f>
        <v>0.57603686635944695</v>
      </c>
      <c r="G13">
        <v>1</v>
      </c>
    </row>
    <row r="14" spans="1:7">
      <c r="A14">
        <f>((Tratados!B14 - SMALL(Tratados!B$2:B$163, 1)) / (LARGE(Tratados!B$2:B$163, 1) - SMALL(Tratados!B$2:B$163, 1)))</f>
        <v>0.37259939832506705</v>
      </c>
      <c r="B14">
        <f>((Tratados!E14 - SMALL(Tratados!E$2:E$163, 1)) / (LARGE(Tratados!E$2:E$163, 1) - SMALL(Tratados!E$2:E$163, 1)))</f>
        <v>0.18583568235087611</v>
      </c>
      <c r="C14">
        <f>((Tratados!G14 - SMALL(Tratados!G$2:G$163, 1)) / (LARGE(Tratados!G$2:G$163, 1) - SMALL(Tratados!G$2:G$163, 1)))</f>
        <v>2.1416592280018392E-2</v>
      </c>
      <c r="D14">
        <f>((Tratados!H14 - SMALL(Tratados!H$2:H$163, 1)) / (LARGE(Tratados!H$2:H$163, 1) - SMALL(Tratados!H$2:H$163, 1)))</f>
        <v>0.30882352941176472</v>
      </c>
      <c r="E14">
        <f>((Tratados!I14 - SMALL(Tratados!I$2:I$163, 1)) / (LARGE(Tratados!I$2:I$163, 1) - SMALL(Tratados!I$2:I$163, 1)))</f>
        <v>0.27791600133684874</v>
      </c>
      <c r="F14">
        <f>((Tratados!O14 - SMALL(Tratados!O$2:O$163, 1)) / (LARGE(Tratados!O$2:O$163, 1) - SMALL(Tratados!O$2:O$163, 1)))</f>
        <v>0.52534562211981561</v>
      </c>
      <c r="G14">
        <v>1</v>
      </c>
    </row>
    <row r="15" spans="1:7">
      <c r="A15">
        <f>((Tratados!B15 - SMALL(Tratados!B$2:B$163, 1)) / (LARGE(Tratados!B$2:B$163, 1) - SMALL(Tratados!B$2:B$163, 1)))</f>
        <v>0.38996666395641921</v>
      </c>
      <c r="B15">
        <f>((Tratados!E15 - SMALL(Tratados!E$2:E$163, 1)) / (LARGE(Tratados!E$2:E$163, 1) - SMALL(Tratados!E$2:E$163, 1)))</f>
        <v>7.0723497403174018E-2</v>
      </c>
      <c r="C15">
        <f>((Tratados!G15 - SMALL(Tratados!G$2:G$163, 1)) / (LARGE(Tratados!G$2:G$163, 1) - SMALL(Tratados!G$2:G$163, 1)))</f>
        <v>1.8069193107738916E-2</v>
      </c>
      <c r="D15">
        <f>((Tratados!H15 - SMALL(Tratados!H$2:H$163, 1)) / (LARGE(Tratados!H$2:H$163, 1) - SMALL(Tratados!H$2:H$163, 1)))</f>
        <v>0.70588235294117652</v>
      </c>
      <c r="E15">
        <f>((Tratados!I15 - SMALL(Tratados!I$2:I$163, 1)) / (LARGE(Tratados!I$2:I$163, 1) - SMALL(Tratados!I$2:I$163, 1)))</f>
        <v>5.688291433027591E-2</v>
      </c>
      <c r="F15">
        <f>((Tratados!O15 - SMALL(Tratados!O$2:O$163, 1)) / (LARGE(Tratados!O$2:O$163, 1) - SMALL(Tratados!O$2:O$163, 1)))</f>
        <v>0.73271889400921664</v>
      </c>
      <c r="G15">
        <v>1</v>
      </c>
    </row>
    <row r="16" spans="1:7">
      <c r="A16">
        <f>((Tratados!B16 - SMALL(Tratados!B$2:B$163, 1)) / (LARGE(Tratados!B$2:B$163, 1) - SMALL(Tratados!B$2:B$163, 1)))</f>
        <v>0.3408569802422961</v>
      </c>
      <c r="B16">
        <f>((Tratados!E16 - SMALL(Tratados!E$2:E$163, 1)) / (LARGE(Tratados!E$2:E$163, 1) - SMALL(Tratados!E$2:E$163, 1)))</f>
        <v>0.14001177090109346</v>
      </c>
      <c r="C16">
        <f>((Tratados!G16 - SMALL(Tratados!G$2:G$163, 1)) / (LARGE(Tratados!G$2:G$163, 1) - SMALL(Tratados!G$2:G$163, 1)))</f>
        <v>1.8380264545970949E-2</v>
      </c>
      <c r="D16">
        <f>((Tratados!H16 - SMALL(Tratados!H$2:H$163, 1)) / (LARGE(Tratados!H$2:H$163, 1) - SMALL(Tratados!H$2:H$163, 1)))</f>
        <v>0.39705882352941174</v>
      </c>
      <c r="E16">
        <f>((Tratados!I16 - SMALL(Tratados!I$2:I$163, 1)) / (LARGE(Tratados!I$2:I$163, 1) - SMALL(Tratados!I$2:I$163, 1)))</f>
        <v>2.8281778008838056E-2</v>
      </c>
      <c r="F16">
        <f>((Tratados!O16 - SMALL(Tratados!O$2:O$163, 1)) / (LARGE(Tratados!O$2:O$163, 1) - SMALL(Tratados!O$2:O$163, 1)))</f>
        <v>0.63133640552995396</v>
      </c>
      <c r="G16">
        <v>1</v>
      </c>
    </row>
    <row r="17" spans="1:7">
      <c r="A17">
        <f>((Tratados!B17 - SMALL(Tratados!B$2:B$163, 1)) / (LARGE(Tratados!B$2:B$163, 1) - SMALL(Tratados!B$2:B$163, 1)))</f>
        <v>0.3669891861126921</v>
      </c>
      <c r="B17">
        <f>((Tratados!E17 - SMALL(Tratados!E$2:E$163, 1)) / (LARGE(Tratados!E$2:E$163, 1) - SMALL(Tratados!E$2:E$163, 1)))</f>
        <v>0.12771943953990234</v>
      </c>
      <c r="C17">
        <f>((Tratados!G17 - SMALL(Tratados!G$2:G$163, 1)) / (LARGE(Tratados!G$2:G$163, 1) - SMALL(Tratados!G$2:G$163, 1)))</f>
        <v>4.057453542156942E-2</v>
      </c>
      <c r="D17">
        <f>((Tratados!H17 - SMALL(Tratados!H$2:H$163, 1)) / (LARGE(Tratados!H$2:H$163, 1) - SMALL(Tratados!H$2:H$163, 1)))</f>
        <v>0.39705882352941174</v>
      </c>
      <c r="E17">
        <f>((Tratados!I17 - SMALL(Tratados!I$2:I$163, 1)) / (LARGE(Tratados!I$2:I$163, 1) - SMALL(Tratados!I$2:I$163, 1)))</f>
        <v>3.1341676259794275E-2</v>
      </c>
      <c r="F17">
        <f>((Tratados!O17 - SMALL(Tratados!O$2:O$163, 1)) / (LARGE(Tratados!O$2:O$163, 1) - SMALL(Tratados!O$2:O$163, 1)))</f>
        <v>0.64976958525345618</v>
      </c>
      <c r="G17">
        <v>1</v>
      </c>
    </row>
    <row r="18" spans="1:7">
      <c r="A18">
        <f>((Tratados!B18 - SMALL(Tratados!B$2:B$163, 1)) / (LARGE(Tratados!B$2:B$163, 1) - SMALL(Tratados!B$2:B$163, 1)))</f>
        <v>0.62594113342548174</v>
      </c>
      <c r="B18">
        <f>((Tratados!E18 - SMALL(Tratados!E$2:E$163, 1)) / (LARGE(Tratados!E$2:E$163, 1) - SMALL(Tratados!E$2:E$163, 1)))</f>
        <v>0.11575235676155665</v>
      </c>
      <c r="C18">
        <f>((Tratados!G18 - SMALL(Tratados!G$2:G$163, 1)) / (LARGE(Tratados!G$2:G$163, 1) - SMALL(Tratados!G$2:G$163, 1)))</f>
        <v>1.9029457112716058E-2</v>
      </c>
      <c r="D18">
        <f>((Tratados!H18 - SMALL(Tratados!H$2:H$163, 1)) / (LARGE(Tratados!H$2:H$163, 1) - SMALL(Tratados!H$2:H$163, 1)))</f>
        <v>0.52941176470588236</v>
      </c>
      <c r="E18">
        <f>((Tratados!I18 - SMALL(Tratados!I$2:I$163, 1)) / (LARGE(Tratados!I$2:I$163, 1) - SMALL(Tratados!I$2:I$163, 1)))</f>
        <v>4.597274313936648E-2</v>
      </c>
      <c r="F18">
        <f>((Tratados!O18 - SMALL(Tratados!O$2:O$163, 1)) / (LARGE(Tratados!O$2:O$163, 1) - SMALL(Tratados!O$2:O$163, 1)))</f>
        <v>0.67281105990783407</v>
      </c>
      <c r="G18">
        <v>1</v>
      </c>
    </row>
    <row r="19" spans="1:7">
      <c r="A19">
        <f>((Tratados!B19 - SMALL(Tratados!B$2:B$163, 1)) / (LARGE(Tratados!B$2:B$163, 1) - SMALL(Tratados!B$2:B$163, 1)))</f>
        <v>0.37142044068623464</v>
      </c>
      <c r="B19">
        <f>((Tratados!E19 - SMALL(Tratados!E$2:E$163, 1)) / (LARGE(Tratados!E$2:E$163, 1) - SMALL(Tratados!E$2:E$163, 1)))</f>
        <v>0.23199516773534057</v>
      </c>
      <c r="C19">
        <f>((Tratados!G19 - SMALL(Tratados!G$2:G$163, 1)) / (LARGE(Tratados!G$2:G$163, 1) - SMALL(Tratados!G$2:G$163, 1)))</f>
        <v>9.278720008655901E-2</v>
      </c>
      <c r="D19">
        <f>((Tratados!H19 - SMALL(Tratados!H$2:H$163, 1)) / (LARGE(Tratados!H$2:H$163, 1) - SMALL(Tratados!H$2:H$163, 1)))</f>
        <v>0.80882352941176472</v>
      </c>
      <c r="E19">
        <f>((Tratados!I19 - SMALL(Tratados!I$2:I$163, 1)) / (LARGE(Tratados!I$2:I$163, 1) - SMALL(Tratados!I$2:I$163, 1)))</f>
        <v>0.96873259311522897</v>
      </c>
      <c r="F19">
        <f>((Tratados!O19 - SMALL(Tratados!O$2:O$163, 1)) / (LARGE(Tratados!O$2:O$163, 1) - SMALL(Tratados!O$2:O$163, 1)))</f>
        <v>0.47004608294930877</v>
      </c>
      <c r="G19">
        <v>1</v>
      </c>
    </row>
    <row r="20" spans="1:7">
      <c r="A20">
        <f>((Tratados!B20 - SMALL(Tratados!B$2:B$163, 1)) / (LARGE(Tratados!B$2:B$163, 1) - SMALL(Tratados!B$2:B$163, 1)))</f>
        <v>0.49053175054882509</v>
      </c>
      <c r="B20">
        <f>((Tratados!E20 - SMALL(Tratados!E$2:E$163, 1)) / (LARGE(Tratados!E$2:E$163, 1) - SMALL(Tratados!E$2:E$163, 1)))</f>
        <v>9.2602917944428959E-2</v>
      </c>
      <c r="C20">
        <f>((Tratados!G20 - SMALL(Tratados!G$2:G$163, 1)) / (LARGE(Tratados!G$2:G$163, 1) - SMALL(Tratados!G$2:G$163, 1)))</f>
        <v>4.59100868295058E-2</v>
      </c>
      <c r="D20">
        <f>((Tratados!H20 - SMALL(Tratados!H$2:H$163, 1)) / (LARGE(Tratados!H$2:H$163, 1) - SMALL(Tratados!H$2:H$163, 1)))</f>
        <v>0.70588235294117652</v>
      </c>
      <c r="E20">
        <f>((Tratados!I20 - SMALL(Tratados!I$2:I$163, 1)) / (LARGE(Tratados!I$2:I$163, 1) - SMALL(Tratados!I$2:I$163, 1)))</f>
        <v>0.40498347506405735</v>
      </c>
      <c r="F20">
        <f>((Tratados!O20 - SMALL(Tratados!O$2:O$163, 1)) / (LARGE(Tratados!O$2:O$163, 1) - SMALL(Tratados!O$2:O$163, 1)))</f>
        <v>0.53456221198156684</v>
      </c>
      <c r="G20">
        <v>1</v>
      </c>
    </row>
    <row r="21" spans="1:7">
      <c r="A21">
        <f>((Tratados!B21 - SMALL(Tratados!B$2:B$163, 1)) / (LARGE(Tratados!B$2:B$163, 1) - SMALL(Tratados!B$2:B$163, 1)))</f>
        <v>0.11689974794698756</v>
      </c>
      <c r="B21">
        <f>((Tratados!E21 - SMALL(Tratados!E$2:E$163, 1)) / (LARGE(Tratados!E$2:E$163, 1) - SMALL(Tratados!E$2:E$163, 1)))</f>
        <v>0.12197854391888403</v>
      </c>
      <c r="C21">
        <f>((Tratados!G21 - SMALL(Tratados!G$2:G$163, 1)) / (LARGE(Tratados!G$2:G$163, 1) - SMALL(Tratados!G$2:G$163, 1)))</f>
        <v>3.0478238524168897E-2</v>
      </c>
      <c r="D21">
        <f>((Tratados!H21 - SMALL(Tratados!H$2:H$163, 1)) / (LARGE(Tratados!H$2:H$163, 1) - SMALL(Tratados!H$2:H$163, 1)))</f>
        <v>1</v>
      </c>
      <c r="E21">
        <f>((Tratados!I21 - SMALL(Tratados!I$2:I$163, 1)) / (LARGE(Tratados!I$2:I$163, 1) - SMALL(Tratados!I$2:I$163, 1)))</f>
        <v>7.0763860522113711E-2</v>
      </c>
      <c r="F21">
        <f>((Tratados!O21 - SMALL(Tratados!O$2:O$163, 1)) / (LARGE(Tratados!O$2:O$163, 1) - SMALL(Tratados!O$2:O$163, 1)))</f>
        <v>0.69124423963133641</v>
      </c>
      <c r="G21">
        <v>1</v>
      </c>
    </row>
    <row r="22" spans="1:7">
      <c r="A22">
        <f>((Tratados!B22 - SMALL(Tratados!B$2:B$163, 1)) / (LARGE(Tratados!B$2:B$163, 1) - SMALL(Tratados!B$2:B$163, 1)))</f>
        <v>1.8497438816163915E-3</v>
      </c>
      <c r="B22">
        <f>((Tratados!E22 - SMALL(Tratados!E$2:E$163, 1)) / (LARGE(Tratados!E$2:E$163, 1) - SMALL(Tratados!E$2:E$163, 1)))</f>
        <v>0.37360736817107043</v>
      </c>
      <c r="C22">
        <f>((Tratados!G22 - SMALL(Tratados!G$2:G$163, 1)) / (LARGE(Tratados!G$2:G$163, 1) - SMALL(Tratados!G$2:G$163, 1)))</f>
        <v>1.5046390218831994E-2</v>
      </c>
      <c r="D22">
        <f>((Tratados!H22 - SMALL(Tratados!H$2:H$163, 1)) / (LARGE(Tratados!H$2:H$163, 1) - SMALL(Tratados!H$2:H$163, 1)))</f>
        <v>0.61764705882352944</v>
      </c>
      <c r="E22">
        <f>((Tratados!I22 - SMALL(Tratados!I$2:I$163, 1)) / (LARGE(Tratados!I$2:I$163, 1) - SMALL(Tratados!I$2:I$163, 1)))</f>
        <v>0.26892940695904044</v>
      </c>
      <c r="F22">
        <f>((Tratados!O22 - SMALL(Tratados!O$2:O$163, 1)) / (LARGE(Tratados!O$2:O$163, 1) - SMALL(Tratados!O$2:O$163, 1)))</f>
        <v>0.41474654377880182</v>
      </c>
      <c r="G22">
        <v>1</v>
      </c>
    </row>
    <row r="23" spans="1:7">
      <c r="A23">
        <f>((Tratados!B23 - SMALL(Tratados!B$2:B$163, 1)) / (LARGE(Tratados!B$2:B$163, 1) - SMALL(Tratados!B$2:B$163, 1)))</f>
        <v>6.2131067566468821E-2</v>
      </c>
      <c r="B23">
        <f>((Tratados!E23 - SMALL(Tratados!E$2:E$163, 1)) / (LARGE(Tratados!E$2:E$163, 1) - SMALL(Tratados!E$2:E$163, 1)))</f>
        <v>0.3096779522762238</v>
      </c>
      <c r="C23">
        <f>((Tratados!G23 - SMALL(Tratados!G$2:G$163, 1)) / (LARGE(Tratados!G$2:G$163, 1) - SMALL(Tratados!G$2:G$163, 1)))</f>
        <v>2.023993075279288E-2</v>
      </c>
      <c r="D23">
        <f>((Tratados!H23 - SMALL(Tratados!H$2:H$163, 1)) / (LARGE(Tratados!H$2:H$163, 1) - SMALL(Tratados!H$2:H$163, 1)))</f>
        <v>0.75</v>
      </c>
      <c r="E23">
        <f>((Tratados!I23 - SMALL(Tratados!I$2:I$163, 1)) / (LARGE(Tratados!I$2:I$163, 1) - SMALL(Tratados!I$2:I$163, 1)))</f>
        <v>0.51193880203498088</v>
      </c>
      <c r="F23">
        <f>((Tratados!O23 - SMALL(Tratados!O$2:O$163, 1)) / (LARGE(Tratados!O$2:O$163, 1) - SMALL(Tratados!O$2:O$163, 1)))</f>
        <v>0.47004608294930877</v>
      </c>
      <c r="G23">
        <v>1</v>
      </c>
    </row>
    <row r="24" spans="1:7">
      <c r="A24">
        <f>((Tratados!B24 - SMALL(Tratados!B$2:B$163, 1)) / (LARGE(Tratados!B$2:B$163, 1) - SMALL(Tratados!B$2:B$163, 1)))</f>
        <v>0.12241645662248964</v>
      </c>
      <c r="B24">
        <f>((Tratados!E24 - SMALL(Tratados!E$2:E$163, 1)) / (LARGE(Tratados!E$2:E$163, 1) - SMALL(Tratados!E$2:E$163, 1)))</f>
        <v>0.23796322109675888</v>
      </c>
      <c r="C24">
        <f>((Tratados!G24 - SMALL(Tratados!G$2:G$163, 1)) / (LARGE(Tratados!G$2:G$163, 1) - SMALL(Tratados!G$2:G$163, 1)))</f>
        <v>7.3507533338743273E-3</v>
      </c>
      <c r="D24">
        <f>((Tratados!H24 - SMALL(Tratados!H$2:H$163, 1)) / (LARGE(Tratados!H$2:H$163, 1) - SMALL(Tratados!H$2:H$163, 1)))</f>
        <v>0.38235294117647056</v>
      </c>
      <c r="E24">
        <f>((Tratados!I24 - SMALL(Tratados!I$2:I$163, 1)) / (LARGE(Tratados!I$2:I$163, 1) - SMALL(Tratados!I$2:I$163, 1)))</f>
        <v>3.137881094730588E-2</v>
      </c>
      <c r="F24">
        <f>((Tratados!O24 - SMALL(Tratados!O$2:O$163, 1)) / (LARGE(Tratados!O$2:O$163, 1) - SMALL(Tratados!O$2:O$163, 1)))</f>
        <v>0.41013824884792627</v>
      </c>
      <c r="G24">
        <v>1</v>
      </c>
    </row>
    <row r="25" spans="1:7">
      <c r="A25">
        <f>((Tratados!B25 - SMALL(Tratados!B$2:B$163, 1)) / (LARGE(Tratados!B$2:B$163, 1) - SMALL(Tratados!B$2:B$163, 1)))</f>
        <v>0.11050085372794537</v>
      </c>
      <c r="B25">
        <f>((Tratados!E25 - SMALL(Tratados!E$2:E$163, 1)) / (LARGE(Tratados!E$2:E$163, 1) - SMALL(Tratados!E$2:E$163, 1)))</f>
        <v>0.18731220766347614</v>
      </c>
      <c r="C25">
        <f>((Tratados!G25 - SMALL(Tratados!G$2:G$163, 1)) / (LARGE(Tratados!G$2:G$163, 1) - SMALL(Tratados!G$2:G$163, 1)))</f>
        <v>6.7793286266872241E-2</v>
      </c>
      <c r="D25">
        <f>((Tratados!H25 - SMALL(Tratados!H$2:H$163, 1)) / (LARGE(Tratados!H$2:H$163, 1) - SMALL(Tratados!H$2:H$163, 1)))</f>
        <v>0.67647058823529416</v>
      </c>
      <c r="E25">
        <f>((Tratados!I25 - SMALL(Tratados!I$2:I$163, 1)) / (LARGE(Tratados!I$2:I$163, 1) - SMALL(Tratados!I$2:I$163, 1)))</f>
        <v>0.17789743399309293</v>
      </c>
      <c r="F25">
        <f>((Tratados!O25 - SMALL(Tratados!O$2:O$163, 1)) / (LARGE(Tratados!O$2:O$163, 1) - SMALL(Tratados!O$2:O$163, 1)))</f>
        <v>0.15668202764976957</v>
      </c>
      <c r="G25">
        <v>1</v>
      </c>
    </row>
    <row r="26" spans="1:7">
      <c r="A26">
        <f>((Tratados!B26 - SMALL(Tratados!B$2:B$163, 1)) / (LARGE(Tratados!B$2:B$163, 1) - SMALL(Tratados!B$2:B$163, 1)))</f>
        <v>9.8589316204569483E-2</v>
      </c>
      <c r="B26">
        <f>((Tratados!E26 - SMALL(Tratados!E$2:E$163, 1)) / (LARGE(Tratados!E$2:E$163, 1) - SMALL(Tratados!E$2:E$163, 1)))</f>
        <v>0.3094766079154147</v>
      </c>
      <c r="C26">
        <f>((Tratados!G26 - SMALL(Tratados!G$2:G$163, 1)) / (LARGE(Tratados!G$2:G$163, 1) - SMALL(Tratados!G$2:G$163, 1)))</f>
        <v>6.5656360734669586E-2</v>
      </c>
      <c r="D26">
        <f>((Tratados!H26 - SMALL(Tratados!H$2:H$163, 1)) / (LARGE(Tratados!H$2:H$163, 1) - SMALL(Tratados!H$2:H$163, 1)))</f>
        <v>0.33823529411764708</v>
      </c>
      <c r="E26">
        <f>((Tratados!I26 - SMALL(Tratados!I$2:I$163, 1)) / (LARGE(Tratados!I$2:I$163, 1) - SMALL(Tratados!I$2:I$163, 1)))</f>
        <v>0.10234319878198225</v>
      </c>
      <c r="F26">
        <f>((Tratados!O26 - SMALL(Tratados!O$2:O$163, 1)) / (LARGE(Tratados!O$2:O$163, 1) - SMALL(Tratados!O$2:O$163, 1)))</f>
        <v>0.35023041474654376</v>
      </c>
      <c r="G26">
        <v>1</v>
      </c>
    </row>
    <row r="27" spans="1:7">
      <c r="A27">
        <f>((Tratados!B27 - SMALL(Tratados!B$2:B$163, 1)) / (LARGE(Tratados!B$2:B$163, 1) - SMALL(Tratados!B$2:B$163, 1)))</f>
        <v>7.9681274900398405E-3</v>
      </c>
      <c r="B27">
        <f>((Tratados!E27 - SMALL(Tratados!E$2:E$163, 1)) / (LARGE(Tratados!E$2:E$163, 1) - SMALL(Tratados!E$2:E$163, 1)))</f>
        <v>0.26852626253239581</v>
      </c>
      <c r="C27">
        <f>((Tratados!G27 - SMALL(Tratados!G$2:G$163, 1)) / (LARGE(Tratados!G$2:G$163, 1) - SMALL(Tratados!G$2:G$163, 1)))</f>
        <v>8.6227650193405281E-2</v>
      </c>
      <c r="D27">
        <f>((Tratados!H27 - SMALL(Tratados!H$2:H$163, 1)) / (LARGE(Tratados!H$2:H$163, 1) - SMALL(Tratados!H$2:H$163, 1)))</f>
        <v>0.45588235294117646</v>
      </c>
      <c r="E27">
        <f>((Tratados!I27 - SMALL(Tratados!I$2:I$163, 1)) / (LARGE(Tratados!I$2:I$163, 1) - SMALL(Tratados!I$2:I$163, 1)))</f>
        <v>7.712131902410041E-2</v>
      </c>
      <c r="F27">
        <f>((Tratados!O27 - SMALL(Tratados!O$2:O$163, 1)) / (LARGE(Tratados!O$2:O$163, 1) - SMALL(Tratados!O$2:O$163, 1)))</f>
        <v>0.16589861751152074</v>
      </c>
      <c r="G27">
        <v>1</v>
      </c>
    </row>
    <row r="28" spans="1:7">
      <c r="A28">
        <f>((Tratados!B28 - SMALL(Tratados!B$2:B$163, 1)) / (LARGE(Tratados!B$2:B$163, 1) - SMALL(Tratados!B$2:B$163, 1)))</f>
        <v>9.7837222538417756E-2</v>
      </c>
      <c r="B28">
        <f>((Tratados!E28 - SMALL(Tratados!E$2:E$163, 1)) / (LARGE(Tratados!E$2:E$163, 1) - SMALL(Tratados!E$2:E$163, 1)))</f>
        <v>2.2452477568173135E-2</v>
      </c>
      <c r="C28">
        <f>((Tratados!G28 - SMALL(Tratados!G$2:G$163, 1)) / (LARGE(Tratados!G$2:G$163, 1) - SMALL(Tratados!G$2:G$163, 1)))</f>
        <v>4.2386864670399524E-2</v>
      </c>
      <c r="D28">
        <f>((Tratados!H28 - SMALL(Tratados!H$2:H$163, 1)) / (LARGE(Tratados!H$2:H$163, 1) - SMALL(Tratados!H$2:H$163, 1)))</f>
        <v>0.98529411764705888</v>
      </c>
      <c r="E28">
        <f>((Tratados!I28 - SMALL(Tratados!I$2:I$163, 1)) / (LARGE(Tratados!I$2:I$163, 1) - SMALL(Tratados!I$2:I$163, 1)))</f>
        <v>3.3072152697835047E-2</v>
      </c>
      <c r="F28">
        <f>((Tratados!O28 - SMALL(Tratados!O$2:O$163, 1)) / (LARGE(Tratados!O$2:O$163, 1) - SMALL(Tratados!O$2:O$163, 1)))</f>
        <v>0.33640552995391704</v>
      </c>
      <c r="G28">
        <v>1</v>
      </c>
    </row>
    <row r="29" spans="1:7">
      <c r="A29">
        <f>((Tratados!B29 - SMALL(Tratados!B$2:B$163, 1)) / (LARGE(Tratados!B$2:B$163, 1) - SMALL(Tratados!B$2:B$163, 1)))</f>
        <v>6.385885031303358E-2</v>
      </c>
      <c r="B29">
        <f>((Tratados!E29 - SMALL(Tratados!E$2:E$163, 1)) / (LARGE(Tratados!E$2:E$163, 1) - SMALL(Tratados!E$2:E$163, 1)))</f>
        <v>1.8410102324236698E-2</v>
      </c>
      <c r="C29">
        <f>((Tratados!G29 - SMALL(Tratados!G$2:G$163, 1)) / (LARGE(Tratados!G$2:G$163, 1) - SMALL(Tratados!G$2:G$163, 1)))</f>
        <v>0.25363142092023044</v>
      </c>
      <c r="D29">
        <f>((Tratados!H29 - SMALL(Tratados!H$2:H$163, 1)) / (LARGE(Tratados!H$2:H$163, 1) - SMALL(Tratados!H$2:H$163, 1)))</f>
        <v>0.98529411764705888</v>
      </c>
      <c r="E29">
        <f>((Tratados!I29 - SMALL(Tratados!I$2:I$163, 1)) / (LARGE(Tratados!I$2:I$163, 1) - SMALL(Tratados!I$2:I$163, 1)))</f>
        <v>5.0176389765680125E-2</v>
      </c>
      <c r="F29">
        <f>((Tratados!O29 - SMALL(Tratados!O$2:O$163, 1)) / (LARGE(Tratados!O$2:O$163, 1) - SMALL(Tratados!O$2:O$163, 1)))</f>
        <v>0.35944700460829493</v>
      </c>
      <c r="G29">
        <v>1</v>
      </c>
    </row>
    <row r="30" spans="1:7">
      <c r="A30">
        <f>((Tratados!B30 - SMALL(Tratados!B$2:B$163, 1)) / (LARGE(Tratados!B$2:B$163, 1) - SMALL(Tratados!B$2:B$163, 1)))</f>
        <v>0.12207496544434507</v>
      </c>
      <c r="B30">
        <f>((Tratados!E30 - SMALL(Tratados!E$2:E$163, 1)) / (LARGE(Tratados!E$2:E$163, 1) - SMALL(Tratados!E$2:E$163, 1)))</f>
        <v>0.14336751024791169</v>
      </c>
      <c r="C30">
        <f>((Tratados!G30 - SMALL(Tratados!G$2:G$163, 1)) / (LARGE(Tratados!G$2:G$163, 1) - SMALL(Tratados!G$2:G$163, 1)))</f>
        <v>0.46488273959263166</v>
      </c>
      <c r="D30">
        <f>((Tratados!H30 - SMALL(Tratados!H$2:H$163, 1)) / (LARGE(Tratados!H$2:H$163, 1) - SMALL(Tratados!H$2:H$163, 1)))</f>
        <v>0.4264705882352941</v>
      </c>
      <c r="E30">
        <f>((Tratados!I30 - SMALL(Tratados!I$2:I$163, 1)) / (LARGE(Tratados!I$2:I$163, 1) - SMALL(Tratados!I$2:I$163, 1)))</f>
        <v>0.20120316387537598</v>
      </c>
      <c r="F30">
        <f>((Tratados!O30 - SMALL(Tratados!O$2:O$163, 1)) / (LARGE(Tratados!O$2:O$163, 1) - SMALL(Tratados!O$2:O$163, 1)))</f>
        <v>0.17511520737327188</v>
      </c>
      <c r="G30">
        <v>1</v>
      </c>
    </row>
    <row r="31" spans="1:7">
      <c r="A31">
        <f>((Tratados!B31 - SMALL(Tratados!B$2:B$163, 1)) / (LARGE(Tratados!B$2:B$163, 1) - SMALL(Tratados!B$2:B$163, 1)))</f>
        <v>9.1068379543052275E-2</v>
      </c>
      <c r="B31">
        <f>((Tratados!E31 - SMALL(Tratados!E$2:E$163, 1)) / (LARGE(Tratados!E$2:E$163, 1) - SMALL(Tratados!E$2:E$163, 1)))</f>
        <v>0.20584621420974919</v>
      </c>
      <c r="C31">
        <f>((Tratados!G31 - SMALL(Tratados!G$2:G$163, 1)) / (LARGE(Tratados!G$2:G$163, 1) - SMALL(Tratados!G$2:G$163, 1)))</f>
        <v>0.42476804890584002</v>
      </c>
      <c r="D31">
        <f>((Tratados!H31 - SMALL(Tratados!H$2:H$163, 1)) / (LARGE(Tratados!H$2:H$163, 1) - SMALL(Tratados!H$2:H$163, 1)))</f>
        <v>0.48529411764705882</v>
      </c>
      <c r="E31">
        <f>((Tratados!I31 - SMALL(Tratados!I$2:I$163, 1)) / (LARGE(Tratados!I$2:I$163, 1) - SMALL(Tratados!I$2:I$163, 1)))</f>
        <v>0.87231609046009873</v>
      </c>
      <c r="F31">
        <f>((Tratados!O31 - SMALL(Tratados!O$2:O$163, 1)) / (LARGE(Tratados!O$2:O$163, 1) - SMALL(Tratados!O$2:O$163, 1)))</f>
        <v>0.24884792626728111</v>
      </c>
      <c r="G31">
        <v>1</v>
      </c>
    </row>
    <row r="32" spans="1:7">
      <c r="A32">
        <f>((Tratados!B32 - SMALL(Tratados!B$2:B$163, 1)) / (LARGE(Tratados!B$2:B$163, 1) - SMALL(Tratados!B$2:B$163, 1)))</f>
        <v>0.46394422310756972</v>
      </c>
      <c r="B32">
        <f>((Tratados!E32 - SMALL(Tratados!E$2:E$163, 1)) / (LARGE(Tratados!E$2:E$163, 1) - SMALL(Tratados!E$2:E$163, 1)))</f>
        <v>0.26832491817158671</v>
      </c>
      <c r="C32">
        <f>((Tratados!G32 - SMALL(Tratados!G$2:G$163, 1)) / (LARGE(Tratados!G$2:G$163, 1) - SMALL(Tratados!G$2:G$163, 1)))</f>
        <v>0.38658741107414318</v>
      </c>
      <c r="D32">
        <f>((Tratados!H32 - SMALL(Tratados!H$2:H$163, 1)) / (LARGE(Tratados!H$2:H$163, 1) - SMALL(Tratados!H$2:H$163, 1)))</f>
        <v>0.94117647058823528</v>
      </c>
      <c r="E32">
        <f>((Tratados!I32 - SMALL(Tratados!I$2:I$163, 1)) / (LARGE(Tratados!I$2:I$163, 1) - SMALL(Tratados!I$2:I$163, 1)))</f>
        <v>0.69255449515392331</v>
      </c>
      <c r="F32">
        <f>((Tratados!O32 - SMALL(Tratados!O$2:O$163, 1)) / (LARGE(Tratados!O$2:O$163, 1) - SMALL(Tratados!O$2:O$163, 1)))</f>
        <v>0.78801843317972353</v>
      </c>
      <c r="G32">
        <v>1</v>
      </c>
    </row>
    <row r="33" spans="1:7">
      <c r="A33">
        <f>((Tratados!B33 - SMALL(Tratados!B$2:B$163, 1)) / (LARGE(Tratados!B$2:B$163, 1) - SMALL(Tratados!B$2:B$163, 1)))</f>
        <v>0.83682006667208719</v>
      </c>
      <c r="B33">
        <f>((Tratados!E33 - SMALL(Tratados!E$2:E$163, 1)) / (LARGE(Tratados!E$2:E$163, 1) - SMALL(Tratados!E$2:E$163, 1)))</f>
        <v>0.63381139712335699</v>
      </c>
      <c r="C33">
        <f>((Tratados!G33 - SMALL(Tratados!G$2:G$163, 1)) / (LARGE(Tratados!G$2:G$163, 1) - SMALL(Tratados!G$2:G$163, 1)))</f>
        <v>0.69068679163623581</v>
      </c>
      <c r="D33">
        <f>((Tratados!H33 - SMALL(Tratados!H$2:H$163, 1)) / (LARGE(Tratados!H$2:H$163, 1) - SMALL(Tratados!H$2:H$163, 1)))</f>
        <v>0.47058823529411764</v>
      </c>
      <c r="E33">
        <f>((Tratados!I33 - SMALL(Tratados!I$2:I$163, 1)) / (LARGE(Tratados!I$2:I$163, 1) - SMALL(Tratados!I$2:I$163, 1)))</f>
        <v>1</v>
      </c>
      <c r="F33">
        <f>((Tratados!O33 - SMALL(Tratados!O$2:O$163, 1)) / (LARGE(Tratados!O$2:O$163, 1) - SMALL(Tratados!O$2:O$163, 1)))</f>
        <v>0.44239631336405533</v>
      </c>
      <c r="G33">
        <v>1</v>
      </c>
    </row>
    <row r="34" spans="1:7">
      <c r="A34">
        <f>((Tratados!B34 - SMALL(Tratados!B$2:B$163, 1)) / (LARGE(Tratados!B$2:B$163, 1) - SMALL(Tratados!B$2:B$163, 1)))</f>
        <v>0.90142694528010403</v>
      </c>
      <c r="B34">
        <f>((Tratados!E34 - SMALL(Tratados!E$2:E$163, 1)) / (LARGE(Tratados!E$2:E$163, 1) - SMALL(Tratados!E$2:E$163, 1)))</f>
        <v>0.99929787607512721</v>
      </c>
      <c r="C34">
        <f>((Tratados!G34 - SMALL(Tratados!G$2:G$163, 1)) / (LARGE(Tratados!G$2:G$163, 1) - SMALL(Tratados!G$2:G$163, 1)))</f>
        <v>0.55777813844031487</v>
      </c>
      <c r="D34">
        <f>((Tratados!H34 - SMALL(Tratados!H$2:H$163, 1)) / (LARGE(Tratados!H$2:H$163, 1) - SMALL(Tratados!H$2:H$163, 1)))</f>
        <v>0.54411764705882348</v>
      </c>
      <c r="E34">
        <f>((Tratados!I34 - SMALL(Tratados!I$2:I$163, 1)) / (LARGE(Tratados!I$2:I$163, 1) - SMALL(Tratados!I$2:I$163, 1)))</f>
        <v>0.52443091091388461</v>
      </c>
      <c r="F34">
        <f>((Tratados!O34 - SMALL(Tratados!O$2:O$163, 1)) / (LARGE(Tratados!O$2:O$163, 1) - SMALL(Tratados!O$2:O$163, 1)))</f>
        <v>0.50691244239631339</v>
      </c>
      <c r="G34">
        <v>1</v>
      </c>
    </row>
    <row r="35" spans="1:7">
      <c r="A35">
        <f>((Tratados!B35 - SMALL(Tratados!B$2:B$163, 1)) / (LARGE(Tratados!B$2:B$163, 1) - SMALL(Tratados!B$2:B$163, 1)))</f>
        <v>0.72483535246768027</v>
      </c>
      <c r="B35">
        <f>((Tratados!E35 - SMALL(Tratados!E$2:E$163, 1)) / (LARGE(Tratados!E$2:E$163, 1) - SMALL(Tratados!E$2:E$163, 1)))</f>
        <v>0.32319900050594225</v>
      </c>
      <c r="C35">
        <f>((Tratados!G35 - SMALL(Tratados!G$2:G$163, 1)) / (LARGE(Tratados!G$2:G$163, 1) - SMALL(Tratados!G$2:G$163, 1)))</f>
        <v>0.25809461981660309</v>
      </c>
      <c r="D35">
        <f>((Tratados!H35 - SMALL(Tratados!H$2:H$163, 1)) / (LARGE(Tratados!H$2:H$163, 1) - SMALL(Tratados!H$2:H$163, 1)))</f>
        <v>0.29411764705882354</v>
      </c>
      <c r="E35">
        <f>((Tratados!I35 - SMALL(Tratados!I$2:I$163, 1)) / (LARGE(Tratados!I$2:I$163, 1) - SMALL(Tratados!I$2:I$163, 1)))</f>
        <v>4.8869248765271642E-2</v>
      </c>
      <c r="F35">
        <f>((Tratados!O35 - SMALL(Tratados!O$2:O$163, 1)) / (LARGE(Tratados!O$2:O$163, 1) - SMALL(Tratados!O$2:O$163, 1)))</f>
        <v>0.62672811059907829</v>
      </c>
      <c r="G35">
        <v>1</v>
      </c>
    </row>
    <row r="36" spans="1:7">
      <c r="A36">
        <f>((Tratados!B36 - SMALL(Tratados!B$2:B$163, 1)) / (LARGE(Tratados!B$2:B$163, 1) - SMALL(Tratados!B$2:B$163, 1)))</f>
        <v>1</v>
      </c>
      <c r="B36">
        <f>((Tratados!E36 - SMALL(Tratados!E$2:E$163, 1)) / (LARGE(Tratados!E$2:E$163, 1) - SMALL(Tratados!E$2:E$163, 1)))</f>
        <v>0.33722082829972433</v>
      </c>
      <c r="C36">
        <f>((Tratados!G36 - SMALL(Tratados!G$2:G$163, 1)) / (LARGE(Tratados!G$2:G$163, 1) - SMALL(Tratados!G$2:G$163, 1)))</f>
        <v>0.28341312991966244</v>
      </c>
      <c r="D36">
        <f>((Tratados!H36 - SMALL(Tratados!H$2:H$163, 1)) / (LARGE(Tratados!H$2:H$163, 1) - SMALL(Tratados!H$2:H$163, 1)))</f>
        <v>0.55882352941176472</v>
      </c>
      <c r="E36">
        <f>((Tratados!I36 - SMALL(Tratados!I$2:I$163, 1)) / (LARGE(Tratados!I$2:I$163, 1) - SMALL(Tratados!I$2:I$163, 1)))</f>
        <v>0.12669612685209253</v>
      </c>
      <c r="F36">
        <f>((Tratados!O36 - SMALL(Tratados!O$2:O$163, 1)) / (LARGE(Tratados!O$2:O$163, 1) - SMALL(Tratados!O$2:O$163, 1)))</f>
        <v>0.58986175115207373</v>
      </c>
      <c r="G36">
        <v>1</v>
      </c>
    </row>
    <row r="37" spans="1:7">
      <c r="A37">
        <f>((Tratados!B37 - SMALL(Tratados!B$2:B$163, 1)) / (LARGE(Tratados!B$2:B$163, 1) - SMALL(Tratados!B$2:B$163, 1)))</f>
        <v>0.96674526384258885</v>
      </c>
      <c r="B37">
        <f>((Tratados!E37 - SMALL(Tratados!E$2:E$163, 1)) / (LARGE(Tratados!E$2:E$163, 1) - SMALL(Tratados!E$2:E$163, 1)))</f>
        <v>0.57604621627481956</v>
      </c>
      <c r="C37">
        <f>((Tratados!G37 - SMALL(Tratados!G$2:G$163, 1)) / (LARGE(Tratados!G$2:G$163, 1) - SMALL(Tratados!G$2:G$163, 1)))</f>
        <v>0.16201411993832671</v>
      </c>
      <c r="D37">
        <f>((Tratados!H37 - SMALL(Tratados!H$2:H$163, 1)) / (LARGE(Tratados!H$2:H$163, 1) - SMALL(Tratados!H$2:H$163, 1)))</f>
        <v>0.41176470588235292</v>
      </c>
      <c r="E37">
        <f>((Tratados!I37 - SMALL(Tratados!I$2:I$163, 1)) / (LARGE(Tratados!I$2:I$163, 1) - SMALL(Tratados!I$2:I$163, 1)))</f>
        <v>0.15257157711017863</v>
      </c>
      <c r="F37">
        <f>((Tratados!O37 - SMALL(Tratados!O$2:O$163, 1)) / (LARGE(Tratados!O$2:O$163, 1) - SMALL(Tratados!O$2:O$163, 1)))</f>
        <v>0.56682027649769584</v>
      </c>
      <c r="G37">
        <v>1</v>
      </c>
    </row>
    <row r="38" spans="1:7">
      <c r="A38">
        <f>((Tratados!B38 - SMALL(Tratados!B$2:B$163, 1)) / (LARGE(Tratados!B$2:B$163, 1) - SMALL(Tratados!B$2:B$163, 1)))</f>
        <v>9.7796568826733876E-2</v>
      </c>
      <c r="B38">
        <f>((Tratados!E38 - SMALL(Tratados!E$2:E$163, 1)) / (LARGE(Tratados!E$2:E$163, 1) - SMALL(Tratados!E$2:E$163, 1)))</f>
        <v>0.31582669929477847</v>
      </c>
      <c r="C38">
        <f>((Tratados!G38 - SMALL(Tratados!G$2:G$163, 1)) / (LARGE(Tratados!G$2:G$163, 1) - SMALL(Tratados!G$2:G$163, 1)))</f>
        <v>0.64619681354648484</v>
      </c>
      <c r="D38">
        <f>((Tratados!H38 - SMALL(Tratados!H$2:H$163, 1)) / (LARGE(Tratados!H$2:H$163, 1) - SMALL(Tratados!H$2:H$163, 1)))</f>
        <v>0.88235294117647056</v>
      </c>
      <c r="E38">
        <f>((Tratados!I38 - SMALL(Tratados!I$2:I$163, 1)) / (LARGE(Tratados!I$2:I$163, 1) - SMALL(Tratados!I$2:I$163, 1)))</f>
        <v>6.8327825021352443E-4</v>
      </c>
      <c r="F38">
        <f>((Tratados!O38 - SMALL(Tratados!O$2:O$163, 1)) / (LARGE(Tratados!O$2:O$163, 1) - SMALL(Tratados!O$2:O$163, 1)))</f>
        <v>5.5299539170506916E-2</v>
      </c>
      <c r="G38">
        <v>1</v>
      </c>
    </row>
    <row r="39" spans="1:7">
      <c r="A39">
        <f>((Tratados!B39 - SMALL(Tratados!B$2:B$163, 1)) / (LARGE(Tratados!B$2:B$163, 1) - SMALL(Tratados!B$2:B$163, 1)))</f>
        <v>0.50378486055776894</v>
      </c>
      <c r="B39">
        <f>((Tratados!E39 - SMALL(Tratados!E$2:E$163, 1)) / (LARGE(Tratados!E$2:E$163, 1) - SMALL(Tratados!E$2:E$163, 1)))</f>
        <v>0.15644973102458468</v>
      </c>
      <c r="C39">
        <f>((Tratados!G39 - SMALL(Tratados!G$2:G$163, 1)) / (LARGE(Tratados!G$2:G$163, 1) - SMALL(Tratados!G$2:G$163, 1)))</f>
        <v>0.39974032297330198</v>
      </c>
      <c r="D39">
        <f>((Tratados!H39 - SMALL(Tratados!H$2:H$163, 1)) / (LARGE(Tratados!H$2:H$163, 1) - SMALL(Tratados!H$2:H$163, 1)))</f>
        <v>0.51470588235294112</v>
      </c>
      <c r="E39">
        <f>((Tratados!I39 - SMALL(Tratados!I$2:I$163, 1)) / (LARGE(Tratados!I$2:I$163, 1) - SMALL(Tratados!I$2:I$163, 1)))</f>
        <v>2.0334954881354672E-2</v>
      </c>
      <c r="F39">
        <f>((Tratados!O39 - SMALL(Tratados!O$2:O$163, 1)) / (LARGE(Tratados!O$2:O$163, 1) - SMALL(Tratados!O$2:O$163, 1)))</f>
        <v>0.65898617511520741</v>
      </c>
      <c r="G39">
        <v>1</v>
      </c>
    </row>
    <row r="40" spans="1:7">
      <c r="A40">
        <f>((Tratados!B40 - SMALL(Tratados!B$2:B$163, 1)) / (LARGE(Tratados!B$2:B$163, 1) - SMALL(Tratados!B$2:B$163, 1)))</f>
        <v>0.64405236198064886</v>
      </c>
      <c r="B40">
        <f>((Tratados!E40 - SMALL(Tratados!E$2:E$163, 1)) / (LARGE(Tratados!E$2:E$163, 1) - SMALL(Tratados!E$2:E$163, 1)))</f>
        <v>0.25442183192392281</v>
      </c>
      <c r="C40">
        <f>((Tratados!G40 - SMALL(Tratados!G$2:G$163, 1)) / (LARGE(Tratados!G$2:G$163, 1) - SMALL(Tratados!G$2:G$163, 1)))</f>
        <v>0.15329059482268928</v>
      </c>
      <c r="D40">
        <f>((Tratados!H40 - SMALL(Tratados!H$2:H$163, 1)) / (LARGE(Tratados!H$2:H$163, 1) - SMALL(Tratados!H$2:H$163, 1)))</f>
        <v>0.29411764705882354</v>
      </c>
      <c r="E40">
        <f>((Tratados!I40 - SMALL(Tratados!I$2:I$163, 1)) / (LARGE(Tratados!I$2:I$163, 1) - SMALL(Tratados!I$2:I$163, 1)))</f>
        <v>0.13324668572913959</v>
      </c>
      <c r="F40">
        <f>((Tratados!O40 - SMALL(Tratados!O$2:O$163, 1)) / (LARGE(Tratados!O$2:O$163, 1) - SMALL(Tratados!O$2:O$163, 1)))</f>
        <v>0.75115207373271886</v>
      </c>
      <c r="G40">
        <v>1</v>
      </c>
    </row>
    <row r="41" spans="1:7">
      <c r="A41">
        <f>((Tratados!B41 - SMALL(Tratados!B$2:B$163, 1)) / (LARGE(Tratados!B$2:B$163, 1) - SMALL(Tratados!B$2:B$163, 1)))</f>
        <v>0.5069802422961216</v>
      </c>
      <c r="B41">
        <f>((Tratados!E41 - SMALL(Tratados!E$2:E$163, 1)) / (LARGE(Tratados!E$2:E$163, 1) - SMALL(Tratados!E$2:E$163, 1)))</f>
        <v>0.1038678767979019</v>
      </c>
      <c r="C41">
        <f>((Tratados!G41 - SMALL(Tratados!G$2:G$163, 1)) / (LARGE(Tratados!G$2:G$163, 1) - SMALL(Tratados!G$2:G$163, 1)))</f>
        <v>9.1008682950580219E-2</v>
      </c>
      <c r="D41">
        <f>((Tratados!H41 - SMALL(Tratados!H$2:H$163, 1)) / (LARGE(Tratados!H$2:H$163, 1) - SMALL(Tratados!H$2:H$163, 1)))</f>
        <v>0.4264705882352941</v>
      </c>
      <c r="E41">
        <f>((Tratados!I41 - SMALL(Tratados!I$2:I$163, 1)) / (LARGE(Tratados!I$2:I$163, 1) - SMALL(Tratados!I$2:I$163, 1)))</f>
        <v>8.1168999962865307E-2</v>
      </c>
      <c r="F41">
        <f>((Tratados!O41 - SMALL(Tratados!O$2:O$163, 1)) / (LARGE(Tratados!O$2:O$163, 1) - SMALL(Tratados!O$2:O$163, 1)))</f>
        <v>0.81105990783410142</v>
      </c>
      <c r="G41">
        <v>1</v>
      </c>
    </row>
    <row r="42" spans="1:7">
      <c r="A42">
        <f>((Tratados!B42 - SMALL(Tratados!B$2:B$163, 1)) / (LARGE(Tratados!B$2:B$163, 1) - SMALL(Tratados!B$2:B$163, 1)))</f>
        <v>3.9312139198308803E-2</v>
      </c>
      <c r="B42">
        <f>((Tratados!E42 - SMALL(Tratados!E$2:E$163, 1)) / (LARGE(Tratados!E$2:E$163, 1) - SMALL(Tratados!E$2:E$163, 1)))</f>
        <v>0.53254034631230063</v>
      </c>
      <c r="C42">
        <f>((Tratados!G42 - SMALL(Tratados!G$2:G$163, 1)) / (LARGE(Tratados!G$2:G$163, 1) - SMALL(Tratados!G$2:G$163, 1)))</f>
        <v>3.0836646920392761E-2</v>
      </c>
      <c r="D42">
        <f>((Tratados!H42 - SMALL(Tratados!H$2:H$163, 1)) / (LARGE(Tratados!H$2:H$163, 1) - SMALL(Tratados!H$2:H$163, 1)))</f>
        <v>0.17647058823529413</v>
      </c>
      <c r="E42">
        <f>((Tratados!I42 - SMALL(Tratados!I$2:I$163, 1)) / (LARGE(Tratados!I$2:I$163, 1) - SMALL(Tratados!I$2:I$163, 1)))</f>
        <v>7.2152697835047713E-2</v>
      </c>
      <c r="F42">
        <f>((Tratados!O42 - SMALL(Tratados!O$2:O$163, 1)) / (LARGE(Tratados!O$2:O$163, 1) - SMALL(Tratados!O$2:O$163, 1)))</f>
        <v>0.32258064516129031</v>
      </c>
      <c r="G42">
        <v>1</v>
      </c>
    </row>
    <row r="43" spans="1:7">
      <c r="A43">
        <f>((Tratados!B43 - SMALL(Tratados!B$2:B$163, 1)) / (LARGE(Tratados!B$2:B$163, 1) - SMALL(Tratados!B$2:B$163, 1)))</f>
        <v>0.61908285226441173</v>
      </c>
      <c r="B43">
        <f>((Tratados!E43 - SMALL(Tratados!E$2:E$163, 1)) / (LARGE(Tratados!E$2:E$163, 1) - SMALL(Tratados!E$2:E$163, 1)))</f>
        <v>5.5498766120455553E-2</v>
      </c>
      <c r="C43">
        <f>((Tratados!G43 - SMALL(Tratados!G$2:G$163, 1)) / (LARGE(Tratados!G$2:G$163, 1) - SMALL(Tratados!G$2:G$163, 1)))</f>
        <v>1.4877329654575455E-2</v>
      </c>
      <c r="D43">
        <f>((Tratados!H43 - SMALL(Tratados!H$2:H$163, 1)) / (LARGE(Tratados!H$2:H$163, 1) - SMALL(Tratados!H$2:H$163, 1)))</f>
        <v>0.61764705882352944</v>
      </c>
      <c r="E43">
        <f>((Tratados!I43 - SMALL(Tratados!I$2:I$163, 1)) / (LARGE(Tratados!I$2:I$163, 1) - SMALL(Tratados!I$2:I$163, 1)))</f>
        <v>3.4691225073341006E-2</v>
      </c>
      <c r="F43">
        <f>((Tratados!O43 - SMALL(Tratados!O$2:O$163, 1)) / (LARGE(Tratados!O$2:O$163, 1) - SMALL(Tratados!O$2:O$163, 1)))</f>
        <v>0.75115207373271886</v>
      </c>
      <c r="G43">
        <v>1</v>
      </c>
    </row>
    <row r="44" spans="1:7">
      <c r="A44">
        <f>((Tratados!B44 - SMALL(Tratados!B$2:B$163, 1)) / (LARGE(Tratados!B$2:B$163, 1) - SMALL(Tratados!B$2:B$163, 1)))</f>
        <v>0.6663712496950972</v>
      </c>
      <c r="B44">
        <f>((Tratados!E44 - SMALL(Tratados!E$2:E$163, 1)) / (LARGE(Tratados!E$2:E$163, 1) - SMALL(Tratados!E$2:E$163, 1)))</f>
        <v>0.314422451445033</v>
      </c>
      <c r="C44">
        <f>((Tratados!G44 - SMALL(Tratados!G$2:G$163, 1)) / (LARGE(Tratados!G$2:G$163, 1) - SMALL(Tratados!G$2:G$163, 1)))</f>
        <v>7.5198138981308667E-3</v>
      </c>
      <c r="D44">
        <f>((Tratados!H44 - SMALL(Tratados!H$2:H$163, 1)) / (LARGE(Tratados!H$2:H$163, 1) - SMALL(Tratados!H$2:H$163, 1)))</f>
        <v>0.11764705882352941</v>
      </c>
      <c r="E44">
        <f>((Tratados!I44 - SMALL(Tratados!I$2:I$163, 1)) / (LARGE(Tratados!I$2:I$163, 1) - SMALL(Tratados!I$2:I$163, 1)))</f>
        <v>3.8107616324408629E-2</v>
      </c>
      <c r="F44">
        <f>((Tratados!O44 - SMALL(Tratados!O$2:O$163, 1)) / (LARGE(Tratados!O$2:O$163, 1) - SMALL(Tratados!O$2:O$163, 1)))</f>
        <v>0.81105990783410142</v>
      </c>
      <c r="G44">
        <v>1</v>
      </c>
    </row>
    <row r="45" spans="1:7">
      <c r="A45">
        <f>((Tratados!B45 - SMALL(Tratados!B$2:B$163, 1)) / (LARGE(Tratados!B$2:B$163, 1) - SMALL(Tratados!B$2:B$163, 1)))</f>
        <v>0.62466054150743966</v>
      </c>
      <c r="B45">
        <f>((Tratados!E45 - SMALL(Tratados!E$2:E$163, 1)) / (LARGE(Tratados!E$2:E$163, 1) - SMALL(Tratados!E$2:E$163, 1)))</f>
        <v>0.24534068498384082</v>
      </c>
      <c r="C45">
        <f>((Tratados!G45 - SMALL(Tratados!G$2:G$163, 1)) / (LARGE(Tratados!G$2:G$163, 1) - SMALL(Tratados!G$2:G$163, 1)))</f>
        <v>1.6229814168627768E-4</v>
      </c>
      <c r="D45">
        <f>((Tratados!H45 - SMALL(Tratados!H$2:H$163, 1)) / (LARGE(Tratados!H$2:H$163, 1) - SMALL(Tratados!H$2:H$163, 1)))</f>
        <v>0.29411764705882354</v>
      </c>
      <c r="E45">
        <f>((Tratados!I45 - SMALL(Tratados!I$2:I$163, 1)) / (LARGE(Tratados!I$2:I$163, 1) - SMALL(Tratados!I$2:I$163, 1)))</f>
        <v>2.3587953507371237E-2</v>
      </c>
      <c r="F45">
        <f>((Tratados!O45 - SMALL(Tratados!O$2:O$163, 1)) / (LARGE(Tratados!O$2:O$163, 1) - SMALL(Tratados!O$2:O$163, 1)))</f>
        <v>0.79262672811059909</v>
      </c>
      <c r="G45">
        <v>1</v>
      </c>
    </row>
    <row r="46" spans="1:7">
      <c r="A46">
        <f>((Tratados!B46 - SMALL(Tratados!B$2:B$163, 1)) / (LARGE(Tratados!B$2:B$163, 1) - SMALL(Tratados!B$2:B$163, 1)))</f>
        <v>0.42524188958451908</v>
      </c>
      <c r="B46">
        <f>((Tratados!E46 - SMALL(Tratados!E$2:E$163, 1)) / (LARGE(Tratados!E$2:E$163, 1) - SMALL(Tratados!E$2:E$163, 1)))</f>
        <v>0.13339838304990242</v>
      </c>
      <c r="C46">
        <f>((Tratados!G46 - SMALL(Tratados!G$2:G$163, 1)) / (LARGE(Tratados!G$2:G$163, 1) - SMALL(Tratados!G$2:G$163, 1)))</f>
        <v>6.1443371473396631E-2</v>
      </c>
      <c r="D46">
        <f>((Tratados!H46 - SMALL(Tratados!H$2:H$163, 1)) / (LARGE(Tratados!H$2:H$163, 1) - SMALL(Tratados!H$2:H$163, 1)))</f>
        <v>0.27941176470588236</v>
      </c>
      <c r="E46">
        <f>((Tratados!I46 - SMALL(Tratados!I$2:I$163, 1)) / (LARGE(Tratados!I$2:I$163, 1) - SMALL(Tratados!I$2:I$163, 1)))</f>
        <v>4.1791377325559806E-2</v>
      </c>
      <c r="F46">
        <f>((Tratados!O46 - SMALL(Tratados!O$2:O$163, 1)) / (LARGE(Tratados!O$2:O$163, 1) - SMALL(Tratados!O$2:O$163, 1)))</f>
        <v>0.77880184331797231</v>
      </c>
      <c r="G46">
        <v>1</v>
      </c>
    </row>
    <row r="47" spans="1:7">
      <c r="A47">
        <f>((Tratados!B47 - SMALL(Tratados!B$2:B$163, 1)) / (LARGE(Tratados!B$2:B$163, 1) - SMALL(Tratados!B$2:B$163, 1)))</f>
        <v>0.37283518985283354</v>
      </c>
      <c r="B47">
        <f>((Tratados!E47 - SMALL(Tratados!E$2:E$163, 1)) / (LARGE(Tratados!E$2:E$163, 1) - SMALL(Tratados!E$2:E$163, 1)))</f>
        <v>0.30172743136222369</v>
      </c>
      <c r="C47">
        <f>((Tratados!G47 - SMALL(Tratados!G$2:G$163, 1)) / (LARGE(Tratados!G$2:G$163, 1) - SMALL(Tratados!G$2:G$163, 1)))</f>
        <v>6.4669047039411398E-2</v>
      </c>
      <c r="D47">
        <f>((Tratados!H47 - SMALL(Tratados!H$2:H$163, 1)) / (LARGE(Tratados!H$2:H$163, 1) - SMALL(Tratados!H$2:H$163, 1)))</f>
        <v>0.8970588235294118</v>
      </c>
      <c r="E47">
        <f>((Tratados!I47 - SMALL(Tratados!I$2:I$163, 1)) / (LARGE(Tratados!I$2:I$163, 1) - SMALL(Tratados!I$2:I$163, 1)))</f>
        <v>2.8534293883916966E-2</v>
      </c>
      <c r="F47">
        <f>((Tratados!O47 - SMALL(Tratados!O$2:O$163, 1)) / (LARGE(Tratados!O$2:O$163, 1) - SMALL(Tratados!O$2:O$163, 1)))</f>
        <v>0.63133640552995396</v>
      </c>
      <c r="G47">
        <v>1</v>
      </c>
    </row>
    <row r="48" spans="1:7">
      <c r="A48">
        <f>((Tratados!B48 - SMALL(Tratados!B$2:B$163, 1)) / (LARGE(Tratados!B$2:B$163, 1) - SMALL(Tratados!B$2:B$163, 1)))</f>
        <v>0.32043255549231647</v>
      </c>
      <c r="B48">
        <f>((Tratados!E48 - SMALL(Tratados!E$2:E$163, 1)) / (LARGE(Tratados!E$2:E$163, 1) - SMALL(Tratados!E$2:E$163, 1)))</f>
        <v>0.47005647967454489</v>
      </c>
      <c r="C48">
        <f>((Tratados!G48 - SMALL(Tratados!G$2:G$163, 1)) / (LARGE(Tratados!G$2:G$163, 1) - SMALL(Tratados!G$2:G$163, 1)))</f>
        <v>5.9205009602640052E-2</v>
      </c>
      <c r="D48">
        <f>((Tratados!H48 - SMALL(Tratados!H$2:H$163, 1)) / (LARGE(Tratados!H$2:H$163, 1) - SMALL(Tratados!H$2:H$163, 1)))</f>
        <v>0.19117647058823528</v>
      </c>
      <c r="E48">
        <f>((Tratados!I48 - SMALL(Tratados!I$2:I$163, 1)) / (LARGE(Tratados!I$2:I$163, 1) - SMALL(Tratados!I$2:I$163, 1)))</f>
        <v>1.5284637379776448E-2</v>
      </c>
      <c r="F48">
        <f>((Tratados!O48 - SMALL(Tratados!O$2:O$163, 1)) / (LARGE(Tratados!O$2:O$163, 1) - SMALL(Tratados!O$2:O$163, 1)))</f>
        <v>0.50230414746543783</v>
      </c>
      <c r="G48">
        <v>1</v>
      </c>
    </row>
    <row r="49" spans="1:7">
      <c r="A49">
        <f>((Tratados!B49 - SMALL(Tratados!B$2:B$163, 1)) / (LARGE(Tratados!B$2:B$163, 1) - SMALL(Tratados!B$2:B$163, 1)))</f>
        <v>1.1468412066021628E-2</v>
      </c>
      <c r="B49">
        <f>((Tratados!E49 - SMALL(Tratados!E$2:E$163, 1)) / (LARGE(Tratados!E$2:E$163, 1) - SMALL(Tratados!E$2:E$163, 1)))</f>
        <v>0.37705603568441592</v>
      </c>
      <c r="C49">
        <f>((Tratados!G49 - SMALL(Tratados!G$2:G$163, 1)) / (LARGE(Tratados!G$2:G$163, 1) - SMALL(Tratados!G$2:G$163, 1)))</f>
        <v>0.60139576401850203</v>
      </c>
      <c r="D49">
        <f>((Tratados!H49 - SMALL(Tratados!H$2:H$163, 1)) / (LARGE(Tratados!H$2:H$163, 1) - SMALL(Tratados!H$2:H$163, 1)))</f>
        <v>0.30882352941176472</v>
      </c>
      <c r="E49">
        <f>((Tratados!I49 - SMALL(Tratados!I$2:I$163, 1)) / (LARGE(Tratados!I$2:I$163, 1) - SMALL(Tratados!I$2:I$163, 1)))</f>
        <v>3.0584128634557541E-2</v>
      </c>
      <c r="F49">
        <f>((Tratados!O49 - SMALL(Tratados!O$2:O$163, 1)) / (LARGE(Tratados!O$2:O$163, 1) - SMALL(Tratados!O$2:O$163, 1)))</f>
        <v>0.10599078341013825</v>
      </c>
      <c r="G49">
        <v>1</v>
      </c>
    </row>
    <row r="50" spans="1:7">
      <c r="A50">
        <f>((Tratados!B50 - SMALL(Tratados!B$2:B$163, 1)) / (LARGE(Tratados!B$2:B$163, 1) - SMALL(Tratados!B$2:B$163, 1)))</f>
        <v>2.4717456703797058E-3</v>
      </c>
      <c r="B50">
        <f>((Tratados!E50 - SMALL(Tratados!E$2:E$163, 1)) / (LARGE(Tratados!E$2:E$163, 1) - SMALL(Tratados!E$2:E$163, 1)))</f>
        <v>0.4832522793214179</v>
      </c>
      <c r="C50">
        <f>((Tratados!G50 - SMALL(Tratados!G$2:G$163, 1)) / (LARGE(Tratados!G$2:G$163, 1) - SMALL(Tratados!G$2:G$163, 1)))</f>
        <v>0.23275582244583298</v>
      </c>
      <c r="D50">
        <f>((Tratados!H50 - SMALL(Tratados!H$2:H$163, 1)) / (LARGE(Tratados!H$2:H$163, 1) - SMALL(Tratados!H$2:H$163, 1)))</f>
        <v>0.38235294117647056</v>
      </c>
      <c r="E50">
        <f>((Tratados!I50 - SMALL(Tratados!I$2:I$163, 1)) / (LARGE(Tratados!I$2:I$163, 1) - SMALL(Tratados!I$2:I$163, 1)))</f>
        <v>7.7982843774369642E-4</v>
      </c>
      <c r="F50">
        <f>((Tratados!O50 - SMALL(Tratados!O$2:O$163, 1)) / (LARGE(Tratados!O$2:O$163, 1) - SMALL(Tratados!O$2:O$163, 1)))</f>
        <v>0.11059907834101383</v>
      </c>
      <c r="G50">
        <v>1</v>
      </c>
    </row>
    <row r="51" spans="1:7">
      <c r="A51">
        <f>((Tratados!B51 - SMALL(Tratados!B$2:B$163, 1)) / (LARGE(Tratados!B$2:B$163, 1) - SMALL(Tratados!B$2:B$163, 1)))</f>
        <v>1.6224896333035206E-2</v>
      </c>
      <c r="B51">
        <f>((Tratados!E51 - SMALL(Tratados!E$2:E$163, 1)) / (LARGE(Tratados!E$2:E$163, 1) - SMALL(Tratados!E$2:E$163, 1)))</f>
        <v>0.43650424888228068</v>
      </c>
      <c r="C51">
        <f>((Tratados!G51 - SMALL(Tratados!G$2:G$163, 1)) / (LARGE(Tratados!G$2:G$163, 1) - SMALL(Tratados!G$2:G$163, 1)))</f>
        <v>9.5485406692093378E-2</v>
      </c>
      <c r="D51">
        <f>((Tratados!H51 - SMALL(Tratados!H$2:H$163, 1)) / (LARGE(Tratados!H$2:H$163, 1) - SMALL(Tratados!H$2:H$163, 1)))</f>
        <v>0.45588235294117646</v>
      </c>
      <c r="E51">
        <f>((Tratados!I51 - SMALL(Tratados!I$2:I$163, 1)) / (LARGE(Tratados!I$2:I$163, 1) - SMALL(Tratados!I$2:I$163, 1)))</f>
        <v>0.13557874410486837</v>
      </c>
      <c r="F51">
        <f>((Tratados!O51 - SMALL(Tratados!O$2:O$163, 1)) / (LARGE(Tratados!O$2:O$163, 1) - SMALL(Tratados!O$2:O$163, 1)))</f>
        <v>0.19815668202764977</v>
      </c>
      <c r="G51">
        <v>1</v>
      </c>
    </row>
    <row r="52" spans="1:7">
      <c r="A52">
        <f>((Tratados!B52 - SMALL(Tratados!B$2:B$163, 1)) / (LARGE(Tratados!B$2:B$163, 1) - SMALL(Tratados!B$2:B$163, 1)))</f>
        <v>7.6428977965688266E-3</v>
      </c>
      <c r="B52">
        <f>((Tratados!E52 - SMALL(Tratados!E$2:E$163, 1)) / (LARGE(Tratados!E$2:E$163, 1) - SMALL(Tratados!E$2:E$163, 1)))</f>
        <v>0.1024378155685655</v>
      </c>
      <c r="C52">
        <f>((Tratados!G52 - SMALL(Tratados!G$2:G$163, 1)) / (LARGE(Tratados!G$2:G$163, 1) - SMALL(Tratados!G$2:G$163, 1)))</f>
        <v>0.61320295382617873</v>
      </c>
      <c r="D52">
        <f>((Tratados!H52 - SMALL(Tratados!H$2:H$163, 1)) / (LARGE(Tratados!H$2:H$163, 1) - SMALL(Tratados!H$2:H$163, 1)))</f>
        <v>0.23529411764705882</v>
      </c>
      <c r="E52">
        <f>((Tratados!I52 - SMALL(Tratados!I$2:I$163, 1)) / (LARGE(Tratados!I$2:I$163, 1) - SMALL(Tratados!I$2:I$163, 1)))</f>
        <v>7.6564298711426337E-2</v>
      </c>
      <c r="F52">
        <f>((Tratados!O52 - SMALL(Tratados!O$2:O$163, 1)) / (LARGE(Tratados!O$2:O$163, 1) - SMALL(Tratados!O$2:O$163, 1)))</f>
        <v>0</v>
      </c>
      <c r="G52">
        <v>1</v>
      </c>
    </row>
    <row r="53" spans="1:7">
      <c r="A53">
        <f>((Tratados!B53 - SMALL(Tratados!B$2:B$163, 1)) / (LARGE(Tratados!B$2:B$163, 1) - SMALL(Tratados!B$2:B$163, 1)))</f>
        <v>4.2601024473534435E-2</v>
      </c>
      <c r="B53">
        <f>((Tratados!E53 - SMALL(Tratados!E$2:E$163, 1)) / (LARGE(Tratados!E$2:E$163, 1) - SMALL(Tratados!E$2:E$163, 1)))</f>
        <v>0.21721442658158577</v>
      </c>
      <c r="C53">
        <f>((Tratados!G53 - SMALL(Tratados!G$2:G$163, 1)) / (LARGE(Tratados!G$2:G$163, 1) - SMALL(Tratados!G$2:G$163, 1)))</f>
        <v>3.4894100462549704E-2</v>
      </c>
      <c r="D53">
        <f>((Tratados!H53 - SMALL(Tratados!H$2:H$163, 1)) / (LARGE(Tratados!H$2:H$163, 1) - SMALL(Tratados!H$2:H$163, 1)))</f>
        <v>0.45588235294117646</v>
      </c>
      <c r="E53">
        <f>((Tratados!I53 - SMALL(Tratados!I$2:I$163, 1)) / (LARGE(Tratados!I$2:I$163, 1) - SMALL(Tratados!I$2:I$163, 1)))</f>
        <v>1.7549853317984331E-2</v>
      </c>
      <c r="F53">
        <f>((Tratados!O53 - SMALL(Tratados!O$2:O$163, 1)) / (LARGE(Tratados!O$2:O$163, 1) - SMALL(Tratados!O$2:O$163, 1)))</f>
        <v>0.17972350230414746</v>
      </c>
      <c r="G53">
        <v>1</v>
      </c>
    </row>
    <row r="54" spans="1:7">
      <c r="A54">
        <f>((Tratados!B54 - SMALL(Tratados!B$2:B$163, 1)) / (LARGE(Tratados!B$2:B$163, 1) - SMALL(Tratados!B$2:B$163, 1)))</f>
        <v>0.63073014066184241</v>
      </c>
      <c r="B54">
        <f>((Tratados!E54 - SMALL(Tratados!E$2:E$163, 1)) / (LARGE(Tratados!E$2:E$163, 1) - SMALL(Tratados!E$2:E$163, 1)))</f>
        <v>0.23766378589350431</v>
      </c>
      <c r="C54">
        <f>((Tratados!G54 - SMALL(Tratados!G$2:G$163, 1)) / (LARGE(Tratados!G$2:G$163, 1) - SMALL(Tratados!G$2:G$163, 1)))</f>
        <v>2.9619410857745679E-2</v>
      </c>
      <c r="D54">
        <f>((Tratados!H54 - SMALL(Tratados!H$2:H$163, 1)) / (LARGE(Tratados!H$2:H$163, 1) - SMALL(Tratados!H$2:H$163, 1)))</f>
        <v>0.30882352941176472</v>
      </c>
      <c r="E54">
        <f>((Tratados!I54 - SMALL(Tratados!I$2:I$163, 1)) / (LARGE(Tratados!I$2:I$163, 1) - SMALL(Tratados!I$2:I$163, 1)))</f>
        <v>9.2094025028779374E-3</v>
      </c>
      <c r="F54">
        <f>((Tratados!O54 - SMALL(Tratados!O$2:O$163, 1)) / (LARGE(Tratados!O$2:O$163, 1) - SMALL(Tratados!O$2:O$163, 1)))</f>
        <v>0.58986175115207373</v>
      </c>
      <c r="G54">
        <v>1</v>
      </c>
    </row>
    <row r="55" spans="1:7">
      <c r="A55">
        <f>((Tratados!B55 - SMALL(Tratados!B$2:B$163, 1)) / (LARGE(Tratados!B$2:B$163, 1) - SMALL(Tratados!B$2:B$163, 1)))</f>
        <v>0.21102935197983577</v>
      </c>
      <c r="B55">
        <f>((Tratados!E55 - SMALL(Tratados!E$2:E$163, 1)) / (LARGE(Tratados!E$2:E$163, 1) - SMALL(Tratados!E$2:E$163, 1)))</f>
        <v>0.22616650662371321</v>
      </c>
      <c r="C55">
        <f>((Tratados!G55 - SMALL(Tratados!G$2:G$163, 1)) / (LARGE(Tratados!G$2:G$163, 1) - SMALL(Tratados!G$2:G$163, 1)))</f>
        <v>5.2341150693824556E-3</v>
      </c>
      <c r="D55">
        <f>((Tratados!H55 - SMALL(Tratados!H$2:H$163, 1)) / (LARGE(Tratados!H$2:H$163, 1) - SMALL(Tratados!H$2:H$163, 1)))</f>
        <v>4.4117647058823532E-2</v>
      </c>
      <c r="E55">
        <f>((Tratados!I55 - SMALL(Tratados!I$2:I$163, 1)) / (LARGE(Tratados!I$2:I$163, 1) - SMALL(Tratados!I$2:I$163, 1)))</f>
        <v>8.6895168777154736E-4</v>
      </c>
      <c r="F55">
        <f>((Tratados!O55 - SMALL(Tratados!O$2:O$163, 1)) / (LARGE(Tratados!O$2:O$163, 1) - SMALL(Tratados!O$2:O$163, 1)))</f>
        <v>0.48847926267281105</v>
      </c>
      <c r="G55">
        <v>1</v>
      </c>
    </row>
    <row r="56" spans="1:7">
      <c r="A56">
        <f>((Tratados!B56 - SMALL(Tratados!B$2:B$163, 1)) / (LARGE(Tratados!B$2:B$163, 1) - SMALL(Tratados!B$2:B$163, 1)))</f>
        <v>0.10553297016017563</v>
      </c>
      <c r="B56">
        <f>((Tratados!E56 - SMALL(Tratados!E$2:E$163, 1)) / (LARGE(Tratados!E$2:E$163, 1) - SMALL(Tratados!E$2:E$163, 1)))</f>
        <v>0.27176842300901405</v>
      </c>
      <c r="C56">
        <f>((Tratados!G56 - SMALL(Tratados!G$2:G$163, 1)) / (LARGE(Tratados!G$2:G$163, 1) - SMALL(Tratados!G$2:G$163, 1)))</f>
        <v>0.59766290675971756</v>
      </c>
      <c r="D56">
        <f>((Tratados!H56 - SMALL(Tratados!H$2:H$163, 1)) / (LARGE(Tratados!H$2:H$163, 1) - SMALL(Tratados!H$2:H$163, 1)))</f>
        <v>0.5</v>
      </c>
      <c r="E56">
        <f>((Tratados!I56 - SMALL(Tratados!I$2:I$163, 1)) / (LARGE(Tratados!I$2:I$163, 1) - SMALL(Tratados!I$2:I$163, 1)))</f>
        <v>0.29052694121578965</v>
      </c>
      <c r="F56">
        <f>((Tratados!O56 - SMALL(Tratados!O$2:O$163, 1)) / (LARGE(Tratados!O$2:O$163, 1) - SMALL(Tratados!O$2:O$163, 1)))</f>
        <v>0.2857142857142857</v>
      </c>
      <c r="G56">
        <v>1</v>
      </c>
    </row>
    <row r="57" spans="1:7">
      <c r="A57">
        <f>((Tratados!B57 - SMALL(Tratados!B$2:B$163, 1)) / (LARGE(Tratados!B$2:B$163, 1) - SMALL(Tratados!B$2:B$163, 1)))</f>
        <v>1.4635336206195626E-4</v>
      </c>
      <c r="B57">
        <f>((Tratados!E57 - SMALL(Tratados!E$2:E$163, 1)) / (LARGE(Tratados!E$2:E$163, 1) - SMALL(Tratados!E$2:E$163, 1)))</f>
        <v>0.37762393003541594</v>
      </c>
      <c r="C57">
        <f>((Tratados!G57 - SMALL(Tratados!G$2:G$163, 1)) / (LARGE(Tratados!G$2:G$163, 1) - SMALL(Tratados!G$2:G$163, 1)))</f>
        <v>0.69824718006978825</v>
      </c>
      <c r="D57">
        <f>((Tratados!H57 - SMALL(Tratados!H$2:H$163, 1)) / (LARGE(Tratados!H$2:H$163, 1) - SMALL(Tratados!H$2:H$163, 1)))</f>
        <v>0.17647058823529413</v>
      </c>
      <c r="E57">
        <f>((Tratados!I57 - SMALL(Tratados!I$2:I$163, 1)) / (LARGE(Tratados!I$2:I$163, 1) - SMALL(Tratados!I$2:I$163, 1)))</f>
        <v>0.14982361023431987</v>
      </c>
      <c r="F57">
        <f>((Tratados!O57 - SMALL(Tratados!O$2:O$163, 1)) / (LARGE(Tratados!O$2:O$163, 1) - SMALL(Tratados!O$2:O$163, 1)))</f>
        <v>0.16129032258064516</v>
      </c>
      <c r="G57">
        <v>1</v>
      </c>
    </row>
    <row r="58" spans="1:7">
      <c r="A58">
        <f>((Tratados!B58 - SMALL(Tratados!B$2:B$163, 1)) / (LARGE(Tratados!B$2:B$163, 1) - SMALL(Tratados!B$2:B$163, 1)))</f>
        <v>3.1978209610537441E-2</v>
      </c>
      <c r="B58">
        <f>((Tratados!E58 - SMALL(Tratados!E$2:E$163, 1)) / (LARGE(Tratados!E$2:E$163, 1) - SMALL(Tratados!E$2:E$163, 1)))</f>
        <v>0.27458208138442319</v>
      </c>
      <c r="C58">
        <f>((Tratados!G58 - SMALL(Tratados!G$2:G$163, 1)) / (LARGE(Tratados!G$2:G$163, 1) - SMALL(Tratados!G$2:G$163, 1)))</f>
        <v>0.55198274229760069</v>
      </c>
      <c r="D58">
        <f>((Tratados!H58 - SMALL(Tratados!H$2:H$163, 1)) / (LARGE(Tratados!H$2:H$163, 1) - SMALL(Tratados!H$2:H$163, 1)))</f>
        <v>0.51470588235294112</v>
      </c>
      <c r="E58">
        <f>((Tratados!I58 - SMALL(Tratados!I$2:I$163, 1)) / (LARGE(Tratados!I$2:I$163, 1) - SMALL(Tratados!I$2:I$163, 1)))</f>
        <v>9.9617512718630466E-2</v>
      </c>
      <c r="F58">
        <f>((Tratados!O58 - SMALL(Tratados!O$2:O$163, 1)) / (LARGE(Tratados!O$2:O$163, 1) - SMALL(Tratados!O$2:O$163, 1)))</f>
        <v>0.19815668202764977</v>
      </c>
      <c r="G58">
        <v>1</v>
      </c>
    </row>
    <row r="59" spans="1:7">
      <c r="A59">
        <f>((Tratados!B59 - SMALL(Tratados!B$2:B$163, 1)) / (LARGE(Tratados!B$2:B$163, 1) - SMALL(Tratados!B$2:B$163, 1)))</f>
        <v>8.6958289291812346E-3</v>
      </c>
      <c r="B59">
        <f>((Tratados!E59 - SMALL(Tratados!E$2:E$163, 1)) / (LARGE(Tratados!E$2:E$163, 1) - SMALL(Tratados!E$2:E$163, 1)))</f>
        <v>0.39706140486737085</v>
      </c>
      <c r="C59">
        <f>((Tratados!G59 - SMALL(Tratados!G$2:G$163, 1)) / (LARGE(Tratados!G$2:G$163, 1) - SMALL(Tratados!G$2:G$163, 1)))</f>
        <v>8.9575049365684764E-2</v>
      </c>
      <c r="D59">
        <f>((Tratados!H59 - SMALL(Tratados!H$2:H$163, 1)) / (LARGE(Tratados!H$2:H$163, 1) - SMALL(Tratados!H$2:H$163, 1)))</f>
        <v>0.13235294117647059</v>
      </c>
      <c r="E59">
        <f>((Tratados!I59 - SMALL(Tratados!I$2:I$163, 1)) / (LARGE(Tratados!I$2:I$163, 1) - SMALL(Tratados!I$2:I$163, 1)))</f>
        <v>5.8969883768428093E-3</v>
      </c>
      <c r="F59">
        <f>((Tratados!O59 - SMALL(Tratados!O$2:O$163, 1)) / (LARGE(Tratados!O$2:O$163, 1) - SMALL(Tratados!O$2:O$163, 1)))</f>
        <v>0.17511520737327188</v>
      </c>
      <c r="G59">
        <v>1</v>
      </c>
    </row>
    <row r="60" spans="1:7">
      <c r="A60">
        <f>((Tratados!B60 - SMALL(Tratados!B$2:B$163, 1)) / (LARGE(Tratados!B$2:B$163, 1) - SMALL(Tratados!B$2:B$163, 1)))</f>
        <v>0.28086836328156761</v>
      </c>
      <c r="B60">
        <f>((Tratados!E60 - SMALL(Tratados!E$2:E$163, 1)) / (LARGE(Tratados!E$2:E$163, 1) - SMALL(Tratados!E$2:E$163, 1)))</f>
        <v>0.24247023717333169</v>
      </c>
      <c r="C60">
        <f>((Tratados!G60 - SMALL(Tratados!G$2:G$163, 1)) / (LARGE(Tratados!G$2:G$163, 1) - SMALL(Tratados!G$2:G$163, 1)))</f>
        <v>0.1486245232492088</v>
      </c>
      <c r="D60">
        <f>((Tratados!H60 - SMALL(Tratados!H$2:H$163, 1)) / (LARGE(Tratados!H$2:H$163, 1) - SMALL(Tratados!H$2:H$163, 1)))</f>
        <v>5.8823529411764705E-2</v>
      </c>
      <c r="E60">
        <f>((Tratados!I60 - SMALL(Tratados!I$2:I$163, 1)) / (LARGE(Tratados!I$2:I$163, 1) - SMALL(Tratados!I$2:I$163, 1)))</f>
        <v>3.9585576887370489E-3</v>
      </c>
      <c r="F60">
        <f>((Tratados!O60 - SMALL(Tratados!O$2:O$163, 1)) / (LARGE(Tratados!O$2:O$163, 1) - SMALL(Tratados!O$2:O$163, 1)))</f>
        <v>0.53917050691244239</v>
      </c>
      <c r="G60">
        <v>1</v>
      </c>
    </row>
    <row r="61" spans="1:7">
      <c r="A61">
        <f>((Tratados!B61 - SMALL(Tratados!B$2:B$163, 1)) / (LARGE(Tratados!B$2:B$163, 1) - SMALL(Tratados!B$2:B$163, 1)))</f>
        <v>4.0946418408000652E-2</v>
      </c>
      <c r="B61">
        <f>((Tratados!E61 - SMALL(Tratados!E$2:E$163, 1)) / (LARGE(Tratados!E$2:E$163, 1) - SMALL(Tratados!E$2:E$163, 1)))</f>
        <v>0.42099557042406222</v>
      </c>
      <c r="C61">
        <f>((Tratados!G61 - SMALL(Tratados!G$2:G$163, 1)) / (LARGE(Tratados!G$2:G$163, 1) - SMALL(Tratados!G$2:G$163, 1)))</f>
        <v>0.44552192377397276</v>
      </c>
      <c r="D61">
        <f>((Tratados!H61 - SMALL(Tratados!H$2:H$163, 1)) / (LARGE(Tratados!H$2:H$163, 1) - SMALL(Tratados!H$2:H$163, 1)))</f>
        <v>0.51470588235294112</v>
      </c>
      <c r="E61">
        <f>((Tratados!I61 - SMALL(Tratados!I$2:I$163, 1)) / (LARGE(Tratados!I$2:I$163, 1) - SMALL(Tratados!I$2:I$163, 1)))</f>
        <v>0.27432136358572545</v>
      </c>
      <c r="F61">
        <f>((Tratados!O61 - SMALL(Tratados!O$2:O$163, 1)) / (LARGE(Tratados!O$2:O$163, 1) - SMALL(Tratados!O$2:O$163, 1)))</f>
        <v>0.27649769585253459</v>
      </c>
      <c r="G61">
        <v>1</v>
      </c>
    </row>
    <row r="62" spans="1:7">
      <c r="A62">
        <f>((Tratados!B62 - SMALL(Tratados!B$2:B$163, 1)) / (LARGE(Tratados!B$2:B$163, 1) - SMALL(Tratados!B$2:B$163, 1)))</f>
        <v>0.10153671030165054</v>
      </c>
      <c r="B62">
        <f>((Tratados!E62 - SMALL(Tratados!E$2:E$163, 1)) / (LARGE(Tratados!E$2:E$163, 1) - SMALL(Tratados!E$2:E$163, 1)))</f>
        <v>0.2328470092618406</v>
      </c>
      <c r="C62">
        <f>((Tratados!G62 - SMALL(Tratados!G$2:G$163, 1)) / (LARGE(Tratados!G$2:G$163, 1) - SMALL(Tratados!G$2:G$163, 1)))</f>
        <v>0.80586437285293089</v>
      </c>
      <c r="D62">
        <f>((Tratados!H62 - SMALL(Tratados!H$2:H$163, 1)) / (LARGE(Tratados!H$2:H$163, 1) - SMALL(Tratados!H$2:H$163, 1)))</f>
        <v>0.6470588235294118</v>
      </c>
      <c r="E62">
        <f>((Tratados!I62 - SMALL(Tratados!I$2:I$163, 1)) / (LARGE(Tratados!I$2:I$163, 1) - SMALL(Tratados!I$2:I$163, 1)))</f>
        <v>5.1119610828474882E-2</v>
      </c>
      <c r="F62">
        <f>((Tratados!O62 - SMALL(Tratados!O$2:O$163, 1)) / (LARGE(Tratados!O$2:O$163, 1) - SMALL(Tratados!O$2:O$163, 1)))</f>
        <v>0.22119815668202766</v>
      </c>
      <c r="G62">
        <v>1</v>
      </c>
    </row>
    <row r="63" spans="1:7">
      <c r="A63">
        <f>((Tratados!B63 - SMALL(Tratados!B$2:B$163, 1)) / (LARGE(Tratados!B$2:B$163, 1) - SMALL(Tratados!B$2:B$163, 1)))</f>
        <v>4.9138141312301813E-2</v>
      </c>
      <c r="B63">
        <f>((Tratados!E63 - SMALL(Tratados!E$2:E$163, 1)) / (LARGE(Tratados!E$2:E$163, 1) - SMALL(Tratados!E$2:E$163, 1)))</f>
        <v>0.22487583764416771</v>
      </c>
      <c r="C63">
        <f>((Tratados!G63 - SMALL(Tratados!G$2:G$163, 1)) / (LARGE(Tratados!G$2:G$163, 1) - SMALL(Tratados!G$2:G$163, 1)))</f>
        <v>0.76554004706646106</v>
      </c>
      <c r="D63">
        <f>((Tratados!H63 - SMALL(Tratados!H$2:H$163, 1)) / (LARGE(Tratados!H$2:H$163, 1) - SMALL(Tratados!H$2:H$163, 1)))</f>
        <v>0.66176470588235292</v>
      </c>
      <c r="E63">
        <f>((Tratados!I63 - SMALL(Tratados!I$2:I$163, 1)) / (LARGE(Tratados!I$2:I$163, 1) - SMALL(Tratados!I$2:I$163, 1)))</f>
        <v>4.7866612202458317E-2</v>
      </c>
      <c r="F63">
        <f>((Tratados!O63 - SMALL(Tratados!O$2:O$163, 1)) / (LARGE(Tratados!O$2:O$163, 1) - SMALL(Tratados!O$2:O$163, 1)))</f>
        <v>0.20276497695852536</v>
      </c>
      <c r="G63">
        <v>1</v>
      </c>
    </row>
    <row r="64" spans="1:7">
      <c r="A64">
        <f>((Tratados!B64 - SMALL(Tratados!B$2:B$163, 1)) / (LARGE(Tratados!B$2:B$163, 1) - SMALL(Tratados!B$2:B$163, 1)))</f>
        <v>9.8816976989999181E-2</v>
      </c>
      <c r="B64">
        <f>((Tratados!E64 - SMALL(Tratados!E$2:E$163, 1)) / (LARGE(Tratados!E$2:E$163, 1) - SMALL(Tratados!E$2:E$163, 1)))</f>
        <v>0.23146341211576785</v>
      </c>
      <c r="C64">
        <f>((Tratados!G64 - SMALL(Tratados!G$2:G$163, 1)) / (LARGE(Tratados!G$2:G$163, 1) - SMALL(Tratados!G$2:G$163, 1)))</f>
        <v>0.9299751142849414</v>
      </c>
      <c r="D64">
        <f>((Tratados!H64 - SMALL(Tratados!H$2:H$163, 1)) / (LARGE(Tratados!H$2:H$163, 1) - SMALL(Tratados!H$2:H$163, 1)))</f>
        <v>0.58823529411764708</v>
      </c>
      <c r="E64">
        <f>((Tratados!I64 - SMALL(Tratados!I$2:I$163, 1)) / (LARGE(Tratados!I$2:I$163, 1) - SMALL(Tratados!I$2:I$163, 1)))</f>
        <v>5.5984254892495082E-2</v>
      </c>
      <c r="F64">
        <f>((Tratados!O64 - SMALL(Tratados!O$2:O$163, 1)) / (LARGE(Tratados!O$2:O$163, 1) - SMALL(Tratados!O$2:O$163, 1)))</f>
        <v>0.17050691244239632</v>
      </c>
      <c r="G64">
        <v>1</v>
      </c>
    </row>
    <row r="65" spans="1:7">
      <c r="A65">
        <f>((Tratados!B65 - SMALL(Tratados!B$2:B$163, 1)) / (LARGE(Tratados!B$2:B$163, 1) - SMALL(Tratados!B$2:B$163, 1)))</f>
        <v>7.1794454833726323E-3</v>
      </c>
      <c r="B65">
        <f>((Tratados!E65 - SMALL(Tratados!E$2:E$163, 1)) / (LARGE(Tratados!E$2:E$163, 1) - SMALL(Tratados!E$2:E$163, 1)))</f>
        <v>0.51317514894320027</v>
      </c>
      <c r="C65">
        <f>((Tratados!G65 - SMALL(Tratados!G$2:G$163, 1)) / (LARGE(Tratados!G$2:G$163, 1) - SMALL(Tratados!G$2:G$163, 1)))</f>
        <v>1.7927182233763425E-2</v>
      </c>
      <c r="D65">
        <f>((Tratados!H65 - SMALL(Tratados!H$2:H$163, 1)) / (LARGE(Tratados!H$2:H$163, 1) - SMALL(Tratados!H$2:H$163, 1)))</f>
        <v>0.4264705882352941</v>
      </c>
      <c r="E65">
        <f>((Tratados!I65 - SMALL(Tratados!I$2:I$163, 1)) / (LARGE(Tratados!I$2:I$163, 1) - SMALL(Tratados!I$2:I$163, 1)))</f>
        <v>4.2081027888150324E-2</v>
      </c>
      <c r="F65">
        <f>((Tratados!O65 - SMALL(Tratados!O$2:O$163, 1)) / (LARGE(Tratados!O$2:O$163, 1) - SMALL(Tratados!O$2:O$163, 1)))</f>
        <v>0.27188940092165897</v>
      </c>
      <c r="G65">
        <v>1</v>
      </c>
    </row>
    <row r="66" spans="1:7">
      <c r="A66">
        <f>((Tratados!B66 - SMALL(Tratados!B$2:B$163, 1)) / (LARGE(Tratados!B$2:B$163, 1) - SMALL(Tratados!B$2:B$163, 1)))</f>
        <v>8.2616472883974307E-2</v>
      </c>
      <c r="B66">
        <f>((Tratados!E66 - SMALL(Tratados!E$2:E$163, 1)) / (LARGE(Tratados!E$2:E$163, 1) - SMALL(Tratados!E$2:E$163, 1)))</f>
        <v>0.84693698437774267</v>
      </c>
      <c r="C66">
        <f>((Tratados!G66 - SMALL(Tratados!G$2:G$163, 1)) / (LARGE(Tratados!G$2:G$163, 1) - SMALL(Tratados!G$2:G$163, 1)))</f>
        <v>0.14767778408937218</v>
      </c>
      <c r="D66">
        <f>((Tratados!H66 - SMALL(Tratados!H$2:H$163, 1)) / (LARGE(Tratados!H$2:H$163, 1) - SMALL(Tratados!H$2:H$163, 1)))</f>
        <v>0.20588235294117646</v>
      </c>
      <c r="E66">
        <f>((Tratados!I66 - SMALL(Tratados!I$2:I$163, 1)) / (LARGE(Tratados!I$2:I$163, 1) - SMALL(Tratados!I$2:I$163, 1)))</f>
        <v>1.3234802629135876E-2</v>
      </c>
      <c r="F66">
        <f>((Tratados!O66 - SMALL(Tratados!O$2:O$163, 1)) / (LARGE(Tratados!O$2:O$163, 1) - SMALL(Tratados!O$2:O$163, 1)))</f>
        <v>0.15668202764976957</v>
      </c>
      <c r="G66">
        <v>1</v>
      </c>
    </row>
    <row r="67" spans="1:7">
      <c r="A67">
        <f>((Tratados!B67 - SMALL(Tratados!B$2:B$163, 1)) / (LARGE(Tratados!B$2:B$163, 1) - SMALL(Tratados!B$2:B$163, 1)))</f>
        <v>0.15201235872835189</v>
      </c>
      <c r="B67">
        <f>((Tratados!E67 - SMALL(Tratados!E$2:E$163, 1)) / (LARGE(Tratados!E$2:E$163, 1) - SMALL(Tratados!E$2:E$163, 1)))</f>
        <v>0.45789321521130832</v>
      </c>
      <c r="C67">
        <f>((Tratados!G67 - SMALL(Tratados!G$2:G$163, 1)) / (LARGE(Tratados!G$2:G$163, 1) - SMALL(Tratados!G$2:G$163, 1)))</f>
        <v>0.54710703562444207</v>
      </c>
      <c r="D67">
        <f>((Tratados!H67 - SMALL(Tratados!H$2:H$163, 1)) / (LARGE(Tratados!H$2:H$163, 1) - SMALL(Tratados!H$2:H$163, 1)))</f>
        <v>0.36764705882352944</v>
      </c>
      <c r="E67">
        <f>((Tratados!I67 - SMALL(Tratados!I$2:I$163, 1)) / (LARGE(Tratados!I$2:I$163, 1) - SMALL(Tratados!I$2:I$163, 1)))</f>
        <v>2.8846225259014445E-2</v>
      </c>
      <c r="F67">
        <f>((Tratados!O67 - SMALL(Tratados!O$2:O$163, 1)) / (LARGE(Tratados!O$2:O$163, 1) - SMALL(Tratados!O$2:O$163, 1)))</f>
        <v>0.13824884792626729</v>
      </c>
      <c r="G67">
        <v>1</v>
      </c>
    </row>
    <row r="68" spans="1:7">
      <c r="A68">
        <f>((Tratados!B68 - SMALL(Tratados!B$2:B$163, 1)) / (LARGE(Tratados!B$2:B$163, 1) - SMALL(Tratados!B$2:B$163, 1)))</f>
        <v>0.12046507846166354</v>
      </c>
      <c r="B68">
        <f>((Tratados!E68 - SMALL(Tratados!E$2:E$163, 1)) / (LARGE(Tratados!E$2:E$163, 1) - SMALL(Tratados!E$2:E$163, 1)))</f>
        <v>0.8321872192794969</v>
      </c>
      <c r="C68">
        <f>((Tratados!G68 - SMALL(Tratados!G$2:G$163, 1)) / (LARGE(Tratados!G$2:G$163, 1) - SMALL(Tratados!G$2:G$163, 1)))</f>
        <v>0.17520760637290703</v>
      </c>
      <c r="D68">
        <f>((Tratados!H68 - SMALL(Tratados!H$2:H$163, 1)) / (LARGE(Tratados!H$2:H$163, 1) - SMALL(Tratados!H$2:H$163, 1)))</f>
        <v>0.17647058823529413</v>
      </c>
      <c r="E68">
        <f>((Tratados!I68 - SMALL(Tratados!I$2:I$163, 1)) / (LARGE(Tratados!I$2:I$163, 1) - SMALL(Tratados!I$2:I$163, 1)))</f>
        <v>2.8705113446470348E-2</v>
      </c>
      <c r="F68">
        <f>((Tratados!O68 - SMALL(Tratados!O$2:O$163, 1)) / (LARGE(Tratados!O$2:O$163, 1) - SMALL(Tratados!O$2:O$163, 1)))</f>
        <v>0.2304147465437788</v>
      </c>
      <c r="G68">
        <v>1</v>
      </c>
    </row>
    <row r="69" spans="1:7">
      <c r="A69">
        <f>((Tratados!B69 - SMALL(Tratados!B$2:B$163, 1)) / (LARGE(Tratados!B$2:B$163, 1) - SMALL(Tratados!B$2:B$163, 1)))</f>
        <v>0.20351654606065533</v>
      </c>
      <c r="B69">
        <f>((Tratados!E69 - SMALL(Tratados!E$2:E$163, 1)) / (LARGE(Tratados!E$2:E$163, 1) - SMALL(Tratados!E$2:E$163, 1)))</f>
        <v>0.38768082272403431</v>
      </c>
      <c r="C69">
        <f>((Tratados!G69 - SMALL(Tratados!G$2:G$163, 1)) / (LARGE(Tratados!G$2:G$163, 1) - SMALL(Tratados!G$2:G$163, 1)))</f>
        <v>0.54685006356677213</v>
      </c>
      <c r="D69">
        <f>((Tratados!H69 - SMALL(Tratados!H$2:H$163, 1)) / (LARGE(Tratados!H$2:H$163, 1) - SMALL(Tratados!H$2:H$163, 1)))</f>
        <v>0.45588235294117646</v>
      </c>
      <c r="E69">
        <f>((Tratados!I69 - SMALL(Tratados!I$2:I$163, 1)) / (LARGE(Tratados!I$2:I$163, 1) - SMALL(Tratados!I$2:I$163, 1)))</f>
        <v>0.10777971703368117</v>
      </c>
      <c r="F69">
        <f>((Tratados!O69 - SMALL(Tratados!O$2:O$163, 1)) / (LARGE(Tratados!O$2:O$163, 1) - SMALL(Tratados!O$2:O$163, 1)))</f>
        <v>0.29032258064516131</v>
      </c>
      <c r="G69">
        <v>1</v>
      </c>
    </row>
    <row r="70" spans="1:7">
      <c r="A70">
        <f>((Tratados!B70 - SMALL(Tratados!B$2:B$163, 1)) / (LARGE(Tratados!B$2:B$163, 1) - SMALL(Tratados!B$2:B$163, 1)))</f>
        <v>0.279026750142288</v>
      </c>
      <c r="B70">
        <f>((Tratados!E70 - SMALL(Tratados!E$2:E$163, 1)) / (LARGE(Tratados!E$2:E$163, 1) - SMALL(Tratados!E$2:E$163, 1)))</f>
        <v>0.8584187756197792</v>
      </c>
      <c r="C70">
        <f>((Tratados!G70 - SMALL(Tratados!G$2:G$163, 1)) / (LARGE(Tratados!G$2:G$163, 1) - SMALL(Tratados!G$2:G$163, 1)))</f>
        <v>4.8986989098974816E-2</v>
      </c>
      <c r="D70">
        <f>((Tratados!H70 - SMALL(Tratados!H$2:H$163, 1)) / (LARGE(Tratados!H$2:H$163, 1) - SMALL(Tratados!H$2:H$163, 1)))</f>
        <v>0.20588235294117646</v>
      </c>
      <c r="E70">
        <f>((Tratados!I70 - SMALL(Tratados!I$2:I$163, 1)) / (LARGE(Tratados!I$2:I$163, 1) - SMALL(Tratados!I$2:I$163, 1)))</f>
        <v>4.9106910765345908E-2</v>
      </c>
      <c r="F70">
        <f>((Tratados!O70 - SMALL(Tratados!O$2:O$163, 1)) / (LARGE(Tratados!O$2:O$163, 1) - SMALL(Tratados!O$2:O$163, 1)))</f>
        <v>0.2857142857142857</v>
      </c>
      <c r="G70">
        <v>1</v>
      </c>
    </row>
    <row r="71" spans="1:7">
      <c r="A71">
        <f>((Tratados!B71 - SMALL(Tratados!B$2:B$163, 1)) / (LARGE(Tratados!B$2:B$163, 1) - SMALL(Tratados!B$2:B$163, 1)))</f>
        <v>7.3298642166029757E-2</v>
      </c>
      <c r="B71">
        <f>((Tratados!E71 - SMALL(Tratados!E$2:E$163, 1)) / (LARGE(Tratados!E$2:E$163, 1) - SMALL(Tratados!E$2:E$163, 1)))</f>
        <v>0.86745862115251582</v>
      </c>
      <c r="C71">
        <f>((Tratados!G71 - SMALL(Tratados!G$2:G$163, 1)) / (LARGE(Tratados!G$2:G$163, 1) - SMALL(Tratados!G$2:G$163, 1)))</f>
        <v>0.13012253509697314</v>
      </c>
      <c r="D71">
        <f>((Tratados!H71 - SMALL(Tratados!H$2:H$163, 1)) / (LARGE(Tratados!H$2:H$163, 1) - SMALL(Tratados!H$2:H$163, 1)))</f>
        <v>0.22058823529411764</v>
      </c>
      <c r="E71">
        <f>((Tratados!I71 - SMALL(Tratados!I$2:I$163, 1)) / (LARGE(Tratados!I$2:I$163, 1) - SMALL(Tratados!I$2:I$163, 1)))</f>
        <v>9.1277061903524085E-3</v>
      </c>
      <c r="F71">
        <f>((Tratados!O71 - SMALL(Tratados!O$2:O$163, 1)) / (LARGE(Tratados!O$2:O$163, 1) - SMALL(Tratados!O$2:O$163, 1)))</f>
        <v>0.16589861751152074</v>
      </c>
      <c r="G71">
        <v>1</v>
      </c>
    </row>
    <row r="72" spans="1:7">
      <c r="A72">
        <f>((Tratados!B72 - SMALL(Tratados!B$2:B$163, 1)) / (LARGE(Tratados!B$2:B$163, 1) - SMALL(Tratados!B$2:B$163, 1)))</f>
        <v>0.10709813806000487</v>
      </c>
      <c r="B72">
        <f>((Tratados!E72 - SMALL(Tratados!E$2:E$163, 1)) / (LARGE(Tratados!E$2:E$163, 1) - SMALL(Tratados!E$2:E$163, 1)))</f>
        <v>0.75950706770333198</v>
      </c>
      <c r="C72">
        <f>((Tratados!G72 - SMALL(Tratados!G$2:G$163, 1)) / (LARGE(Tratados!G$2:G$163, 1) - SMALL(Tratados!G$2:G$163, 1)))</f>
        <v>0.12605831913224594</v>
      </c>
      <c r="D72">
        <f>((Tratados!H72 - SMALL(Tratados!H$2:H$163, 1)) / (LARGE(Tratados!H$2:H$163, 1) - SMALL(Tratados!H$2:H$163, 1)))</f>
        <v>0.23529411764705882</v>
      </c>
      <c r="E72">
        <f>((Tratados!I72 - SMALL(Tratados!I$2:I$163, 1)) / (LARGE(Tratados!I$2:I$163, 1) - SMALL(Tratados!I$2:I$163, 1)))</f>
        <v>8.4667087526458466E-3</v>
      </c>
      <c r="F72">
        <f>((Tratados!O72 - SMALL(Tratados!O$2:O$163, 1)) / (LARGE(Tratados!O$2:O$163, 1) - SMALL(Tratados!O$2:O$163, 1)))</f>
        <v>0.21658986175115208</v>
      </c>
      <c r="G72">
        <v>1</v>
      </c>
    </row>
    <row r="73" spans="1:7">
      <c r="A73">
        <f>((Tratados!B73 - SMALL(Tratados!B$2:B$163, 1)) / (LARGE(Tratados!B$2:B$163, 1) - SMALL(Tratados!B$2:B$163, 1)))</f>
        <v>7.5778518578746235E-2</v>
      </c>
      <c r="B73">
        <f>((Tratados!E73 - SMALL(Tratados!E$2:E$163, 1)) / (LARGE(Tratados!E$2:E$163, 1) - SMALL(Tratados!E$2:E$163, 1)))</f>
        <v>0.90629226940908014</v>
      </c>
      <c r="C73">
        <f>((Tratados!G73 - SMALL(Tratados!G$2:G$163, 1)) / (LARGE(Tratados!G$2:G$163, 1) - SMALL(Tratados!G$2:G$163, 1)))</f>
        <v>0.23671183964943601</v>
      </c>
      <c r="D73">
        <f>((Tratados!H73 - SMALL(Tratados!H$2:H$163, 1)) / (LARGE(Tratados!H$2:H$163, 1) - SMALL(Tratados!H$2:H$163, 1)))</f>
        <v>0.13235294117647059</v>
      </c>
      <c r="E73">
        <f>((Tratados!I73 - SMALL(Tratados!I$2:I$163, 1)) / (LARGE(Tratados!I$2:I$163, 1) - SMALL(Tratados!I$2:I$163, 1)))</f>
        <v>1.1823684503694901E-2</v>
      </c>
      <c r="F73">
        <f>((Tratados!O73 - SMALL(Tratados!O$2:O$163, 1)) / (LARGE(Tratados!O$2:O$163, 1) - SMALL(Tratados!O$2:O$163, 1)))</f>
        <v>0.1152073732718894</v>
      </c>
      <c r="G73">
        <v>1</v>
      </c>
    </row>
    <row r="74" spans="1:7">
      <c r="A74">
        <f>((Tratados!B74 - SMALL(Tratados!B$2:B$163, 1)) / (LARGE(Tratados!B$2:B$163, 1) - SMALL(Tratados!B$2:B$163, 1)))</f>
        <v>7.2140011383039271E-2</v>
      </c>
      <c r="B74">
        <f>((Tratados!E74 - SMALL(Tratados!E$2:E$163, 1)) / (LARGE(Tratados!E$2:E$163, 1) - SMALL(Tratados!E$2:E$163, 1)))</f>
        <v>1</v>
      </c>
      <c r="C74">
        <f>((Tratados!G74 - SMALL(Tratados!G$2:G$163, 1)) / (LARGE(Tratados!G$2:G$163, 1) - SMALL(Tratados!G$2:G$163, 1)))</f>
        <v>0.33104087208201466</v>
      </c>
      <c r="D74">
        <f>((Tratados!H74 - SMALL(Tratados!H$2:H$163, 1)) / (LARGE(Tratados!H$2:H$163, 1) - SMALL(Tratados!H$2:H$163, 1)))</f>
        <v>0</v>
      </c>
      <c r="E74">
        <f>((Tratados!I74 - SMALL(Tratados!I$2:I$163, 1)) / (LARGE(Tratados!I$2:I$163, 1) - SMALL(Tratados!I$2:I$163, 1)))</f>
        <v>1.01897582531843E-2</v>
      </c>
      <c r="F74">
        <f>((Tratados!O74 - SMALL(Tratados!O$2:O$163, 1)) / (LARGE(Tratados!O$2:O$163, 1) - SMALL(Tratados!O$2:O$163, 1)))</f>
        <v>0.18433179723502305</v>
      </c>
      <c r="G74">
        <v>1</v>
      </c>
    </row>
    <row r="75" spans="1:7">
      <c r="A75">
        <f>((Tratados!B75 - SMALL(Tratados!B$2:B$163, 1)) / (LARGE(Tratados!B$2:B$163, 1) - SMALL(Tratados!B$2:B$163, 1)))</f>
        <v>0.12078624278396617</v>
      </c>
      <c r="B75">
        <f>((Tratados!E75 - SMALL(Tratados!E$2:E$163, 1)) / (LARGE(Tratados!E$2:E$163, 1) - SMALL(Tratados!E$2:E$163, 1)))</f>
        <v>0.73220167477206788</v>
      </c>
      <c r="C75">
        <f>((Tratados!G75 - SMALL(Tratados!G$2:G$163, 1)) / (LARGE(Tratados!G$2:G$163, 1) - SMALL(Tratados!G$2:G$163, 1)))</f>
        <v>0.41796505180015686</v>
      </c>
      <c r="D75">
        <f>((Tratados!H75 - SMALL(Tratados!H$2:H$163, 1)) / (LARGE(Tratados!H$2:H$163, 1) - SMALL(Tratados!H$2:H$163, 1)))</f>
        <v>0.16176470588235295</v>
      </c>
      <c r="E75">
        <f>((Tratados!I75 - SMALL(Tratados!I$2:I$163, 1)) / (LARGE(Tratados!I$2:I$163, 1) - SMALL(Tratados!I$2:I$163, 1)))</f>
        <v>6.1197965019124362E-2</v>
      </c>
      <c r="F75">
        <f>((Tratados!O75 - SMALL(Tratados!O$2:O$163, 1)) / (LARGE(Tratados!O$2:O$163, 1) - SMALL(Tratados!O$2:O$163, 1)))</f>
        <v>0.21658986175115208</v>
      </c>
      <c r="G75">
        <v>1</v>
      </c>
    </row>
    <row r="76" spans="1:7">
      <c r="A76">
        <f>((Tratados!B76 - SMALL(Tratados!B$2:B$163, 1)) / (LARGE(Tratados!B$2:B$163, 1) - SMALL(Tratados!B$2:B$163, 1)))</f>
        <v>9.110496788356777E-2</v>
      </c>
      <c r="B76">
        <f>((Tratados!E76 - SMALL(Tratados!E$2:E$163, 1)) / (LARGE(Tratados!E$2:E$163, 1) - SMALL(Tratados!E$2:E$163, 1)))</f>
        <v>0.81278072050305117</v>
      </c>
      <c r="C76">
        <f>((Tratados!G76 - SMALL(Tratados!G$2:G$163, 1)) / (LARGE(Tratados!G$2:G$163, 1) - SMALL(Tratados!G$2:G$163, 1)))</f>
        <v>0.21950823663069058</v>
      </c>
      <c r="D76">
        <f>((Tratados!H76 - SMALL(Tratados!H$2:H$163, 1)) / (LARGE(Tratados!H$2:H$163, 1) - SMALL(Tratados!H$2:H$163, 1)))</f>
        <v>0.17647058823529413</v>
      </c>
      <c r="E76">
        <f>((Tratados!I76 - SMALL(Tratados!I$2:I$163, 1)) / (LARGE(Tratados!I$2:I$163, 1) - SMALL(Tratados!I$2:I$163, 1)))</f>
        <v>2.6618144008318169E-2</v>
      </c>
      <c r="F76">
        <f>((Tratados!O76 - SMALL(Tratados!O$2:O$163, 1)) / (LARGE(Tratados!O$2:O$163, 1) - SMALL(Tratados!O$2:O$163, 1)))</f>
        <v>0.18433179723502305</v>
      </c>
      <c r="G76">
        <v>1</v>
      </c>
    </row>
    <row r="77" spans="1:7">
      <c r="A77">
        <f>((Tratados!B77 - SMALL(Tratados!B$2:B$163, 1)) / (LARGE(Tratados!B$2:B$163, 1) - SMALL(Tratados!B$2:B$163, 1)))</f>
        <v>0.1488738921863566</v>
      </c>
      <c r="B77">
        <f>((Tratados!E77 - SMALL(Tratados!E$2:E$163, 1)) / (LARGE(Tratados!E$2:E$163, 1) - SMALL(Tratados!E$2:E$163, 1)))</f>
        <v>0.28925956901981437</v>
      </c>
      <c r="C77">
        <f>((Tratados!G77 - SMALL(Tratados!G$2:G$163, 1)) / (LARGE(Tratados!G$2:G$163, 1) - SMALL(Tratados!G$2:G$163, 1)))</f>
        <v>0.74388676999648351</v>
      </c>
      <c r="D77">
        <f>((Tratados!H77 - SMALL(Tratados!H$2:H$163, 1)) / (LARGE(Tratados!H$2:H$163, 1) - SMALL(Tratados!H$2:H$163, 1)))</f>
        <v>0.54411764705882348</v>
      </c>
      <c r="E77">
        <f>((Tratados!I77 - SMALL(Tratados!I$2:I$163, 1)) / (LARGE(Tratados!I$2:I$163, 1) - SMALL(Tratados!I$2:I$163, 1)))</f>
        <v>6.0462698206394591E-2</v>
      </c>
      <c r="F77">
        <f>((Tratados!O77 - SMALL(Tratados!O$2:O$163, 1)) / (LARGE(Tratados!O$2:O$163, 1) - SMALL(Tratados!O$2:O$163, 1)))</f>
        <v>0.24884792626728111</v>
      </c>
      <c r="G77">
        <v>1</v>
      </c>
    </row>
    <row r="78" spans="1:7">
      <c r="A78">
        <f>((Tratados!B78 - SMALL(Tratados!B$2:B$163, 1)) / (LARGE(Tratados!B$2:B$163, 1) - SMALL(Tratados!B$2:B$163, 1)))</f>
        <v>8.1730221969265798E-2</v>
      </c>
      <c r="B78">
        <f>((Tratados!E78 - SMALL(Tratados!E$2:E$163, 1)) / (LARGE(Tratados!E$2:E$163, 1) - SMALL(Tratados!E$2:E$163, 1)))</f>
        <v>0.30155706305692365</v>
      </c>
      <c r="C78">
        <f>((Tratados!G78 - SMALL(Tratados!G$2:G$163, 1)) / (LARGE(Tratados!G$2:G$163, 1) - SMALL(Tratados!G$2:G$163, 1)))</f>
        <v>0.57596229273174826</v>
      </c>
      <c r="D78">
        <f>((Tratados!H78 - SMALL(Tratados!H$2:H$163, 1)) / (LARGE(Tratados!H$2:H$163, 1) - SMALL(Tratados!H$2:H$163, 1)))</f>
        <v>0.6029411764705882</v>
      </c>
      <c r="E78">
        <f>((Tratados!I78 - SMALL(Tratados!I$2:I$163, 1)) / (LARGE(Tratados!I$2:I$163, 1) - SMALL(Tratados!I$2:I$163, 1)))</f>
        <v>0.10631661034572394</v>
      </c>
      <c r="F78">
        <f>((Tratados!O78 - SMALL(Tratados!O$2:O$163, 1)) / (LARGE(Tratados!O$2:O$163, 1) - SMALL(Tratados!O$2:O$163, 1)))</f>
        <v>0.22119815668202766</v>
      </c>
      <c r="G78">
        <v>1</v>
      </c>
    </row>
    <row r="79" spans="1:7">
      <c r="A79">
        <f>((Tratados!B79 - SMALL(Tratados!B$2:B$163, 1)) / (LARGE(Tratados!B$2:B$163, 1) - SMALL(Tratados!B$2:B$163, 1)))</f>
        <v>0.18159606472070899</v>
      </c>
      <c r="B79">
        <f>((Tratados!E79 - SMALL(Tratados!E$2:E$163, 1)) / (LARGE(Tratados!E$2:E$163, 1) - SMALL(Tratados!E$2:E$163, 1)))</f>
        <v>0.29202160063604166</v>
      </c>
      <c r="C79">
        <f>((Tratados!G79 - SMALL(Tratados!G$2:G$163, 1)) / (LARGE(Tratados!G$2:G$163, 1) - SMALL(Tratados!G$2:G$163, 1)))</f>
        <v>0.72138142768265301</v>
      </c>
      <c r="D79">
        <f>((Tratados!H79 - SMALL(Tratados!H$2:H$163, 1)) / (LARGE(Tratados!H$2:H$163, 1) - SMALL(Tratados!H$2:H$163, 1)))</f>
        <v>0.54411764705882348</v>
      </c>
      <c r="E79">
        <f>((Tratados!I79 - SMALL(Tratados!I$2:I$163, 1)) / (LARGE(Tratados!I$2:I$163, 1) - SMALL(Tratados!I$2:I$163, 1)))</f>
        <v>0.16545731367670541</v>
      </c>
      <c r="F79">
        <f>((Tratados!O79 - SMALL(Tratados!O$2:O$163, 1)) / (LARGE(Tratados!O$2:O$163, 1) - SMALL(Tratados!O$2:O$163, 1)))</f>
        <v>0.24884792626728111</v>
      </c>
      <c r="G79">
        <v>1</v>
      </c>
    </row>
    <row r="80" spans="1:7">
      <c r="A80">
        <f>((Tratados!B80 - SMALL(Tratados!B$2:B$163, 1)) / (LARGE(Tratados!B$2:B$163, 1) - SMALL(Tratados!B$2:B$163, 1)))</f>
        <v>9.5430522806732254E-2</v>
      </c>
      <c r="B80">
        <f>((Tratados!E80 - SMALL(Tratados!E$2:E$163, 1)) / (LARGE(Tratados!E$2:E$163, 1) - SMALL(Tratados!E$2:E$163, 1)))</f>
        <v>0.43502772356968061</v>
      </c>
      <c r="C80">
        <f>((Tratados!G80 - SMALL(Tratados!G$2:G$163, 1)) / (LARGE(Tratados!G$2:G$163, 1) - SMALL(Tratados!G$2:G$163, 1)))</f>
        <v>0.19407476534393681</v>
      </c>
      <c r="D80">
        <f>((Tratados!H80 - SMALL(Tratados!H$2:H$163, 1)) / (LARGE(Tratados!H$2:H$163, 1) - SMALL(Tratados!H$2:H$163, 1)))</f>
        <v>1.4705882352941176E-2</v>
      </c>
      <c r="E80">
        <f>((Tratados!I80 - SMALL(Tratados!I$2:I$163, 1)) / (LARGE(Tratados!I$2:I$163, 1) - SMALL(Tratados!I$2:I$163, 1)))</f>
        <v>1.431913550447473E-2</v>
      </c>
      <c r="F80">
        <f>((Tratados!O80 - SMALL(Tratados!O$2:O$163, 1)) / (LARGE(Tratados!O$2:O$163, 1) - SMALL(Tratados!O$2:O$163, 1)))</f>
        <v>0.22119815668202766</v>
      </c>
      <c r="G80">
        <v>1</v>
      </c>
    </row>
    <row r="81" spans="1:7">
      <c r="A81">
        <f>((Tratados!B81 - SMALL(Tratados!B$2:B$163, 1)) / (LARGE(Tratados!B$2:B$163, 1) - SMALL(Tratados!B$2:B$163, 1)))</f>
        <v>0.12887226603788926</v>
      </c>
      <c r="B81">
        <f>((Tratados!E81 - SMALL(Tratados!E$2:E$163, 1)) / (LARGE(Tratados!E$2:E$163, 1) - SMALL(Tratados!E$2:E$163, 1)))</f>
        <v>0.57803384650331957</v>
      </c>
      <c r="C81">
        <f>((Tratados!G81 - SMALL(Tratados!G$2:G$163, 1)) / (LARGE(Tratados!G$2:G$163, 1) - SMALL(Tratados!G$2:G$163, 1)))</f>
        <v>0.34241526684519463</v>
      </c>
      <c r="D81">
        <f>((Tratados!H81 - SMALL(Tratados!H$2:H$163, 1)) / (LARGE(Tratados!H$2:H$163, 1) - SMALL(Tratados!H$2:H$163, 1)))</f>
        <v>0.36764705882352944</v>
      </c>
      <c r="E81">
        <f>((Tratados!I81 - SMALL(Tratados!I$2:I$163, 1)) / (LARGE(Tratados!I$2:I$163, 1) - SMALL(Tratados!I$2:I$163, 1)))</f>
        <v>0.13721267035537896</v>
      </c>
      <c r="F81">
        <f>((Tratados!O81 - SMALL(Tratados!O$2:O$163, 1)) / (LARGE(Tratados!O$2:O$163, 1) - SMALL(Tratados!O$2:O$163, 1)))</f>
        <v>0.25806451612903225</v>
      </c>
      <c r="G81">
        <v>1</v>
      </c>
    </row>
    <row r="82" spans="1:7">
      <c r="A82">
        <f>((Tratados!B82 - SMALL(Tratados!B$2:B$163, 1)) / (LARGE(Tratados!B$2:B$163, 1) - SMALL(Tratados!B$2:B$163, 1)))</f>
        <v>1.0163427920969185E-4</v>
      </c>
      <c r="B82">
        <f>((Tratados!E82 - SMALL(Tratados!E$2:E$163, 1)) / (LARGE(Tratados!E$2:E$163, 1) - SMALL(Tratados!E$2:E$163, 1)))</f>
        <v>3.9210523598591625E-2</v>
      </c>
      <c r="C82">
        <f>((Tratados!G82 - SMALL(Tratados!G$2:G$163, 1)) / (LARGE(Tratados!G$2:G$163, 1) - SMALL(Tratados!G$2:G$163, 1)))</f>
        <v>0.80372068489815796</v>
      </c>
      <c r="D82">
        <f>((Tratados!H82 - SMALL(Tratados!H$2:H$163, 1)) / (LARGE(Tratados!H$2:H$163, 1) - SMALL(Tratados!H$2:H$163, 1)))</f>
        <v>0.75</v>
      </c>
      <c r="E82">
        <f>((Tratados!I82 - SMALL(Tratados!I$2:I$163, 1)) / (LARGE(Tratados!I$2:I$163, 1) - SMALL(Tratados!I$2:I$163, 1)))</f>
        <v>4.8950945077797167E-2</v>
      </c>
      <c r="F82">
        <f>((Tratados!O82 - SMALL(Tratados!O$2:O$163, 1)) / (LARGE(Tratados!O$2:O$163, 1) - SMALL(Tratados!O$2:O$163, 1)))</f>
        <v>0.11059907834101383</v>
      </c>
      <c r="G82">
        <v>1</v>
      </c>
    </row>
    <row r="83" spans="1:7">
      <c r="A83">
        <f>((Tratados!B83 - SMALL(Tratados!B$2:B$163, 1)) / (LARGE(Tratados!B$2:B$163, 1) - SMALL(Tratados!B$2:B$163, 1)))</f>
        <v>8.8275469550369953E-2</v>
      </c>
      <c r="B83">
        <f>((Tratados!E83 - SMALL(Tratados!E$2:E$163, 1)) / (LARGE(Tratados!E$2:E$163, 1) - SMALL(Tratados!E$2:E$163, 1)))</f>
        <v>0.22068890747452219</v>
      </c>
      <c r="C83">
        <f>((Tratados!G83 - SMALL(Tratados!G$2:G$163, 1)) / (LARGE(Tratados!G$2:G$163, 1) - SMALL(Tratados!G$2:G$163, 1)))</f>
        <v>0.62244042305715597</v>
      </c>
      <c r="D83">
        <f>((Tratados!H83 - SMALL(Tratados!H$2:H$163, 1)) / (LARGE(Tratados!H$2:H$163, 1) - SMALL(Tratados!H$2:H$163, 1)))</f>
        <v>0.58823529411764708</v>
      </c>
      <c r="E83">
        <f>((Tratados!I83 - SMALL(Tratados!I$2:I$163, 1)) / (LARGE(Tratados!I$2:I$163, 1) - SMALL(Tratados!I$2:I$163, 1)))</f>
        <v>0.11701882728656839</v>
      </c>
      <c r="F83">
        <f>((Tratados!O83 - SMALL(Tratados!O$2:O$163, 1)) / (LARGE(Tratados!O$2:O$163, 1) - SMALL(Tratados!O$2:O$163, 1)))</f>
        <v>0.17972350230414746</v>
      </c>
      <c r="G83">
        <v>1</v>
      </c>
    </row>
    <row r="84" spans="1:7">
      <c r="A84">
        <f>((Tratados!B84 - SMALL(Tratados!B$2:B$163, 1)) / (LARGE(Tratados!B$2:B$163, 1) - SMALL(Tratados!B$2:B$163, 1)))</f>
        <v>1.6546060655337834E-2</v>
      </c>
      <c r="B84">
        <f>((Tratados!E84 - SMALL(Tratados!E$2:E$163, 1)) / (LARGE(Tratados!E$2:E$163, 1) - SMALL(Tratados!E$2:E$163, 1)))</f>
        <v>0.39361790002994351</v>
      </c>
      <c r="C84">
        <f>((Tratados!G84 - SMALL(Tratados!G$2:G$163, 1)) / (LARGE(Tratados!G$2:G$163, 1) - SMALL(Tratados!G$2:G$163, 1)))</f>
        <v>0.33365792961670587</v>
      </c>
      <c r="D84">
        <f>((Tratados!H84 - SMALL(Tratados!H$2:H$163, 1)) / (LARGE(Tratados!H$2:H$163, 1) - SMALL(Tratados!H$2:H$163, 1)))</f>
        <v>0.55882352941176472</v>
      </c>
      <c r="E84">
        <f>((Tratados!I84 - SMALL(Tratados!I$2:I$163, 1)) / (LARGE(Tratados!I$2:I$163, 1) - SMALL(Tratados!I$2:I$163, 1)))</f>
        <v>0.10054587990642058</v>
      </c>
      <c r="F84">
        <f>((Tratados!O84 - SMALL(Tratados!O$2:O$163, 1)) / (LARGE(Tratados!O$2:O$163, 1) - SMALL(Tratados!O$2:O$163, 1)))</f>
        <v>0.17972350230414746</v>
      </c>
      <c r="G84">
        <v>1</v>
      </c>
    </row>
    <row r="85" spans="1:7">
      <c r="A85">
        <f>((Tratados!B85 - SMALL(Tratados!B$2:B$163, 1)) / (LARGE(Tratados!B$2:B$163, 1) - SMALL(Tratados!B$2:B$163, 1)))</f>
        <v>1.6212700219530043E-2</v>
      </c>
      <c r="B85">
        <f>((Tratados!E85 - SMALL(Tratados!E$2:E$163, 1)) / (LARGE(Tratados!E$2:E$163, 1) - SMALL(Tratados!E$2:E$163, 1)))</f>
        <v>0.14159671240797531</v>
      </c>
      <c r="C85">
        <f>((Tratados!G85 - SMALL(Tratados!G$2:G$163, 1)) / (LARGE(Tratados!G$2:G$163, 1) - SMALL(Tratados!G$2:G$163, 1)))</f>
        <v>4.6728339960507449E-3</v>
      </c>
      <c r="D85">
        <f>((Tratados!H85 - SMALL(Tratados!H$2:H$163, 1)) / (LARGE(Tratados!H$2:H$163, 1) - SMALL(Tratados!H$2:H$163, 1)))</f>
        <v>0.51470588235294112</v>
      </c>
      <c r="E85">
        <f>((Tratados!I85 - SMALL(Tratados!I$2:I$163, 1)) / (LARGE(Tratados!I$2:I$163, 1) - SMALL(Tratados!I$2:I$163, 1)))</f>
        <v>0.32119276616287273</v>
      </c>
      <c r="F85">
        <f>((Tratados!O85 - SMALL(Tratados!O$2:O$163, 1)) / (LARGE(Tratados!O$2:O$163, 1) - SMALL(Tratados!O$2:O$163, 1)))</f>
        <v>0.3686635944700461</v>
      </c>
      <c r="G85">
        <v>1</v>
      </c>
    </row>
    <row r="86" spans="1:7">
      <c r="A86">
        <f>((Tratados!B86 - SMALL(Tratados!B$2:B$163, 1)) / (LARGE(Tratados!B$2:B$163, 1) - SMALL(Tratados!B$2:B$163, 1)))</f>
        <v>1.5879339783722253E-2</v>
      </c>
      <c r="B86">
        <f>((Tratados!E86 - SMALL(Tratados!E$2:E$163, 1)) / (LARGE(Tratados!E$2:E$163, 1) - SMALL(Tratados!E$2:E$163, 1)))</f>
        <v>0.32282728783983317</v>
      </c>
      <c r="C86">
        <f>((Tratados!G86 - SMALL(Tratados!G$2:G$163, 1)) / (LARGE(Tratados!G$2:G$163, 1) - SMALL(Tratados!G$2:G$163, 1)))</f>
        <v>0.34211772025210313</v>
      </c>
      <c r="D86">
        <f>((Tratados!H86 - SMALL(Tratados!H$2:H$163, 1)) / (LARGE(Tratados!H$2:H$163, 1) - SMALL(Tratados!H$2:H$163, 1)))</f>
        <v>0.61764705882352944</v>
      </c>
      <c r="E86">
        <f>((Tratados!I86 - SMALL(Tratados!I$2:I$163, 1)) / (LARGE(Tratados!I$2:I$163, 1) - SMALL(Tratados!I$2:I$163, 1)))</f>
        <v>3.1542203572356937E-2</v>
      </c>
      <c r="F86">
        <f>((Tratados!O86 - SMALL(Tratados!O$2:O$163, 1)) / (LARGE(Tratados!O$2:O$163, 1) - SMALL(Tratados!O$2:O$163, 1)))</f>
        <v>0.20276497695852536</v>
      </c>
      <c r="G86">
        <v>1</v>
      </c>
    </row>
    <row r="87" spans="1:7">
      <c r="A87">
        <f>((Tratados!B87 - SMALL(Tratados!B$2:B$163, 1)) / (LARGE(Tratados!B$2:B$163, 1) - SMALL(Tratados!B$2:B$163, 1)))</f>
        <v>3.7807951866005367E-3</v>
      </c>
      <c r="B87">
        <f>((Tratados!E87 - SMALL(Tratados!E$2:E$163, 1)) / (LARGE(Tratados!E$2:E$163, 1) - SMALL(Tratados!E$2:E$163, 1)))</f>
        <v>0.25782403535400467</v>
      </c>
      <c r="C87">
        <f>((Tratados!G87 - SMALL(Tratados!G$2:G$163, 1)) / (LARGE(Tratados!G$2:G$163, 1) - SMALL(Tratados!G$2:G$163, 1)))</f>
        <v>0.66720089804971738</v>
      </c>
      <c r="D87">
        <f>((Tratados!H87 - SMALL(Tratados!H$2:H$163, 1)) / (LARGE(Tratados!H$2:H$163, 1) - SMALL(Tratados!H$2:H$163, 1)))</f>
        <v>0.44117647058823528</v>
      </c>
      <c r="E87">
        <f>((Tratados!I87 - SMALL(Tratados!I$2:I$163, 1)) / (LARGE(Tratados!I$2:I$163, 1) - SMALL(Tratados!I$2:I$163, 1)))</f>
        <v>2.9403245571688514E-2</v>
      </c>
      <c r="F87">
        <f>((Tratados!O87 - SMALL(Tratados!O$2:O$163, 1)) / (LARGE(Tratados!O$2:O$163, 1) - SMALL(Tratados!O$2:O$163, 1)))</f>
        <v>0.17972350230414746</v>
      </c>
      <c r="G87">
        <v>1</v>
      </c>
    </row>
    <row r="88" spans="1:7">
      <c r="A88">
        <f>((Tratados!B88 - SMALL(Tratados!B$2:B$163, 1)) / (LARGE(Tratados!B$2:B$163, 1) - SMALL(Tratados!B$2:B$163, 1)))</f>
        <v>2.3253923083177493E-3</v>
      </c>
      <c r="B88">
        <f>((Tratados!E88 - SMALL(Tratados!E$2:E$163, 1)) / (LARGE(Tratados!E$2:E$163, 1) - SMALL(Tratados!E$2:E$163, 1)))</f>
        <v>0.2623568648101684</v>
      </c>
      <c r="C88">
        <f>((Tratados!G88 - SMALL(Tratados!G$2:G$163, 1)) / (LARGE(Tratados!G$2:G$163, 1) - SMALL(Tratados!G$2:G$163, 1)))</f>
        <v>0.7319849062728232</v>
      </c>
      <c r="D88">
        <f>((Tratados!H88 - SMALL(Tratados!H$2:H$163, 1)) / (LARGE(Tratados!H$2:H$163, 1) - SMALL(Tratados!H$2:H$163, 1)))</f>
        <v>0.39705882352941174</v>
      </c>
      <c r="E88">
        <f>((Tratados!I88 - SMALL(Tratados!I$2:I$163, 1)) / (LARGE(Tratados!I$2:I$163, 1) - SMALL(Tratados!I$2:I$163, 1)))</f>
        <v>3.3644026885513759E-3</v>
      </c>
      <c r="F88">
        <f>((Tratados!O88 - SMALL(Tratados!O$2:O$163, 1)) / (LARGE(Tratados!O$2:O$163, 1) - SMALL(Tratados!O$2:O$163, 1)))</f>
        <v>0.10138248847926268</v>
      </c>
      <c r="G88">
        <v>1</v>
      </c>
    </row>
    <row r="89" spans="1:7">
      <c r="A89">
        <f>((Tratados!B89 - SMALL(Tratados!B$2:B$163, 1)) / (LARGE(Tratados!B$2:B$163, 1) - SMALL(Tratados!B$2:B$163, 1)))</f>
        <v>1.961135051630214E-2</v>
      </c>
      <c r="B89">
        <f>((Tratados!E89 - SMALL(Tratados!E$2:E$163, 1)) / (LARGE(Tratados!E$2:E$163, 1) - SMALL(Tratados!E$2:E$163, 1)))</f>
        <v>0.20683228531012193</v>
      </c>
      <c r="C89">
        <f>((Tratados!G89 - SMALL(Tratados!G$2:G$163, 1)) / (LARGE(Tratados!G$2:G$163, 1) - SMALL(Tratados!G$2:G$163, 1)))</f>
        <v>0.31011117422705509</v>
      </c>
      <c r="D89">
        <f>((Tratados!H89 - SMALL(Tratados!H$2:H$163, 1)) / (LARGE(Tratados!H$2:H$163, 1) - SMALL(Tratados!H$2:H$163, 1)))</f>
        <v>0.33823529411764708</v>
      </c>
      <c r="E89">
        <f>((Tratados!I89 - SMALL(Tratados!I$2:I$163, 1)) / (LARGE(Tratados!I$2:I$163, 1) - SMALL(Tratados!I$2:I$163, 1)))</f>
        <v>2.8452597571391437E-2</v>
      </c>
      <c r="F89">
        <f>((Tratados!O89 - SMALL(Tratados!O$2:O$163, 1)) / (LARGE(Tratados!O$2:O$163, 1) - SMALL(Tratados!O$2:O$163, 1)))</f>
        <v>0.10599078341013825</v>
      </c>
      <c r="G89">
        <v>1</v>
      </c>
    </row>
    <row r="90" spans="1:7">
      <c r="A90">
        <f>((Tratados!B90 - SMALL(Tratados!B$2:B$163, 1)) / (LARGE(Tratados!B$2:B$163, 1) - SMALL(Tratados!B$2:B$163, 1)))</f>
        <v>2.0627693308399055E-2</v>
      </c>
      <c r="B90">
        <f>((Tratados!E90 - SMALL(Tratados!E$2:E$163, 1)) / (LARGE(Tratados!E$2:E$163, 1) - SMALL(Tratados!E$2:E$163, 1)))</f>
        <v>9.7497134714865402E-2</v>
      </c>
      <c r="C90">
        <f>((Tratados!G90 - SMALL(Tratados!G$2:G$163, 1)) / (LARGE(Tratados!G$2:G$163, 1) - SMALL(Tratados!G$2:G$163, 1)))</f>
        <v>0.17663447753523223</v>
      </c>
      <c r="D90">
        <f>((Tratados!H90 - SMALL(Tratados!H$2:H$163, 1)) / (LARGE(Tratados!H$2:H$163, 1) - SMALL(Tratados!H$2:H$163, 1)))</f>
        <v>0.80882352941176472</v>
      </c>
      <c r="E90">
        <f>((Tratados!I90 - SMALL(Tratados!I$2:I$163, 1)) / (LARGE(Tratados!I$2:I$163, 1) - SMALL(Tratados!I$2:I$163, 1)))</f>
        <v>4.4413086263879091E-3</v>
      </c>
      <c r="F90">
        <f>((Tratados!O90 - SMALL(Tratados!O$2:O$163, 1)) / (LARGE(Tratados!O$2:O$163, 1) - SMALL(Tratados!O$2:O$163, 1)))</f>
        <v>0.2119815668202765</v>
      </c>
      <c r="G90">
        <v>1</v>
      </c>
    </row>
    <row r="91" spans="1:7">
      <c r="A91">
        <f>((Tratados!B91 - SMALL(Tratados!B$2:B$163, 1)) / (LARGE(Tratados!B$2:B$163, 1) - SMALL(Tratados!B$2:B$163, 1)))</f>
        <v>2.1644036100495975E-2</v>
      </c>
      <c r="B91">
        <f>((Tratados!E91 - SMALL(Tratados!E$2:E$163, 1)) / (LARGE(Tratados!E$2:E$163, 1) - SMALL(Tratados!E$2:E$163, 1)))</f>
        <v>2.1290875486582206E-2</v>
      </c>
      <c r="C91">
        <f>((Tratados!G91 - SMALL(Tratados!G$2:G$163, 1)) / (LARGE(Tratados!G$2:G$163, 1) - SMALL(Tratados!G$2:G$163, 1)))</f>
        <v>0.63175904135897643</v>
      </c>
      <c r="D91">
        <f>((Tratados!H91 - SMALL(Tratados!H$2:H$163, 1)) / (LARGE(Tratados!H$2:H$163, 1) - SMALL(Tratados!H$2:H$163, 1)))</f>
        <v>0.83823529411764708</v>
      </c>
      <c r="E91">
        <f>((Tratados!I91 - SMALL(Tratados!I$2:I$163, 1)) / (LARGE(Tratados!I$2:I$163, 1) - SMALL(Tratados!I$2:I$163, 1)))</f>
        <v>3.0606409447064505E-2</v>
      </c>
      <c r="F91">
        <f>((Tratados!O91 - SMALL(Tratados!O$2:O$163, 1)) / (LARGE(Tratados!O$2:O$163, 1) - SMALL(Tratados!O$2:O$163, 1)))</f>
        <v>7.3732718894009217E-2</v>
      </c>
      <c r="G91">
        <v>1</v>
      </c>
    </row>
    <row r="92" spans="1:7">
      <c r="A92">
        <f>((Tratados!B92 - SMALL(Tratados!B$2:B$163, 1)) / (LARGE(Tratados!B$2:B$163, 1) - SMALL(Tratados!B$2:B$163, 1)))</f>
        <v>1.6330595983413285E-2</v>
      </c>
      <c r="B92">
        <f>((Tratados!E92 - SMALL(Tratados!E$2:E$163, 1)) / (LARGE(Tratados!E$2:E$163, 1) - SMALL(Tratados!E$2:E$163, 1)))</f>
        <v>0.43503804892151698</v>
      </c>
      <c r="C92">
        <f>((Tratados!G92 - SMALL(Tratados!G$2:G$163, 1)) / (LARGE(Tratados!G$2:G$163, 1) - SMALL(Tratados!G$2:G$163, 1)))</f>
        <v>9.6770266980443068E-2</v>
      </c>
      <c r="D92">
        <f>((Tratados!H92 - SMALL(Tratados!H$2:H$163, 1)) / (LARGE(Tratados!H$2:H$163, 1) - SMALL(Tratados!H$2:H$163, 1)))</f>
        <v>0.45588235294117646</v>
      </c>
      <c r="E92">
        <f>((Tratados!I92 - SMALL(Tratados!I$2:I$163, 1)) / (LARGE(Tratados!I$2:I$163, 1) - SMALL(Tratados!I$2:I$163, 1)))</f>
        <v>0.13589067547996583</v>
      </c>
      <c r="F92">
        <f>((Tratados!O92 - SMALL(Tratados!O$2:O$163, 1)) / (LARGE(Tratados!O$2:O$163, 1) - SMALL(Tratados!O$2:O$163, 1)))</f>
        <v>0.19815668202764977</v>
      </c>
      <c r="G92">
        <v>1</v>
      </c>
    </row>
    <row r="93" spans="1:7">
      <c r="A93">
        <f>((Tratados!B93 - SMALL(Tratados!B$2:B$163, 1)) / (LARGE(Tratados!B$2:B$163, 1) - SMALL(Tratados!B$2:B$163, 1)))</f>
        <v>1.2427839661761119E-2</v>
      </c>
      <c r="B93">
        <f>((Tratados!E93 - SMALL(Tratados!E$2:E$163, 1)) / (LARGE(Tratados!E$2:E$163, 1) - SMALL(Tratados!E$2:E$163, 1)))</f>
        <v>4.5767122014682651E-2</v>
      </c>
      <c r="C93">
        <f>((Tratados!G93 - SMALL(Tratados!G$2:G$163, 1)) / (LARGE(Tratados!G$2:G$163, 1) - SMALL(Tratados!G$2:G$163, 1)))</f>
        <v>0.72052936243880006</v>
      </c>
      <c r="D93">
        <f>((Tratados!H93 - SMALL(Tratados!H$2:H$163, 1)) / (LARGE(Tratados!H$2:H$163, 1) - SMALL(Tratados!H$2:H$163, 1)))</f>
        <v>0.55882352941176472</v>
      </c>
      <c r="E93">
        <f>((Tratados!I93 - SMALL(Tratados!I$2:I$163, 1)) / (LARGE(Tratados!I$2:I$163, 1) - SMALL(Tratados!I$2:I$163, 1)))</f>
        <v>1.1675145753648484E-2</v>
      </c>
      <c r="F93">
        <f>((Tratados!O93 - SMALL(Tratados!O$2:O$163, 1)) / (LARGE(Tratados!O$2:O$163, 1) - SMALL(Tratados!O$2:O$163, 1)))</f>
        <v>2.3041474654377881E-2</v>
      </c>
      <c r="G93">
        <v>1</v>
      </c>
    </row>
    <row r="94" spans="1:7">
      <c r="A94">
        <f>((Tratados!B94 - SMALL(Tratados!B$2:B$163, 1)) / (LARGE(Tratados!B$2:B$163, 1) - SMALL(Tratados!B$2:B$163, 1)))</f>
        <v>8.5250833401089524E-3</v>
      </c>
      <c r="B94">
        <f>((Tratados!E94 - SMALL(Tratados!E$2:E$163, 1)) / (LARGE(Tratados!E$2:E$163, 1) - SMALL(Tratados!E$2:E$163, 1)))</f>
        <v>0.25087507356813182</v>
      </c>
      <c r="C94">
        <f>((Tratados!G94 - SMALL(Tratados!G$2:G$163, 1)) / (LARGE(Tratados!G$2:G$163, 1) - SMALL(Tratados!G$2:G$163, 1)))</f>
        <v>0.21492331412805324</v>
      </c>
      <c r="D94">
        <f>((Tratados!H94 - SMALL(Tratados!H$2:H$163, 1)) / (LARGE(Tratados!H$2:H$163, 1) - SMALL(Tratados!H$2:H$163, 1)))</f>
        <v>0.36764705882352944</v>
      </c>
      <c r="E94">
        <f>((Tratados!I94 - SMALL(Tratados!I$2:I$163, 1)) / (LARGE(Tratados!I$2:I$163, 1) - SMALL(Tratados!I$2:I$163, 1)))</f>
        <v>1.3383341379182295E-2</v>
      </c>
      <c r="F94">
        <f>((Tratados!O94 - SMALL(Tratados!O$2:O$163, 1)) / (LARGE(Tratados!O$2:O$163, 1) - SMALL(Tratados!O$2:O$163, 1)))</f>
        <v>0.2304147465437788</v>
      </c>
      <c r="G94">
        <v>1</v>
      </c>
    </row>
    <row r="95" spans="1:7">
      <c r="A95">
        <f>((Tratados!B95 - SMALL(Tratados!B$2:B$163, 1)) / (LARGE(Tratados!B$2:B$163, 1) - SMALL(Tratados!B$2:B$163, 1)))</f>
        <v>1.0980567525815107E-2</v>
      </c>
      <c r="B95">
        <f>((Tratados!E95 - SMALL(Tratados!E$2:E$163, 1)) / (LARGE(Tratados!E$2:E$163, 1) - SMALL(Tratados!E$2:E$163, 1)))</f>
        <v>0.62451341779471137</v>
      </c>
      <c r="C95">
        <f>((Tratados!G95 - SMALL(Tratados!G$2:G$163, 1)) / (LARGE(Tratados!G$2:G$163, 1) - SMALL(Tratados!G$2:G$163, 1)))</f>
        <v>0.19707051854256269</v>
      </c>
      <c r="D95">
        <f>((Tratados!H95 - SMALL(Tratados!H$2:H$163, 1)) / (LARGE(Tratados!H$2:H$163, 1) - SMALL(Tratados!H$2:H$163, 1)))</f>
        <v>0.25</v>
      </c>
      <c r="E95">
        <f>((Tratados!I95 - SMALL(Tratados!I$2:I$163, 1)) / (LARGE(Tratados!I$2:I$163, 1) - SMALL(Tratados!I$2:I$163, 1)))</f>
        <v>3.1965539009989233E-2</v>
      </c>
      <c r="F95">
        <f>((Tratados!O95 - SMALL(Tratados!O$2:O$163, 1)) / (LARGE(Tratados!O$2:O$163, 1) - SMALL(Tratados!O$2:O$163, 1)))</f>
        <v>0.25345622119815669</v>
      </c>
      <c r="G95">
        <v>1</v>
      </c>
    </row>
    <row r="96" spans="1:7">
      <c r="A96">
        <f>((Tratados!B96 - SMALL(Tratados!B$2:B$163, 1)) / (LARGE(Tratados!B$2:B$163, 1) - SMALL(Tratados!B$2:B$163, 1)))</f>
        <v>4.0519554435319946E-2</v>
      </c>
      <c r="B96">
        <f>((Tratados!E96 - SMALL(Tratados!E$2:E$163, 1)) / (LARGE(Tratados!E$2:E$163, 1) - SMALL(Tratados!E$2:E$163, 1)))</f>
        <v>8.751251948910159E-2</v>
      </c>
      <c r="C96">
        <f>((Tratados!G96 - SMALL(Tratados!G$2:G$163, 1)) / (LARGE(Tratados!G$2:G$163, 1) - SMALL(Tratados!G$2:G$163, 1)))</f>
        <v>0.45578728123562984</v>
      </c>
      <c r="D96">
        <f>((Tratados!H96 - SMALL(Tratados!H$2:H$163, 1)) / (LARGE(Tratados!H$2:H$163, 1) - SMALL(Tratados!H$2:H$163, 1)))</f>
        <v>0.61764705882352944</v>
      </c>
      <c r="E96">
        <f>((Tratados!I96 - SMALL(Tratados!I$2:I$163, 1)) / (LARGE(Tratados!I$2:I$163, 1) - SMALL(Tratados!I$2:I$163, 1)))</f>
        <v>0.12741653978981768</v>
      </c>
      <c r="F96">
        <f>((Tratados!O96 - SMALL(Tratados!O$2:O$163, 1)) / (LARGE(Tratados!O$2:O$163, 1) - SMALL(Tratados!O$2:O$163, 1)))</f>
        <v>0.17972350230414746</v>
      </c>
      <c r="G96">
        <v>1</v>
      </c>
    </row>
    <row r="97" spans="1:7">
      <c r="A97">
        <f>((Tratados!B97 - SMALL(Tratados!B$2:B$163, 1)) / (LARGE(Tratados!B$2:B$163, 1) - SMALL(Tratados!B$2:B$163, 1)))</f>
        <v>0</v>
      </c>
      <c r="B97">
        <f>((Tratados!E97 - SMALL(Tratados!E$2:E$163, 1)) / (LARGE(Tratados!E$2:E$163, 1) - SMALL(Tratados!E$2:E$163, 1)))</f>
        <v>0.43076335326126236</v>
      </c>
      <c r="C97">
        <f>((Tratados!G97 - SMALL(Tratados!G$2:G$163, 1)) / (LARGE(Tratados!G$2:G$163, 1) - SMALL(Tratados!G$2:G$163, 1)))</f>
        <v>0.40122805593875949</v>
      </c>
      <c r="D97">
        <f>((Tratados!H97 - SMALL(Tratados!H$2:H$163, 1)) / (LARGE(Tratados!H$2:H$163, 1) - SMALL(Tratados!H$2:H$163, 1)))</f>
        <v>0.35294117647058826</v>
      </c>
      <c r="E97">
        <f>((Tratados!I97 - SMALL(Tratados!I$2:I$163, 1)) / (LARGE(Tratados!I$2:I$163, 1) - SMALL(Tratados!I$2:I$163, 1)))</f>
        <v>5.4758810204612131E-2</v>
      </c>
      <c r="F97">
        <f>((Tratados!O97 - SMALL(Tratados!O$2:O$163, 1)) / (LARGE(Tratados!O$2:O$163, 1) - SMALL(Tratados!O$2:O$163, 1)))</f>
        <v>0.12903225806451613</v>
      </c>
      <c r="G97">
        <v>1</v>
      </c>
    </row>
    <row r="98" spans="1:7">
      <c r="A98">
        <f>((Tratados!B98 - SMALL(Tratados!B$2:B$163, 1)) / (LARGE(Tratados!B$2:B$163, 1) - SMALL(Tratados!B$2:B$163, 1)))</f>
        <v>1.4671924546711115E-2</v>
      </c>
      <c r="B98">
        <f>((Tratados!E98 - SMALL(Tratados!E$2:E$163, 1)) / (LARGE(Tratados!E$2:E$163, 1) - SMALL(Tratados!E$2:E$163, 1)))</f>
        <v>0.28556825573831429</v>
      </c>
      <c r="C98">
        <f>((Tratados!G98 - SMALL(Tratados!G$2:G$163, 1)) / (LARGE(Tratados!G$2:G$163, 1) - SMALL(Tratados!G$2:G$163, 1)))</f>
        <v>0.68627092969785497</v>
      </c>
      <c r="D98">
        <f>((Tratados!H98 - SMALL(Tratados!H$2:H$163, 1)) / (LARGE(Tratados!H$2:H$163, 1) - SMALL(Tratados!H$2:H$163, 1)))</f>
        <v>0.44117647058823528</v>
      </c>
      <c r="E98">
        <f>((Tratados!I98 - SMALL(Tratados!I$2:I$163, 1)) / (LARGE(Tratados!I$2:I$163, 1) - SMALL(Tratados!I$2:I$163, 1)))</f>
        <v>7.4269375023209186E-5</v>
      </c>
      <c r="F98">
        <f>((Tratados!O98 - SMALL(Tratados!O$2:O$163, 1)) / (LARGE(Tratados!O$2:O$163, 1) - SMALL(Tratados!O$2:O$163, 1)))</f>
        <v>5.9907834101382486E-2</v>
      </c>
      <c r="G98">
        <v>1</v>
      </c>
    </row>
    <row r="99" spans="1:7">
      <c r="A99">
        <f>((Tratados!B99 - SMALL(Tratados!B$2:B$163, 1)) / (LARGE(Tratados!B$2:B$163, 1) - SMALL(Tratados!B$2:B$163, 1)))</f>
        <v>0.20903325473615741</v>
      </c>
      <c r="B99">
        <f>((Tratados!E99 - SMALL(Tratados!E$2:E$163, 1)) / (LARGE(Tratados!E$2:E$163, 1) - SMALL(Tratados!E$2:E$163, 1)))</f>
        <v>0.44863137461408997</v>
      </c>
      <c r="C99">
        <f>((Tratados!G99 - SMALL(Tratados!G$2:G$163, 1)) / (LARGE(Tratados!G$2:G$163, 1) - SMALL(Tratados!G$2:G$163, 1)))</f>
        <v>3.3879737077010469E-3</v>
      </c>
      <c r="D99">
        <f>((Tratados!H99 - SMALL(Tratados!H$2:H$163, 1)) / (LARGE(Tratados!H$2:H$163, 1) - SMALL(Tratados!H$2:H$163, 1)))</f>
        <v>0.57352941176470584</v>
      </c>
      <c r="E99">
        <f>((Tratados!I99 - SMALL(Tratados!I$2:I$163, 1)) / (LARGE(Tratados!I$2:I$163, 1) - SMALL(Tratados!I$2:I$163, 1)))</f>
        <v>0.5101637639719262</v>
      </c>
      <c r="F99">
        <f>((Tratados!O99 - SMALL(Tratados!O$2:O$163, 1)) / (LARGE(Tratados!O$2:O$163, 1) - SMALL(Tratados!O$2:O$163, 1)))</f>
        <v>0.37788018433179721</v>
      </c>
      <c r="G99">
        <v>1</v>
      </c>
    </row>
    <row r="100" spans="1:7">
      <c r="A100">
        <f>((Tratados!B100 - SMALL(Tratados!B$2:B$163, 1)) / (LARGE(Tratados!B$2:B$163, 1) - SMALL(Tratados!B$2:B$163, 1)))</f>
        <v>0.40339458492560371</v>
      </c>
      <c r="B100">
        <f>((Tratados!E100 - SMALL(Tratados!E$2:E$163, 1)) / (LARGE(Tratados!E$2:E$163, 1) - SMALL(Tratados!E$2:E$163, 1)))</f>
        <v>0.12992906483288419</v>
      </c>
      <c r="C100">
        <f>((Tratados!G100 - SMALL(Tratados!G$2:G$163, 1)) / (LARGE(Tratados!G$2:G$163, 1) - SMALL(Tratados!G$2:G$163, 1)))</f>
        <v>9.0508263680380854E-2</v>
      </c>
      <c r="D100">
        <f>((Tratados!H100 - SMALL(Tratados!H$2:H$163, 1)) / (LARGE(Tratados!H$2:H$163, 1) - SMALL(Tratados!H$2:H$163, 1)))</f>
        <v>0.69117647058823528</v>
      </c>
      <c r="E100">
        <f>((Tratados!I100 - SMALL(Tratados!I$2:I$163, 1)) / (LARGE(Tratados!I$2:I$163, 1) - SMALL(Tratados!I$2:I$163, 1)))</f>
        <v>0.25426863232945895</v>
      </c>
      <c r="F100">
        <f>((Tratados!O100 - SMALL(Tratados!O$2:O$163, 1)) / (LARGE(Tratados!O$2:O$163, 1) - SMALL(Tratados!O$2:O$163, 1)))</f>
        <v>0.48847926267281105</v>
      </c>
      <c r="G100">
        <v>1</v>
      </c>
    </row>
    <row r="101" spans="1:7">
      <c r="A101">
        <f>((Tratados!B101 - SMALL(Tratados!B$2:B$163, 1)) / (LARGE(Tratados!B$2:B$163, 1) - SMALL(Tratados!B$2:B$163, 1)))</f>
        <v>6.2293682413204328E-2</v>
      </c>
      <c r="B101">
        <f>((Tratados!E101 - SMALL(Tratados!E$2:E$163, 1)) / (LARGE(Tratados!E$2:E$163, 1) - SMALL(Tratados!E$2:E$163, 1)))</f>
        <v>9.5199743931274464E-2</v>
      </c>
      <c r="C101">
        <f>((Tratados!G101 - SMALL(Tratados!G$2:G$163, 1)) / (LARGE(Tratados!G$2:G$163, 1) - SMALL(Tratados!G$2:G$163, 1)))</f>
        <v>5.2320863426113771E-2</v>
      </c>
      <c r="D101">
        <f>((Tratados!H101 - SMALL(Tratados!H$2:H$163, 1)) / (LARGE(Tratados!H$2:H$163, 1) - SMALL(Tratados!H$2:H$163, 1)))</f>
        <v>0.92647058823529416</v>
      </c>
      <c r="E101">
        <f>((Tratados!I101 - SMALL(Tratados!I$2:I$163, 1)) / (LARGE(Tratados!I$2:I$163, 1) - SMALL(Tratados!I$2:I$163, 1)))</f>
        <v>1.504697537970218E-2</v>
      </c>
      <c r="F101">
        <f>((Tratados!O101 - SMALL(Tratados!O$2:O$163, 1)) / (LARGE(Tratados!O$2:O$163, 1) - SMALL(Tratados!O$2:O$163, 1)))</f>
        <v>0.24423963133640553</v>
      </c>
      <c r="G101">
        <v>1</v>
      </c>
    </row>
    <row r="102" spans="1:7">
      <c r="A102">
        <f>((Tratados!B102 - SMALL(Tratados!B$2:B$163, 1)) / (LARGE(Tratados!B$2:B$163, 1) - SMALL(Tratados!B$2:B$163, 1)))</f>
        <v>0.16396454996341167</v>
      </c>
      <c r="B102">
        <f>((Tratados!E102 - SMALL(Tratados!E$2:E$163, 1)) / (LARGE(Tratados!E$2:E$163, 1) - SMALL(Tratados!E$2:E$163, 1)))</f>
        <v>0.27081332796415036</v>
      </c>
      <c r="C102">
        <f>((Tratados!G102 - SMALL(Tratados!G$2:G$163, 1)) / (LARGE(Tratados!G$2:G$163, 1) - SMALL(Tratados!G$2:G$163, 1)))</f>
        <v>3.3365792961670589E-2</v>
      </c>
      <c r="D102">
        <f>((Tratados!H102 - SMALL(Tratados!H$2:H$163, 1)) / (LARGE(Tratados!H$2:H$163, 1) - SMALL(Tratados!H$2:H$163, 1)))</f>
        <v>0.33823529411764708</v>
      </c>
      <c r="E102">
        <f>((Tratados!I102 - SMALL(Tratados!I$2:I$163, 1)) / (LARGE(Tratados!I$2:I$163, 1) - SMALL(Tratados!I$2:I$163, 1)))</f>
        <v>6.8327825021352443E-4</v>
      </c>
      <c r="F102">
        <f>((Tratados!O102 - SMALL(Tratados!O$2:O$163, 1)) / (LARGE(Tratados!O$2:O$163, 1) - SMALL(Tratados!O$2:O$163, 1)))</f>
        <v>0.19354838709677419</v>
      </c>
      <c r="G102">
        <v>1</v>
      </c>
    </row>
    <row r="103" spans="1:7">
      <c r="A103">
        <f>((Tratados!B103 - SMALL(Tratados!B$2:B$163, 1)) / (LARGE(Tratados!B$2:B$163, 1) - SMALL(Tratados!B$2:B$163, 1)))</f>
        <v>0.26563541751361902</v>
      </c>
      <c r="B103">
        <f>((Tratados!E103 - SMALL(Tratados!E$2:E$163, 1)) / (LARGE(Tratados!E$2:E$163, 1) - SMALL(Tratados!E$2:E$163, 1)))</f>
        <v>0.16126134498033021</v>
      </c>
      <c r="C103">
        <f>((Tratados!G103 - SMALL(Tratados!G$2:G$163, 1)) / (LARGE(Tratados!G$2:G$163, 1) - SMALL(Tratados!G$2:G$163, 1)))</f>
        <v>2.1031134193513486E-3</v>
      </c>
      <c r="D103">
        <f>((Tratados!H103 - SMALL(Tratados!H$2:H$163, 1)) / (LARGE(Tratados!H$2:H$163, 1) - SMALL(Tratados!H$2:H$163, 1)))</f>
        <v>0.25</v>
      </c>
      <c r="E103">
        <f>((Tratados!I103 - SMALL(Tratados!I$2:I$163, 1)) / (LARGE(Tratados!I$2:I$163, 1) - SMALL(Tratados!I$2:I$163, 1)))</f>
        <v>5.6518994392662182E-3</v>
      </c>
      <c r="F103">
        <f>((Tratados!O103 - SMALL(Tratados!O$2:O$163, 1)) / (LARGE(Tratados!O$2:O$163, 1) - SMALL(Tratados!O$2:O$163, 1)))</f>
        <v>0.54377880184331795</v>
      </c>
      <c r="G103">
        <v>1</v>
      </c>
    </row>
    <row r="104" spans="1:7">
      <c r="A104">
        <f>((Tratados!B104 - SMALL(Tratados!B$2:B$163, 1)) / (LARGE(Tratados!B$2:B$163, 1) - SMALL(Tratados!B$2:B$163, 1)))</f>
        <v>0.14496300512236768</v>
      </c>
      <c r="B104">
        <f>((Tratados!E104 - SMALL(Tratados!E$2:E$163, 1)) / (LARGE(Tratados!E$2:E$163, 1) - SMALL(Tratados!E$2:E$163, 1)))</f>
        <v>0.38407211225722515</v>
      </c>
      <c r="C104">
        <f>((Tratados!G104 - SMALL(Tratados!G$2:G$163, 1)) / (LARGE(Tratados!G$2:G$163, 1) - SMALL(Tratados!G$2:G$163, 1)))</f>
        <v>5.7453542156942303E-2</v>
      </c>
      <c r="D104">
        <f>((Tratados!H104 - SMALL(Tratados!H$2:H$163, 1)) / (LARGE(Tratados!H$2:H$163, 1) - SMALL(Tratados!H$2:H$163, 1)))</f>
        <v>0.4264705882352941</v>
      </c>
      <c r="E104">
        <f>((Tratados!I104 - SMALL(Tratados!I$2:I$163, 1)) / (LARGE(Tratados!I$2:I$163, 1) - SMALL(Tratados!I$2:I$163, 1)))</f>
        <v>4.0105462512532953E-3</v>
      </c>
      <c r="F104">
        <f>((Tratados!O104 - SMALL(Tratados!O$2:O$163, 1)) / (LARGE(Tratados!O$2:O$163, 1) - SMALL(Tratados!O$2:O$163, 1)))</f>
        <v>0.17050691244239632</v>
      </c>
      <c r="G104">
        <v>1</v>
      </c>
    </row>
    <row r="105" spans="1:7">
      <c r="A105">
        <f>((Tratados!B105 - SMALL(Tratados!B$2:B$163, 1)) / (LARGE(Tratados!B$2:B$163, 1) - SMALL(Tratados!B$2:B$163, 1)))</f>
        <v>2.4290592731116351E-2</v>
      </c>
      <c r="B105">
        <f>((Tratados!E105 - SMALL(Tratados!E$2:E$163, 1)) / (LARGE(Tratados!E$2:E$163, 1) - SMALL(Tratados!E$2:E$163, 1)))</f>
        <v>6.8968187590992158E-2</v>
      </c>
      <c r="C105">
        <f>((Tratados!G105 - SMALL(Tratados!G$2:G$163, 1)) / (LARGE(Tratados!G$2:G$163, 1) - SMALL(Tratados!G$2:G$163, 1)))</f>
        <v>0.16181800968378912</v>
      </c>
      <c r="D105">
        <f>((Tratados!H105 - SMALL(Tratados!H$2:H$163, 1)) / (LARGE(Tratados!H$2:H$163, 1) - SMALL(Tratados!H$2:H$163, 1)))</f>
        <v>0.77941176470588236</v>
      </c>
      <c r="E105">
        <f>((Tratados!I105 - SMALL(Tratados!I$2:I$163, 1)) / (LARGE(Tratados!I$2:I$163, 1) - SMALL(Tratados!I$2:I$163, 1)))</f>
        <v>2.3691930632403729E-3</v>
      </c>
      <c r="F105">
        <f>((Tratados!O105 - SMALL(Tratados!O$2:O$163, 1)) / (LARGE(Tratados!O$2:O$163, 1) - SMALL(Tratados!O$2:O$163, 1)))</f>
        <v>0.19815668202764977</v>
      </c>
      <c r="G105">
        <v>1</v>
      </c>
    </row>
    <row r="106" spans="1:7">
      <c r="A106">
        <f>((Tratados!B106 - SMALL(Tratados!B$2:B$163, 1)) / (LARGE(Tratados!B$2:B$163, 1) - SMALL(Tratados!B$2:B$163, 1)))</f>
        <v>1.5655744369460933E-2</v>
      </c>
      <c r="B106">
        <f>((Tratados!E106 - SMALL(Tratados!E$2:E$163, 1)) / (LARGE(Tratados!E$2:E$163, 1) - SMALL(Tratados!E$2:E$163, 1)))</f>
        <v>2.084172268170038E-2</v>
      </c>
      <c r="C106">
        <f>((Tratados!G106 - SMALL(Tratados!G$2:G$163, 1)) / (LARGE(Tratados!G$2:G$163, 1) - SMALL(Tratados!G$2:G$163, 1)))</f>
        <v>0.67303010630528282</v>
      </c>
      <c r="D106">
        <f>((Tratados!H106 - SMALL(Tratados!H$2:H$163, 1)) / (LARGE(Tratados!H$2:H$163, 1) - SMALL(Tratados!H$2:H$163, 1)))</f>
        <v>0.88235294117647056</v>
      </c>
      <c r="E106">
        <f>((Tratados!I106 - SMALL(Tratados!I$2:I$163, 1)) / (LARGE(Tratados!I$2:I$163, 1) - SMALL(Tratados!I$2:I$163, 1)))</f>
        <v>8.0136655650042705E-3</v>
      </c>
      <c r="F106">
        <f>((Tratados!O106 - SMALL(Tratados!O$2:O$163, 1)) / (LARGE(Tratados!O$2:O$163, 1) - SMALL(Tratados!O$2:O$163, 1)))</f>
        <v>5.9907834101382486E-2</v>
      </c>
      <c r="G106">
        <v>1</v>
      </c>
    </row>
    <row r="107" spans="1:7">
      <c r="A107">
        <f>((Tratados!B107 - SMALL(Tratados!B$2:B$163, 1)) / (LARGE(Tratados!B$2:B$163, 1) - SMALL(Tratados!B$2:B$163, 1)))</f>
        <v>1.7692495324823157E-2</v>
      </c>
      <c r="B107">
        <f>((Tratados!E107 - SMALL(Tratados!E$2:E$163, 1)) / (LARGE(Tratados!E$2:E$163, 1) - SMALL(Tratados!E$2:E$163, 1)))</f>
        <v>7.2943448047992229E-2</v>
      </c>
      <c r="C107">
        <f>((Tratados!G107 - SMALL(Tratados!G$2:G$163, 1)) / (LARGE(Tratados!G$2:G$163, 1) - SMALL(Tratados!G$2:G$163, 1)))</f>
        <v>0.11095106711028159</v>
      </c>
      <c r="D107">
        <f>((Tratados!H107 - SMALL(Tratados!H$2:H$163, 1)) / (LARGE(Tratados!H$2:H$163, 1) - SMALL(Tratados!H$2:H$163, 1)))</f>
        <v>0.44117647058823528</v>
      </c>
      <c r="E107">
        <f>((Tratados!I107 - SMALL(Tratados!I$2:I$163, 1)) / (LARGE(Tratados!I$2:I$163, 1) - SMALL(Tratados!I$2:I$163, 1)))</f>
        <v>1.5967915629989974E-3</v>
      </c>
      <c r="F107">
        <f>((Tratados!O107 - SMALL(Tratados!O$2:O$163, 1)) / (LARGE(Tratados!O$2:O$163, 1) - SMALL(Tratados!O$2:O$163, 1)))</f>
        <v>0.28110599078341014</v>
      </c>
      <c r="G107">
        <v>0</v>
      </c>
    </row>
    <row r="108" spans="1:7">
      <c r="A108">
        <f>((Tratados!B108 - SMALL(Tratados!B$2:B$163, 1)) / (LARGE(Tratados!B$2:B$163, 1) - SMALL(Tratados!B$2:B$163, 1)))</f>
        <v>1.4570290267501423E-2</v>
      </c>
      <c r="B108">
        <f>((Tratados!E108 - SMALL(Tratados!E$2:E$163, 1)) / (LARGE(Tratados!E$2:E$163, 1) - SMALL(Tratados!E$2:E$163, 1)))</f>
        <v>0.12945926132432964</v>
      </c>
      <c r="C108">
        <f>((Tratados!G108 - SMALL(Tratados!G$2:G$163, 1)) / (LARGE(Tratados!G$2:G$163, 1) - SMALL(Tratados!G$2:G$163, 1)))</f>
        <v>0.2393356596066975</v>
      </c>
      <c r="D108">
        <f>((Tratados!H108 - SMALL(Tratados!H$2:H$163, 1)) / (LARGE(Tratados!H$2:H$163, 1) - SMALL(Tratados!H$2:H$163, 1)))</f>
        <v>0.27941176470588236</v>
      </c>
      <c r="E108">
        <f>((Tratados!I108 - SMALL(Tratados!I$2:I$163, 1)) / (LARGE(Tratados!I$2:I$163, 1) - SMALL(Tratados!I$2:I$163, 1)))</f>
        <v>0</v>
      </c>
      <c r="F108">
        <f>((Tratados!O108 - SMALL(Tratados!O$2:O$163, 1)) / (LARGE(Tratados!O$2:O$163, 1) - SMALL(Tratados!O$2:O$163, 1)))</f>
        <v>0.11981566820276497</v>
      </c>
      <c r="G108">
        <v>0</v>
      </c>
    </row>
    <row r="109" spans="1:7">
      <c r="A109">
        <f>((Tratados!B109 - SMALL(Tratados!B$2:B$163, 1)) / (LARGE(Tratados!B$2:B$163, 1) - SMALL(Tratados!B$2:B$163, 1)))</f>
        <v>3.3486462314009272E-2</v>
      </c>
      <c r="B109">
        <f>((Tratados!E109 - SMALL(Tratados!E$2:E$163, 1)) / (LARGE(Tratados!E$2:E$163, 1) - SMALL(Tratados!E$2:E$163, 1)))</f>
        <v>0.1537238381397846</v>
      </c>
      <c r="C109">
        <f>((Tratados!G109 - SMALL(Tratados!G$2:G$163, 1)) / (LARGE(Tratados!G$2:G$163, 1) - SMALL(Tratados!G$2:G$163, 1)))</f>
        <v>0.12111498823338472</v>
      </c>
      <c r="D109">
        <f>((Tratados!H109 - SMALL(Tratados!H$2:H$163, 1)) / (LARGE(Tratados!H$2:H$163, 1) - SMALL(Tratados!H$2:H$163, 1)))</f>
        <v>0.29411764705882354</v>
      </c>
      <c r="E109">
        <f>((Tratados!I109 - SMALL(Tratados!I$2:I$163, 1)) / (LARGE(Tratados!I$2:I$163, 1) - SMALL(Tratados!I$2:I$163, 1)))</f>
        <v>4.0105462512532957E-4</v>
      </c>
      <c r="F109">
        <f>((Tratados!O109 - SMALL(Tratados!O$2:O$163, 1)) / (LARGE(Tratados!O$2:O$163, 1) - SMALL(Tratados!O$2:O$163, 1)))</f>
        <v>0.2304147465437788</v>
      </c>
      <c r="G109">
        <v>0</v>
      </c>
    </row>
    <row r="110" spans="1:7">
      <c r="A110">
        <f>((Tratados!B110 - SMALL(Tratados!B$2:B$163, 1)) / (LARGE(Tratados!B$2:B$163, 1) - SMALL(Tratados!B$2:B$163, 1)))</f>
        <v>2.8002276607854298E-2</v>
      </c>
      <c r="B110">
        <f>((Tratados!E110 - SMALL(Tratados!E$2:E$163, 1)) / (LARGE(Tratados!E$2:E$163, 1) - SMALL(Tratados!E$2:E$163, 1)))</f>
        <v>0.14143150677859348</v>
      </c>
      <c r="C110">
        <f>((Tratados!G110 - SMALL(Tratados!G$2:G$163, 1)) / (LARGE(Tratados!G$2:G$163, 1) - SMALL(Tratados!G$2:G$163, 1)))</f>
        <v>0.18938840650274555</v>
      </c>
      <c r="D110">
        <f>((Tratados!H110 - SMALL(Tratados!H$2:H$163, 1)) / (LARGE(Tratados!H$2:H$163, 1) - SMALL(Tratados!H$2:H$163, 1)))</f>
        <v>0.27941176470588236</v>
      </c>
      <c r="E110">
        <f>((Tratados!I110 - SMALL(Tratados!I$2:I$163, 1)) / (LARGE(Tratados!I$2:I$163, 1) - SMALL(Tratados!I$2:I$163, 1)))</f>
        <v>9.1395892903561218E-2</v>
      </c>
      <c r="F110">
        <f>((Tratados!O110 - SMALL(Tratados!O$2:O$163, 1)) / (LARGE(Tratados!O$2:O$163, 1) - SMALL(Tratados!O$2:O$163, 1)))</f>
        <v>0.15668202764976957</v>
      </c>
      <c r="G110">
        <v>0</v>
      </c>
    </row>
    <row r="111" spans="1:7">
      <c r="A111">
        <f>((Tratados!B111 - SMALL(Tratados!B$2:B$163, 1)) / (LARGE(Tratados!B$2:B$163, 1) - SMALL(Tratados!B$2:B$163, 1)))</f>
        <v>4.7804699569070658E-2</v>
      </c>
      <c r="B111">
        <f>((Tratados!E111 - SMALL(Tratados!E$2:E$163, 1)) / (LARGE(Tratados!E$2:E$163, 1) - SMALL(Tratados!E$2:E$163, 1)))</f>
        <v>1.3577837664818428E-2</v>
      </c>
      <c r="C111">
        <f>((Tratados!G111 - SMALL(Tratados!G$2:G$163, 1)) / (LARGE(Tratados!G$2:G$163, 1) - SMALL(Tratados!G$2:G$163, 1)))</f>
        <v>1.107008574751819E-2</v>
      </c>
      <c r="D111">
        <f>((Tratados!H111 - SMALL(Tratados!H$2:H$163, 1)) / (LARGE(Tratados!H$2:H$163, 1) - SMALL(Tratados!H$2:H$163, 1)))</f>
        <v>0.36764705882352944</v>
      </c>
      <c r="E111">
        <f>((Tratados!I111 - SMALL(Tratados!I$2:I$163, 1)) / (LARGE(Tratados!I$2:I$163, 1) - SMALL(Tratados!I$2:I$163, 1)))</f>
        <v>0.13689331204277916</v>
      </c>
      <c r="F111">
        <f>((Tratados!O111 - SMALL(Tratados!O$2:O$163, 1)) / (LARGE(Tratados!O$2:O$163, 1) - SMALL(Tratados!O$2:O$163, 1)))</f>
        <v>0.11981566820276497</v>
      </c>
      <c r="G111">
        <v>0</v>
      </c>
    </row>
    <row r="112" spans="1:7">
      <c r="A112">
        <f>((Tratados!B112 - SMALL(Tratados!B$2:B$163, 1)) / (LARGE(Tratados!B$2:B$163, 1) - SMALL(Tratados!B$2:B$163, 1)))</f>
        <v>6.76111879014554E-2</v>
      </c>
      <c r="B112">
        <f>((Tratados!E112 - SMALL(Tratados!E$2:E$163, 1)) / (LARGE(Tratados!E$2:E$163, 1) - SMALL(Tratados!E$2:E$163, 1)))</f>
        <v>0.49204431641008167</v>
      </c>
      <c r="C112">
        <f>((Tratados!G112 - SMALL(Tratados!G$2:G$163, 1)) / (LARGE(Tratados!G$2:G$163, 1) - SMALL(Tratados!G$2:G$163, 1)))</f>
        <v>0.51152316805972575</v>
      </c>
      <c r="D112">
        <f>((Tratados!H112 - SMALL(Tratados!H$2:H$163, 1)) / (LARGE(Tratados!H$2:H$163, 1) - SMALL(Tratados!H$2:H$163, 1)))</f>
        <v>0.39705882352941174</v>
      </c>
      <c r="E112">
        <f>((Tratados!I112 - SMALL(Tratados!I$2:I$163, 1)) / (LARGE(Tratados!I$2:I$163, 1) - SMALL(Tratados!I$2:I$163, 1)))</f>
        <v>0.18239073118199711</v>
      </c>
      <c r="F112">
        <f>((Tratados!O112 - SMALL(Tratados!O$2:O$163, 1)) / (LARGE(Tratados!O$2:O$163, 1) - SMALL(Tratados!O$2:O$163, 1)))</f>
        <v>0.2119815668202765</v>
      </c>
      <c r="G112">
        <v>0</v>
      </c>
    </row>
    <row r="113" spans="1:7">
      <c r="A113">
        <f>((Tratados!B113 - SMALL(Tratados!B$2:B$163, 1)) / (LARGE(Tratados!B$2:B$163, 1) - SMALL(Tratados!B$2:B$163, 1)))</f>
        <v>0.14834539393446622</v>
      </c>
      <c r="B113">
        <f>((Tratados!E113 - SMALL(Tratados!E$2:E$163, 1)) / (LARGE(Tratados!E$2:E$163, 1) - SMALL(Tratados!E$2:E$163, 1)))</f>
        <v>0.36986959080630671</v>
      </c>
      <c r="C113">
        <f>((Tratados!G113 - SMALL(Tratados!G$2:G$163, 1)) / (LARGE(Tratados!G$2:G$163, 1) - SMALL(Tratados!G$2:G$163, 1)))</f>
        <v>0.65931591333279238</v>
      </c>
      <c r="D113">
        <f>((Tratados!H113 - SMALL(Tratados!H$2:H$163, 1)) / (LARGE(Tratados!H$2:H$163, 1) - SMALL(Tratados!H$2:H$163, 1)))</f>
        <v>0.45588235294117646</v>
      </c>
      <c r="E113">
        <f>((Tratados!I113 - SMALL(Tratados!I$2:I$163, 1)) / (LARGE(Tratados!I$2:I$163, 1) - SMALL(Tratados!I$2:I$163, 1)))</f>
        <v>0.1384009803557503</v>
      </c>
      <c r="F113">
        <f>((Tratados!O113 - SMALL(Tratados!O$2:O$163, 1)) / (LARGE(Tratados!O$2:O$163, 1) - SMALL(Tratados!O$2:O$163, 1)))</f>
        <v>0.23963133640552994</v>
      </c>
      <c r="G113">
        <v>0</v>
      </c>
    </row>
    <row r="114" spans="1:7">
      <c r="A114">
        <f>((Tratados!B114 - SMALL(Tratados!B$2:B$163, 1)) / (LARGE(Tratados!B$2:B$163, 1) - SMALL(Tratados!B$2:B$163, 1)))</f>
        <v>0.14598747865680137</v>
      </c>
      <c r="B114">
        <f>((Tratados!E114 - SMALL(Tratados!E$2:E$163, 1)) / (LARGE(Tratados!E$2:E$163, 1) - SMALL(Tratados!E$2:E$163, 1)))</f>
        <v>0.41214158122438022</v>
      </c>
      <c r="C114">
        <f>((Tratados!G114 - SMALL(Tratados!G$2:G$163, 1)) / (LARGE(Tratados!G$2:G$163, 1) - SMALL(Tratados!G$2:G$163, 1)))</f>
        <v>0.60303903270307557</v>
      </c>
      <c r="D114">
        <f>((Tratados!H114 - SMALL(Tratados!H$2:H$163, 1)) / (LARGE(Tratados!H$2:H$163, 1) - SMALL(Tratados!H$2:H$163, 1)))</f>
        <v>0.4264705882352941</v>
      </c>
      <c r="E114">
        <f>((Tratados!I114 - SMALL(Tratados!I$2:I$163, 1)) / (LARGE(Tratados!I$2:I$163, 1) - SMALL(Tratados!I$2:I$163, 1)))</f>
        <v>0.10011511753128598</v>
      </c>
      <c r="F114">
        <f>((Tratados!O114 - SMALL(Tratados!O$2:O$163, 1)) / (LARGE(Tratados!O$2:O$163, 1) - SMALL(Tratados!O$2:O$163, 1)))</f>
        <v>0.2304147465437788</v>
      </c>
      <c r="G114">
        <v>0</v>
      </c>
    </row>
    <row r="115" spans="1:7">
      <c r="A115">
        <f>((Tratados!B115 - SMALL(Tratados!B$2:B$163, 1)) / (LARGE(Tratados!B$2:B$163, 1) - SMALL(Tratados!B$2:B$163, 1)))</f>
        <v>7.3160419546304575E-2</v>
      </c>
      <c r="B115">
        <f>((Tratados!E115 - SMALL(Tratados!E$2:E$163, 1)) / (LARGE(Tratados!E$2:E$163, 1) - SMALL(Tratados!E$2:E$163, 1)))</f>
        <v>0.92331361191132588</v>
      </c>
      <c r="C115">
        <f>((Tratados!G115 - SMALL(Tratados!G$2:G$163, 1)) / (LARGE(Tratados!G$2:G$163, 1) - SMALL(Tratados!G$2:G$163, 1)))</f>
        <v>0.18229462522654116</v>
      </c>
      <c r="D115">
        <f>((Tratados!H115 - SMALL(Tratados!H$2:H$163, 1)) / (LARGE(Tratados!H$2:H$163, 1) - SMALL(Tratados!H$2:H$163, 1)))</f>
        <v>0.14705882352941177</v>
      </c>
      <c r="E115">
        <f>((Tratados!I115 - SMALL(Tratados!I$2:I$163, 1)) / (LARGE(Tratados!I$2:I$163, 1) - SMALL(Tratados!I$2:I$163, 1)))</f>
        <v>3.494374094841992E-2</v>
      </c>
      <c r="F115">
        <f>((Tratados!O115 - SMALL(Tratados!O$2:O$163, 1)) / (LARGE(Tratados!O$2:O$163, 1) - SMALL(Tratados!O$2:O$163, 1)))</f>
        <v>0.17972350230414746</v>
      </c>
      <c r="G115">
        <v>0</v>
      </c>
    </row>
    <row r="116" spans="1:7">
      <c r="A116">
        <f>((Tratados!B116 - SMALL(Tratados!B$2:B$163, 1)) / (LARGE(Tratados!B$2:B$163, 1) - SMALL(Tratados!B$2:B$163, 1)))</f>
        <v>9.169038133181559E-2</v>
      </c>
      <c r="B116">
        <f>((Tratados!E116 - SMALL(Tratados!E$2:E$163, 1)) / (LARGE(Tratados!E$2:E$163, 1) - SMALL(Tratados!E$2:E$163, 1)))</f>
        <v>0.52441429441708232</v>
      </c>
      <c r="C116">
        <f>((Tratados!G116 - SMALL(Tratados!G$2:G$163, 1)) / (LARGE(Tratados!G$2:G$163, 1) - SMALL(Tratados!G$2:G$163, 1)))</f>
        <v>0.51372771781763094</v>
      </c>
      <c r="D116">
        <f>((Tratados!H116 - SMALL(Tratados!H$2:H$163, 1)) / (LARGE(Tratados!H$2:H$163, 1) - SMALL(Tratados!H$2:H$163, 1)))</f>
        <v>0.35294117647058826</v>
      </c>
      <c r="E116">
        <f>((Tratados!I116 - SMALL(Tratados!I$2:I$163, 1)) / (LARGE(Tratados!I$2:I$163, 1) - SMALL(Tratados!I$2:I$163, 1)))</f>
        <v>0.13182071372869397</v>
      </c>
      <c r="F116">
        <f>((Tratados!O116 - SMALL(Tratados!O$2:O$163, 1)) / (LARGE(Tratados!O$2:O$163, 1) - SMALL(Tratados!O$2:O$163, 1)))</f>
        <v>0.20276497695852536</v>
      </c>
      <c r="G116">
        <v>0</v>
      </c>
    </row>
    <row r="117" spans="1:7">
      <c r="A117">
        <f>((Tratados!B117 - SMALL(Tratados!B$2:B$163, 1)) / (LARGE(Tratados!B$2:B$163, 1) - SMALL(Tratados!B$2:B$163, 1)))</f>
        <v>2.9209691844865437E-2</v>
      </c>
      <c r="B117">
        <f>((Tratados!E117 - SMALL(Tratados!E$2:E$163, 1)) / (LARGE(Tratados!E$2:E$163, 1) - SMALL(Tratados!E$2:E$163, 1)))</f>
        <v>0.37082984852708856</v>
      </c>
      <c r="C117">
        <f>((Tratados!G117 - SMALL(Tratados!G$2:G$163, 1)) / (LARGE(Tratados!G$2:G$163, 1) - SMALL(Tratados!G$2:G$163, 1)))</f>
        <v>0.38785198409478211</v>
      </c>
      <c r="D117">
        <f>((Tratados!H117 - SMALL(Tratados!H$2:H$163, 1)) / (LARGE(Tratados!H$2:H$163, 1) - SMALL(Tratados!H$2:H$163, 1)))</f>
        <v>0.57352941176470584</v>
      </c>
      <c r="E117">
        <f>((Tratados!I117 - SMALL(Tratados!I$2:I$163, 1)) / (LARGE(Tratados!I$2:I$163, 1) - SMALL(Tratados!I$2:I$163, 1)))</f>
        <v>7.7084184336588812E-2</v>
      </c>
      <c r="F117">
        <f>((Tratados!O117 - SMALL(Tratados!O$2:O$163, 1)) / (LARGE(Tratados!O$2:O$163, 1) - SMALL(Tratados!O$2:O$163, 1)))</f>
        <v>0.23963133640552994</v>
      </c>
      <c r="G117">
        <v>0</v>
      </c>
    </row>
    <row r="118" spans="1:7">
      <c r="A118">
        <f>((Tratados!B118 - SMALL(Tratados!B$2:B$163, 1)) / (LARGE(Tratados!B$2:B$163, 1) - SMALL(Tratados!B$2:B$163, 1)))</f>
        <v>9.4719082852264408E-2</v>
      </c>
      <c r="B118">
        <f>((Tratados!E118 - SMALL(Tratados!E$2:E$163, 1)) / (LARGE(Tratados!E$2:E$163, 1) - SMALL(Tratados!E$2:E$163, 1)))</f>
        <v>0.19666181375130357</v>
      </c>
      <c r="C118">
        <f>((Tratados!G118 - SMALL(Tratados!G$2:G$163, 1)) / (LARGE(Tratados!G$2:G$163, 1) - SMALL(Tratados!G$2:G$163, 1)))</f>
        <v>1</v>
      </c>
      <c r="D118">
        <f>((Tratados!H118 - SMALL(Tratados!H$2:H$163, 1)) / (LARGE(Tratados!H$2:H$163, 1) - SMALL(Tratados!H$2:H$163, 1)))</f>
        <v>0.6029411764705882</v>
      </c>
      <c r="E118">
        <f>((Tratados!I118 - SMALL(Tratados!I$2:I$163, 1)) / (LARGE(Tratados!I$2:I$163, 1) - SMALL(Tratados!I$2:I$163, 1)))</f>
        <v>2.4479186007649745E-2</v>
      </c>
      <c r="F118">
        <f>((Tratados!O118 - SMALL(Tratados!O$2:O$163, 1)) / (LARGE(Tratados!O$2:O$163, 1) - SMALL(Tratados!O$2:O$163, 1)))</f>
        <v>0.1889400921658986</v>
      </c>
      <c r="G118">
        <v>0</v>
      </c>
    </row>
    <row r="119" spans="1:7">
      <c r="A119">
        <f>((Tratados!B119 - SMALL(Tratados!B$2:B$163, 1)) / (LARGE(Tratados!B$2:B$163, 1) - SMALL(Tratados!B$2:B$163, 1)))</f>
        <v>8.3840149605658998E-2</v>
      </c>
      <c r="B119">
        <f>((Tratados!E119 - SMALL(Tratados!E$2:E$163, 1)) / (LARGE(Tratados!E$2:E$163, 1) - SMALL(Tratados!E$2:E$163, 1)))</f>
        <v>0.90126382306477093</v>
      </c>
      <c r="C119">
        <f>((Tratados!G119 - SMALL(Tratados!G$2:G$163, 1)) / (LARGE(Tratados!G$2:G$163, 1) - SMALL(Tratados!G$2:G$163, 1)))</f>
        <v>0.1525670156076713</v>
      </c>
      <c r="D119">
        <f>((Tratados!H119 - SMALL(Tratados!H$2:H$163, 1)) / (LARGE(Tratados!H$2:H$163, 1) - SMALL(Tratados!H$2:H$163, 1)))</f>
        <v>0.16176470588235295</v>
      </c>
      <c r="E119">
        <f>((Tratados!I119 - SMALL(Tratados!I$2:I$163, 1)) / (LARGE(Tratados!I$2:I$163, 1) - SMALL(Tratados!I$2:I$163, 1)))</f>
        <v>2.9143302759107283E-2</v>
      </c>
      <c r="F119">
        <f>((Tratados!O119 - SMALL(Tratados!O$2:O$163, 1)) / (LARGE(Tratados!O$2:O$163, 1) - SMALL(Tratados!O$2:O$163, 1)))</f>
        <v>0.20737327188940091</v>
      </c>
      <c r="G119">
        <v>0</v>
      </c>
    </row>
    <row r="120" spans="1:7">
      <c r="A120">
        <f>((Tratados!B120 - SMALL(Tratados!B$2:B$163, 1)) / (LARGE(Tratados!B$2:B$163, 1) - SMALL(Tratados!B$2:B$163, 1)))</f>
        <v>0.10891942434344255</v>
      </c>
      <c r="B120">
        <f>((Tratados!E120 - SMALL(Tratados!E$2:E$163, 1)) / (LARGE(Tratados!E$2:E$163, 1) - SMALL(Tratados!E$2:E$163, 1)))</f>
        <v>0.37549174488120685</v>
      </c>
      <c r="C120">
        <f>((Tratados!G120 - SMALL(Tratados!G$2:G$163, 1)) / (LARGE(Tratados!G$2:G$163, 1) - SMALL(Tratados!G$2:G$163, 1)))</f>
        <v>0.62509805512726879</v>
      </c>
      <c r="D120">
        <f>((Tratados!H120 - SMALL(Tratados!H$2:H$163, 1)) / (LARGE(Tratados!H$2:H$163, 1) - SMALL(Tratados!H$2:H$163, 1)))</f>
        <v>0.5</v>
      </c>
      <c r="E120">
        <f>((Tratados!I120 - SMALL(Tratados!I$2:I$163, 1)) / (LARGE(Tratados!I$2:I$163, 1) - SMALL(Tratados!I$2:I$163, 1)))</f>
        <v>0.11467934197333729</v>
      </c>
      <c r="F120">
        <f>((Tratados!O120 - SMALL(Tratados!O$2:O$163, 1)) / (LARGE(Tratados!O$2:O$163, 1) - SMALL(Tratados!O$2:O$163, 1)))</f>
        <v>0.22580645161290322</v>
      </c>
      <c r="G120">
        <v>0</v>
      </c>
    </row>
    <row r="121" spans="1:7">
      <c r="A121">
        <f>((Tratados!B121 - SMALL(Tratados!B$2:B$163, 1)) / (LARGE(Tratados!B$2:B$163, 1) - SMALL(Tratados!B$2:B$163, 1)))</f>
        <v>0.14001544841043986</v>
      </c>
      <c r="B121">
        <f>((Tratados!E121 - SMALL(Tratados!E$2:E$163, 1)) / (LARGE(Tratados!E$2:E$163, 1) - SMALL(Tratados!E$2:E$163, 1)))</f>
        <v>0.46787266776115394</v>
      </c>
      <c r="C121">
        <f>((Tratados!G121 - SMALL(Tratados!G$2:G$163, 1)) / (LARGE(Tratados!G$2:G$163, 1) - SMALL(Tratados!G$2:G$163, 1)))</f>
        <v>0.51538451134734509</v>
      </c>
      <c r="D121">
        <f>((Tratados!H121 - SMALL(Tratados!H$2:H$163, 1)) / (LARGE(Tratados!H$2:H$163, 1) - SMALL(Tratados!H$2:H$163, 1)))</f>
        <v>0.39705882352941174</v>
      </c>
      <c r="E121">
        <f>((Tratados!I121 - SMALL(Tratados!I$2:I$163, 1)) / (LARGE(Tratados!I$2:I$163, 1) - SMALL(Tratados!I$2:I$163, 1)))</f>
        <v>8.6003936276876233E-2</v>
      </c>
      <c r="F121">
        <f>((Tratados!O121 - SMALL(Tratados!O$2:O$163, 1)) / (LARGE(Tratados!O$2:O$163, 1) - SMALL(Tratados!O$2:O$163, 1)))</f>
        <v>0.2304147465437788</v>
      </c>
      <c r="G121">
        <v>0</v>
      </c>
    </row>
    <row r="122" spans="1:7">
      <c r="A122">
        <f>((Tratados!B122 - SMALL(Tratados!B$2:B$163, 1)) / (LARGE(Tratados!B$2:B$163, 1) - SMALL(Tratados!B$2:B$163, 1)))</f>
        <v>0.11192373363688105</v>
      </c>
      <c r="B122">
        <f>((Tratados!E122 - SMALL(Tratados!E$2:E$163, 1)) / (LARGE(Tratados!E$2:E$163, 1) - SMALL(Tratados!E$2:E$163, 1)))</f>
        <v>0.83519189666387883</v>
      </c>
      <c r="C122">
        <f>((Tratados!G122 - SMALL(Tratados!G$2:G$163, 1)) / (LARGE(Tratados!G$2:G$163, 1) - SMALL(Tratados!G$2:G$163, 1)))</f>
        <v>0.26831940274283861</v>
      </c>
      <c r="D122">
        <f>((Tratados!H122 - SMALL(Tratados!H$2:H$163, 1)) / (LARGE(Tratados!H$2:H$163, 1) - SMALL(Tratados!H$2:H$163, 1)))</f>
        <v>0.16176470588235295</v>
      </c>
      <c r="E122">
        <f>((Tratados!I122 - SMALL(Tratados!I$2:I$163, 1)) / (LARGE(Tratados!I$2:I$163, 1) - SMALL(Tratados!I$2:I$163, 1)))</f>
        <v>1.0969586690927995E-2</v>
      </c>
      <c r="F122">
        <f>((Tratados!O122 - SMALL(Tratados!O$2:O$163, 1)) / (LARGE(Tratados!O$2:O$163, 1) - SMALL(Tratados!O$2:O$163, 1)))</f>
        <v>0.19354838709677419</v>
      </c>
      <c r="G122">
        <v>0</v>
      </c>
    </row>
    <row r="123" spans="1:7">
      <c r="A123">
        <f>((Tratados!B123 - SMALL(Tratados!B$2:B$163, 1)) / (LARGE(Tratados!B$2:B$163, 1) - SMALL(Tratados!B$2:B$163, 1)))</f>
        <v>7.4083258801528579E-2</v>
      </c>
      <c r="B123">
        <f>((Tratados!E123 - SMALL(Tratados!E$2:E$163, 1)) / (LARGE(Tratados!E$2:E$163, 1) - SMALL(Tratados!E$2:E$163, 1)))</f>
        <v>0.33852698530702435</v>
      </c>
      <c r="C123">
        <f>((Tratados!G123 - SMALL(Tratados!G$2:G$163, 1)) / (LARGE(Tratados!G$2:G$163, 1) - SMALL(Tratados!G$2:G$163, 1)))</f>
        <v>0.55962427980199625</v>
      </c>
      <c r="D123">
        <f>((Tratados!H123 - SMALL(Tratados!H$2:H$163, 1)) / (LARGE(Tratados!H$2:H$163, 1) - SMALL(Tratados!H$2:H$163, 1)))</f>
        <v>0.54411764705882348</v>
      </c>
      <c r="E123">
        <f>((Tratados!I123 - SMALL(Tratados!I$2:I$163, 1)) / (LARGE(Tratados!I$2:I$163, 1) - SMALL(Tratados!I$2:I$163, 1)))</f>
        <v>5.8457425080767948E-2</v>
      </c>
      <c r="F123">
        <f>((Tratados!O123 - SMALL(Tratados!O$2:O$163, 1)) / (LARGE(Tratados!O$2:O$163, 1) - SMALL(Tratados!O$2:O$163, 1)))</f>
        <v>0.2119815668202765</v>
      </c>
      <c r="G123">
        <v>0</v>
      </c>
    </row>
    <row r="124" spans="1:7">
      <c r="A124">
        <f>((Tratados!B124 - SMALL(Tratados!B$2:B$163, 1)) / (LARGE(Tratados!B$2:B$163, 1) - SMALL(Tratados!B$2:B$163, 1)))</f>
        <v>0.10861858687698187</v>
      </c>
      <c r="B124">
        <f>((Tratados!E124 - SMALL(Tratados!E$2:E$163, 1)) / (LARGE(Tratados!E$2:E$163, 1) - SMALL(Tratados!E$2:E$163, 1)))</f>
        <v>0.32766987785108775</v>
      </c>
      <c r="C124">
        <f>((Tratados!G124 - SMALL(Tratados!G$2:G$163, 1)) / (LARGE(Tratados!G$2:G$163, 1) - SMALL(Tratados!G$2:G$163, 1)))</f>
        <v>0.79444940355432925</v>
      </c>
      <c r="D124">
        <f>((Tratados!H124 - SMALL(Tratados!H$2:H$163, 1)) / (LARGE(Tratados!H$2:H$163, 1) - SMALL(Tratados!H$2:H$163, 1)))</f>
        <v>0.48529411764705882</v>
      </c>
      <c r="E124">
        <f>((Tratados!I124 - SMALL(Tratados!I$2:I$163, 1)) / (LARGE(Tratados!I$2:I$163, 1) - SMALL(Tratados!I$2:I$163, 1)))</f>
        <v>4.5237476326636709E-2</v>
      </c>
      <c r="F124">
        <f>((Tratados!O124 - SMALL(Tratados!O$2:O$163, 1)) / (LARGE(Tratados!O$2:O$163, 1) - SMALL(Tratados!O$2:O$163, 1)))</f>
        <v>0.16129032258064516</v>
      </c>
      <c r="G124">
        <v>0</v>
      </c>
    </row>
    <row r="125" spans="1:7">
      <c r="A125">
        <f>((Tratados!B125 - SMALL(Tratados!B$2:B$163, 1)) / (LARGE(Tratados!B$2:B$163, 1) - SMALL(Tratados!B$2:B$163, 1)))</f>
        <v>5.3219773965363038E-2</v>
      </c>
      <c r="B125">
        <f>((Tratados!E125 - SMALL(Tratados!E$2:E$163, 1)) / (LARGE(Tratados!E$2:E$163, 1) - SMALL(Tratados!E$2:E$163, 1)))</f>
        <v>0.37916240745903418</v>
      </c>
      <c r="C125">
        <f>((Tratados!G125 - SMALL(Tratados!G$2:G$163, 1)) / (LARGE(Tratados!G$2:G$163, 1) - SMALL(Tratados!G$2:G$163, 1)))</f>
        <v>0.54650518001568882</v>
      </c>
      <c r="D125">
        <f>((Tratados!H125 - SMALL(Tratados!H$2:H$163, 1)) / (LARGE(Tratados!H$2:H$163, 1) - SMALL(Tratados!H$2:H$163, 1)))</f>
        <v>0.55882352941176472</v>
      </c>
      <c r="E125">
        <f>((Tratados!I125 - SMALL(Tratados!I$2:I$163, 1)) / (LARGE(Tratados!I$2:I$163, 1) - SMALL(Tratados!I$2:I$163, 1)))</f>
        <v>1.9198633443499574E-2</v>
      </c>
      <c r="F125">
        <f>((Tratados!O125 - SMALL(Tratados!O$2:O$163, 1)) / (LARGE(Tratados!O$2:O$163, 1) - SMALL(Tratados!O$2:O$163, 1)))</f>
        <v>0.20737327188940091</v>
      </c>
      <c r="G125">
        <v>0</v>
      </c>
    </row>
    <row r="126" spans="1:7">
      <c r="A126">
        <f>((Tratados!B126 - SMALL(Tratados!B$2:B$163, 1)) / (LARGE(Tratados!B$2:B$163, 1) - SMALL(Tratados!B$2:B$163, 1)))</f>
        <v>0.12609968290104887</v>
      </c>
      <c r="B126">
        <f>((Tratados!E126 - SMALL(Tratados!E$2:E$163, 1)) / (LARGE(Tratados!E$2:E$163, 1) - SMALL(Tratados!E$2:E$163, 1)))</f>
        <v>0.46834763394562667</v>
      </c>
      <c r="C126">
        <f>((Tratados!G126 - SMALL(Tratados!G$2:G$163, 1)) / (LARGE(Tratados!G$2:G$163, 1) - SMALL(Tratados!G$2:G$163, 1)))</f>
        <v>0.71470691660580488</v>
      </c>
      <c r="D126">
        <f>((Tratados!H126 - SMALL(Tratados!H$2:H$163, 1)) / (LARGE(Tratados!H$2:H$163, 1) - SMALL(Tratados!H$2:H$163, 1)))</f>
        <v>0.30882352941176472</v>
      </c>
      <c r="E126">
        <f>((Tratados!I126 - SMALL(Tratados!I$2:I$163, 1)) / (LARGE(Tratados!I$2:I$163, 1) - SMALL(Tratados!I$2:I$163, 1)))</f>
        <v>3.8345278324482902E-2</v>
      </c>
      <c r="F126">
        <f>((Tratados!O126 - SMALL(Tratados!O$2:O$163, 1)) / (LARGE(Tratados!O$2:O$163, 1) - SMALL(Tratados!O$2:O$163, 1)))</f>
        <v>0.20276497695852536</v>
      </c>
      <c r="G126">
        <v>0</v>
      </c>
    </row>
    <row r="127" spans="1:7">
      <c r="A127">
        <f>((Tratados!B127 - SMALL(Tratados!B$2:B$163, 1)) / (LARGE(Tratados!B$2:B$163, 1) - SMALL(Tratados!B$2:B$163, 1)))</f>
        <v>1.0565899666639565E-2</v>
      </c>
      <c r="B127">
        <f>((Tratados!E127 - SMALL(Tratados!E$2:E$163, 1)) / (LARGE(Tratados!E$2:E$163, 1) - SMALL(Tratados!E$2:E$163, 1)))</f>
        <v>0.28801536412353251</v>
      </c>
      <c r="C127">
        <f>((Tratados!G127 - SMALL(Tratados!G$2:G$163, 1)) / (LARGE(Tratados!G$2:G$163, 1) - SMALL(Tratados!G$2:G$163, 1)))</f>
        <v>0.38574210825286048</v>
      </c>
      <c r="D127">
        <f>((Tratados!H127 - SMALL(Tratados!H$2:H$163, 1)) / (LARGE(Tratados!H$2:H$163, 1) - SMALL(Tratados!H$2:H$163, 1)))</f>
        <v>0.57352941176470584</v>
      </c>
      <c r="E127">
        <f>((Tratados!I127 - SMALL(Tratados!I$2:I$163, 1)) / (LARGE(Tratados!I$2:I$163, 1) - SMALL(Tratados!I$2:I$163, 1)))</f>
        <v>2.5125329570351667E-2</v>
      </c>
      <c r="F127">
        <f>((Tratados!O127 - SMALL(Tratados!O$2:O$163, 1)) / (LARGE(Tratados!O$2:O$163, 1) - SMALL(Tratados!O$2:O$163, 1)))</f>
        <v>0.23963133640552994</v>
      </c>
      <c r="G127">
        <v>0</v>
      </c>
    </row>
    <row r="128" spans="1:7">
      <c r="A128">
        <f>((Tratados!B128 - SMALL(Tratados!B$2:B$163, 1)) / (LARGE(Tratados!B$2:B$163, 1) - SMALL(Tratados!B$2:B$163, 1)))</f>
        <v>2.4725587446133832E-2</v>
      </c>
      <c r="B128">
        <f>((Tratados!E128 - SMALL(Tratados!E$2:E$163, 1)) / (LARGE(Tratados!E$2:E$163, 1) - SMALL(Tratados!E$2:E$163, 1)))</f>
        <v>0.23009530299744962</v>
      </c>
      <c r="C128">
        <f>((Tratados!G128 - SMALL(Tratados!G$2:G$163, 1)) / (LARGE(Tratados!G$2:G$163, 1) - SMALL(Tratados!G$2:G$163, 1)))</f>
        <v>0.69672563499147933</v>
      </c>
      <c r="D128">
        <f>((Tratados!H128 - SMALL(Tratados!H$2:H$163, 1)) / (LARGE(Tratados!H$2:H$163, 1) - SMALL(Tratados!H$2:H$163, 1)))</f>
        <v>0.72058823529411764</v>
      </c>
      <c r="E128">
        <f>((Tratados!I128 - SMALL(Tratados!I$2:I$163, 1)) / (LARGE(Tratados!I$2:I$163, 1) - SMALL(Tratados!I$2:I$163, 1)))</f>
        <v>1.7141371755356679E-2</v>
      </c>
      <c r="F128">
        <f>((Tratados!O128 - SMALL(Tratados!O$2:O$163, 1)) / (LARGE(Tratados!O$2:O$163, 1) - SMALL(Tratados!O$2:O$163, 1)))</f>
        <v>0.21658986175115208</v>
      </c>
      <c r="G128">
        <v>0</v>
      </c>
    </row>
    <row r="129" spans="1:7">
      <c r="A129">
        <f>((Tratados!B129 - SMALL(Tratados!B$2:B$163, 1)) / (LARGE(Tratados!B$2:B$163, 1) - SMALL(Tratados!B$2:B$163, 1)))</f>
        <v>3.123018131555411E-2</v>
      </c>
      <c r="B129">
        <f>((Tratados!E129 - SMALL(Tratados!E$2:E$163, 1)) / (LARGE(Tratados!E$2:E$163, 1) - SMALL(Tratados!E$2:E$163, 1)))</f>
        <v>0.40563144689155284</v>
      </c>
      <c r="C129">
        <f>((Tratados!G129 - SMALL(Tratados!G$2:G$163, 1)) / (LARGE(Tratados!G$2:G$163, 1) - SMALL(Tratados!G$2:G$163, 1)))</f>
        <v>0.45820822851578347</v>
      </c>
      <c r="D129">
        <f>((Tratados!H129 - SMALL(Tratados!H$2:H$163, 1)) / (LARGE(Tratados!H$2:H$163, 1) - SMALL(Tratados!H$2:H$163, 1)))</f>
        <v>0.52941176470588236</v>
      </c>
      <c r="E129">
        <f>((Tratados!I129 - SMALL(Tratados!I$2:I$163, 1)) / (LARGE(Tratados!I$2:I$163, 1) - SMALL(Tratados!I$2:I$163, 1)))</f>
        <v>8.3040588213450187E-2</v>
      </c>
      <c r="F129">
        <f>((Tratados!O129 - SMALL(Tratados!O$2:O$163, 1)) / (LARGE(Tratados!O$2:O$163, 1) - SMALL(Tratados!O$2:O$163, 1)))</f>
        <v>0.2304147465437788</v>
      </c>
      <c r="G129">
        <v>0</v>
      </c>
    </row>
    <row r="130" spans="1:7">
      <c r="A130">
        <f>((Tratados!B130 - SMALL(Tratados!B$2:B$163, 1)) / (LARGE(Tratados!B$2:B$163, 1) - SMALL(Tratados!B$2:B$163, 1)))</f>
        <v>9.7751849743881611E-2</v>
      </c>
      <c r="B130">
        <f>((Tratados!E130 - SMALL(Tratados!E$2:E$163, 1)) / (LARGE(Tratados!E$2:E$163, 1) - SMALL(Tratados!E$2:E$163, 1)))</f>
        <v>0.45904449194106289</v>
      </c>
      <c r="C130">
        <f>((Tratados!G130 - SMALL(Tratados!G$2:G$163, 1)) / (LARGE(Tratados!G$2:G$163, 1) - SMALL(Tratados!G$2:G$163, 1)))</f>
        <v>0.52982904595742375</v>
      </c>
      <c r="D130">
        <f>((Tratados!H130 - SMALL(Tratados!H$2:H$163, 1)) / (LARGE(Tratados!H$2:H$163, 1) - SMALL(Tratados!H$2:H$163, 1)))</f>
        <v>0.41176470588235292</v>
      </c>
      <c r="E130">
        <f>((Tratados!I130 - SMALL(Tratados!I$2:I$163, 1)) / (LARGE(Tratados!I$2:I$163, 1) - SMALL(Tratados!I$2:I$163, 1)))</f>
        <v>7.7069330461584165E-2</v>
      </c>
      <c r="F130">
        <f>((Tratados!O130 - SMALL(Tratados!O$2:O$163, 1)) / (LARGE(Tratados!O$2:O$163, 1) - SMALL(Tratados!O$2:O$163, 1)))</f>
        <v>0.22119815668202766</v>
      </c>
      <c r="G130">
        <v>0</v>
      </c>
    </row>
    <row r="131" spans="1:7">
      <c r="A131">
        <f>((Tratados!B131 - SMALL(Tratados!B$2:B$163, 1)) / (LARGE(Tratados!B$2:B$163, 1) - SMALL(Tratados!B$2:B$163, 1)))</f>
        <v>7.6339539799983744E-2</v>
      </c>
      <c r="B131">
        <f>((Tratados!E131 - SMALL(Tratados!E$2:E$163, 1)) / (LARGE(Tratados!E$2:E$163, 1) - SMALL(Tratados!E$2:E$163, 1)))</f>
        <v>0.4103811087362802</v>
      </c>
      <c r="C131">
        <f>((Tratados!G131 - SMALL(Tratados!G$2:G$163, 1)) / (LARGE(Tratados!G$2:G$163, 1) - SMALL(Tratados!G$2:G$163, 1)))</f>
        <v>0.60635938218507401</v>
      </c>
      <c r="D131">
        <f>((Tratados!H131 - SMALL(Tratados!H$2:H$163, 1)) / (LARGE(Tratados!H$2:H$163, 1) - SMALL(Tratados!H$2:H$163, 1)))</f>
        <v>0.48529411764705882</v>
      </c>
      <c r="E131">
        <f>((Tratados!I131 - SMALL(Tratados!I$2:I$163, 1)) / (LARGE(Tratados!I$2:I$163, 1) - SMALL(Tratados!I$2:I$163, 1)))</f>
        <v>5.285751420401797E-2</v>
      </c>
      <c r="F131">
        <f>((Tratados!O131 - SMALL(Tratados!O$2:O$163, 1)) / (LARGE(Tratados!O$2:O$163, 1) - SMALL(Tratados!O$2:O$163, 1)))</f>
        <v>0.15207373271889402</v>
      </c>
      <c r="G131">
        <v>0</v>
      </c>
    </row>
    <row r="132" spans="1:7">
      <c r="A132">
        <f>((Tratados!B132 - SMALL(Tratados!B$2:B$163, 1)) / (LARGE(Tratados!B$2:B$163, 1) - SMALL(Tratados!B$2:B$163, 1)))</f>
        <v>0.15253272623790551</v>
      </c>
      <c r="B132">
        <f>((Tratados!E132 - SMALL(Tratados!E$2:E$163, 1)) / (LARGE(Tratados!E$2:E$163, 1) - SMALL(Tratados!E$2:E$163, 1)))</f>
        <v>0.4163698128013712</v>
      </c>
      <c r="C132">
        <f>((Tratados!G132 - SMALL(Tratados!G$2:G$163, 1)) / (LARGE(Tratados!G$2:G$163, 1) - SMALL(Tratados!G$2:G$163, 1)))</f>
        <v>0.62920960804998782</v>
      </c>
      <c r="D132">
        <f>((Tratados!H132 - SMALL(Tratados!H$2:H$163, 1)) / (LARGE(Tratados!H$2:H$163, 1) - SMALL(Tratados!H$2:H$163, 1)))</f>
        <v>0.39705882352941174</v>
      </c>
      <c r="E132">
        <f>((Tratados!I132 - SMALL(Tratados!I$2:I$163, 1)) / (LARGE(Tratados!I$2:I$163, 1) - SMALL(Tratados!I$2:I$163, 1)))</f>
        <v>1.838167031824427E-2</v>
      </c>
      <c r="F132">
        <f>((Tratados!O132 - SMALL(Tratados!O$2:O$163, 1)) / (LARGE(Tratados!O$2:O$163, 1) - SMALL(Tratados!O$2:O$163, 1)))</f>
        <v>0.19354838709677419</v>
      </c>
      <c r="G132">
        <v>0</v>
      </c>
    </row>
    <row r="133" spans="1:7">
      <c r="A133">
        <f>((Tratados!B133 - SMALL(Tratados!B$2:B$163, 1)) / (LARGE(Tratados!B$2:B$163, 1) - SMALL(Tratados!B$2:B$163, 1)))</f>
        <v>6.8611269208878764E-2</v>
      </c>
      <c r="B133">
        <f>((Tratados!E133 - SMALL(Tratados!E$2:E$163, 1)) / (LARGE(Tratados!E$2:E$163, 1) - SMALL(Tratados!E$2:E$163, 1)))</f>
        <v>0.44522917118400812</v>
      </c>
      <c r="C133">
        <f>((Tratados!G133 - SMALL(Tratados!G$2:G$163, 1)) / (LARGE(Tratados!G$2:G$163, 1) - SMALL(Tratados!G$2:G$163, 1)))</f>
        <v>0.54928453569206637</v>
      </c>
      <c r="D133">
        <f>((Tratados!H133 - SMALL(Tratados!H$2:H$163, 1)) / (LARGE(Tratados!H$2:H$163, 1) - SMALL(Tratados!H$2:H$163, 1)))</f>
        <v>0.45588235294117646</v>
      </c>
      <c r="E133">
        <f>((Tratados!I133 - SMALL(Tratados!I$2:I$163, 1)) / (LARGE(Tratados!I$2:I$163, 1) - SMALL(Tratados!I$2:I$163, 1)))</f>
        <v>1.123695644101155E-2</v>
      </c>
      <c r="F133">
        <f>((Tratados!O133 - SMALL(Tratados!O$2:O$163, 1)) / (LARGE(Tratados!O$2:O$163, 1) - SMALL(Tratados!O$2:O$163, 1)))</f>
        <v>0.16589861751152074</v>
      </c>
      <c r="G133">
        <v>0</v>
      </c>
    </row>
    <row r="134" spans="1:7">
      <c r="A134">
        <f>((Tratados!B134 - SMALL(Tratados!B$2:B$163, 1)) / (LARGE(Tratados!B$2:B$163, 1) - SMALL(Tratados!B$2:B$163, 1)))</f>
        <v>0.16170013822261972</v>
      </c>
      <c r="B134">
        <f>((Tratados!E134 - SMALL(Tratados!E$2:E$163, 1)) / (LARGE(Tratados!E$2:E$163, 1) - SMALL(Tratados!E$2:E$163, 1)))</f>
        <v>0.37834154198804326</v>
      </c>
      <c r="C134">
        <f>((Tratados!G134 - SMALL(Tratados!G$2:G$163, 1)) / (LARGE(Tratados!G$2:G$163, 1) - SMALL(Tratados!G$2:G$163, 1)))</f>
        <v>0.58816846547107038</v>
      </c>
      <c r="D134">
        <f>((Tratados!H134 - SMALL(Tratados!H$2:H$163, 1)) / (LARGE(Tratados!H$2:H$163, 1) - SMALL(Tratados!H$2:H$163, 1)))</f>
        <v>0.47058823529411764</v>
      </c>
      <c r="E134">
        <f>((Tratados!I134 - SMALL(Tratados!I$2:I$163, 1)) / (LARGE(Tratados!I$2:I$163, 1) - SMALL(Tratados!I$2:I$163, 1)))</f>
        <v>1.1467191503583498E-2</v>
      </c>
      <c r="F134">
        <f>((Tratados!O134 - SMALL(Tratados!O$2:O$163, 1)) / (LARGE(Tratados!O$2:O$163, 1) - SMALL(Tratados!O$2:O$163, 1)))</f>
        <v>0.19354838709677419</v>
      </c>
      <c r="G134">
        <v>0</v>
      </c>
    </row>
    <row r="135" spans="1:7">
      <c r="A135">
        <f>((Tratados!B135 - SMALL(Tratados!B$2:B$163, 1)) / (LARGE(Tratados!B$2:B$163, 1) - SMALL(Tratados!B$2:B$163, 1)))</f>
        <v>8.6462314009269042E-2</v>
      </c>
      <c r="B135">
        <f>((Tratados!E135 - SMALL(Tratados!E$2:E$163, 1)) / (LARGE(Tratados!E$2:E$163, 1) - SMALL(Tratados!E$2:E$163, 1)))</f>
        <v>0.34508358372311537</v>
      </c>
      <c r="C135">
        <f>((Tratados!G135 - SMALL(Tratados!G$2:G$163, 1)) / (LARGE(Tratados!G$2:G$163, 1) - SMALL(Tratados!G$2:G$163, 1)))</f>
        <v>0.73567718899618595</v>
      </c>
      <c r="D135">
        <f>((Tratados!H135 - SMALL(Tratados!H$2:H$163, 1)) / (LARGE(Tratados!H$2:H$163, 1) - SMALL(Tratados!H$2:H$163, 1)))</f>
        <v>0.5</v>
      </c>
      <c r="E135">
        <f>((Tratados!I135 - SMALL(Tratados!I$2:I$163, 1)) / (LARGE(Tratados!I$2:I$163, 1) - SMALL(Tratados!I$2:I$163, 1)))</f>
        <v>2.6915221508411007E-2</v>
      </c>
      <c r="F135">
        <f>((Tratados!O135 - SMALL(Tratados!O$2:O$163, 1)) / (LARGE(Tratados!O$2:O$163, 1) - SMALL(Tratados!O$2:O$163, 1)))</f>
        <v>0.20737327188940091</v>
      </c>
      <c r="G135">
        <v>0</v>
      </c>
    </row>
    <row r="136" spans="1:7">
      <c r="A136">
        <f>((Tratados!B136 - SMALL(Tratados!B$2:B$163, 1)) / (LARGE(Tratados!B$2:B$163, 1) - SMALL(Tratados!B$2:B$163, 1)))</f>
        <v>8.2917310350434995E-2</v>
      </c>
      <c r="B136">
        <f>((Tratados!E136 - SMALL(Tratados!E$2:E$163, 1)) / (LARGE(Tratados!E$2:E$163, 1) - SMALL(Tratados!E$2:E$163, 1)))</f>
        <v>0.41548699521936211</v>
      </c>
      <c r="C136">
        <f>((Tratados!G136 - SMALL(Tratados!G$2:G$163, 1)) / (LARGE(Tratados!G$2:G$163, 1) - SMALL(Tratados!G$2:G$163, 1)))</f>
        <v>0.43034028510373556</v>
      </c>
      <c r="D136">
        <f>((Tratados!H136 - SMALL(Tratados!H$2:H$163, 1)) / (LARGE(Tratados!H$2:H$163, 1) - SMALL(Tratados!H$2:H$163, 1)))</f>
        <v>0.54411764705882348</v>
      </c>
      <c r="E136">
        <f>((Tratados!I136 - SMALL(Tratados!I$2:I$163, 1)) / (LARGE(Tratados!I$2:I$163, 1) - SMALL(Tratados!I$2:I$163, 1)))</f>
        <v>1.9124364068476365E-2</v>
      </c>
      <c r="F136">
        <f>((Tratados!O136 - SMALL(Tratados!O$2:O$163, 1)) / (LARGE(Tratados!O$2:O$163, 1) - SMALL(Tratados!O$2:O$163, 1)))</f>
        <v>0.23502304147465439</v>
      </c>
      <c r="G136">
        <v>0</v>
      </c>
    </row>
    <row r="137" spans="1:7">
      <c r="A137">
        <f>((Tratados!B137 - SMALL(Tratados!B$2:B$163, 1)) / (LARGE(Tratados!B$2:B$163, 1) - SMALL(Tratados!B$2:B$163, 1)))</f>
        <v>0.18414098707211968</v>
      </c>
      <c r="B137">
        <f>((Tratados!E137 - SMALL(Tratados!E$2:E$163, 1)) / (LARGE(Tratados!E$2:E$163, 1) - SMALL(Tratados!E$2:E$163, 1)))</f>
        <v>0.36598209583991576</v>
      </c>
      <c r="C137">
        <f>((Tratados!G137 - SMALL(Tratados!G$2:G$163, 1)) / (LARGE(Tratados!G$2:G$163, 1) - SMALL(Tratados!G$2:G$163, 1)))</f>
        <v>0.76274716654494301</v>
      </c>
      <c r="D137">
        <f>((Tratados!H137 - SMALL(Tratados!H$2:H$163, 1)) / (LARGE(Tratados!H$2:H$163, 1) - SMALL(Tratados!H$2:H$163, 1)))</f>
        <v>0.36764705882352944</v>
      </c>
      <c r="E137">
        <f>((Tratados!I137 - SMALL(Tratados!I$2:I$163, 1)) / (LARGE(Tratados!I$2:I$163, 1) - SMALL(Tratados!I$2:I$163, 1)))</f>
        <v>2.3914738757473356E-2</v>
      </c>
      <c r="F137">
        <f>((Tratados!O137 - SMALL(Tratados!O$2:O$163, 1)) / (LARGE(Tratados!O$2:O$163, 1) - SMALL(Tratados!O$2:O$163, 1)))</f>
        <v>0.21658986175115208</v>
      </c>
      <c r="G137">
        <v>0</v>
      </c>
    </row>
    <row r="138" spans="1:7">
      <c r="A138">
        <f>((Tratados!B138 - SMALL(Tratados!B$2:B$163, 1)) / (LARGE(Tratados!B$2:B$163, 1) - SMALL(Tratados!B$2:B$163, 1)))</f>
        <v>5.813887307911212E-2</v>
      </c>
      <c r="B138">
        <f>((Tratados!E138 - SMALL(Tratados!E$2:E$163, 1)) / (LARGE(Tratados!E$2:E$163, 1) - SMALL(Tratados!E$2:E$163, 1)))</f>
        <v>0.49385641565736355</v>
      </c>
      <c r="C138">
        <f>((Tratados!G138 - SMALL(Tratados!G$2:G$163, 1)) / (LARGE(Tratados!G$2:G$163, 1) - SMALL(Tratados!G$2:G$163, 1)))</f>
        <v>0.35557494116692362</v>
      </c>
      <c r="D138">
        <f>((Tratados!H138 - SMALL(Tratados!H$2:H$163, 1)) / (LARGE(Tratados!H$2:H$163, 1) - SMALL(Tratados!H$2:H$163, 1)))</f>
        <v>0.48529411764705882</v>
      </c>
      <c r="E138">
        <f>((Tratados!I138 - SMALL(Tratados!I$2:I$163, 1)) / (LARGE(Tratados!I$2:I$163, 1) - SMALL(Tratados!I$2:I$163, 1)))</f>
        <v>2.7553938133610605E-2</v>
      </c>
      <c r="F138">
        <f>((Tratados!O138 - SMALL(Tratados!O$2:O$163, 1)) / (LARGE(Tratados!O$2:O$163, 1) - SMALL(Tratados!O$2:O$163, 1)))</f>
        <v>0.15668202764976957</v>
      </c>
      <c r="G138">
        <v>0</v>
      </c>
    </row>
    <row r="139" spans="1:7">
      <c r="A139">
        <f>((Tratados!B139 - SMALL(Tratados!B$2:B$163, 1)) / (LARGE(Tratados!B$2:B$163, 1) - SMALL(Tratados!B$2:B$163, 1)))</f>
        <v>6.3553947475404507E-2</v>
      </c>
      <c r="B139">
        <f>((Tratados!E139 - SMALL(Tratados!E$2:E$163, 1)) / (LARGE(Tratados!E$2:E$163, 1) - SMALL(Tratados!E$2:E$163, 1)))</f>
        <v>0.37561048642732503</v>
      </c>
      <c r="C139">
        <f>((Tratados!G139 - SMALL(Tratados!G$2:G$163, 1)) / (LARGE(Tratados!G$2:G$163, 1) - SMALL(Tratados!G$2:G$163, 1)))</f>
        <v>0.56086856555492437</v>
      </c>
      <c r="D139">
        <f>((Tratados!H139 - SMALL(Tratados!H$2:H$163, 1)) / (LARGE(Tratados!H$2:H$163, 1) - SMALL(Tratados!H$2:H$163, 1)))</f>
        <v>0.55882352941176472</v>
      </c>
      <c r="E139">
        <f>((Tratados!I139 - SMALL(Tratados!I$2:I$163, 1)) / (LARGE(Tratados!I$2:I$163, 1) - SMALL(Tratados!I$2:I$163, 1)))</f>
        <v>1.3442756879200862E-2</v>
      </c>
      <c r="F139">
        <f>((Tratados!O139 - SMALL(Tratados!O$2:O$163, 1)) / (LARGE(Tratados!O$2:O$163, 1) - SMALL(Tratados!O$2:O$163, 1)))</f>
        <v>0.16589861751152074</v>
      </c>
      <c r="G139">
        <v>0</v>
      </c>
    </row>
    <row r="140" spans="1:7">
      <c r="A140">
        <f>((Tratados!B140 - SMALL(Tratados!B$2:B$163, 1)) / (LARGE(Tratados!B$2:B$163, 1) - SMALL(Tratados!B$2:B$163, 1)))</f>
        <v>0.13962923814944306</v>
      </c>
      <c r="B140">
        <f>((Tratados!E140 - SMALL(Tratados!E$2:E$163, 1)) / (LARGE(Tratados!E$2:E$163, 1) - SMALL(Tratados!E$2:E$163, 1)))</f>
        <v>0.31030779873824199</v>
      </c>
      <c r="C140">
        <f>((Tratados!G140 - SMALL(Tratados!G$2:G$163, 1)) / (LARGE(Tratados!G$2:G$163, 1) - SMALL(Tratados!G$2:G$163, 1)))</f>
        <v>0.64415456193026588</v>
      </c>
      <c r="D140">
        <f>((Tratados!H140 - SMALL(Tratados!H$2:H$163, 1)) / (LARGE(Tratados!H$2:H$163, 1) - SMALL(Tratados!H$2:H$163, 1)))</f>
        <v>0.58823529411764708</v>
      </c>
      <c r="E140">
        <f>((Tratados!I140 - SMALL(Tratados!I$2:I$163, 1)) / (LARGE(Tratados!I$2:I$163, 1) - SMALL(Tratados!I$2:I$163, 1)))</f>
        <v>2.193174644435367E-2</v>
      </c>
      <c r="F140">
        <f>((Tratados!O140 - SMALL(Tratados!O$2:O$163, 1)) / (LARGE(Tratados!O$2:O$163, 1) - SMALL(Tratados!O$2:O$163, 1)))</f>
        <v>0.20737327188940091</v>
      </c>
      <c r="G140">
        <v>0</v>
      </c>
    </row>
    <row r="141" spans="1:7">
      <c r="A141">
        <f>((Tratados!B141 - SMALL(Tratados!B$2:B$163, 1)) / (LARGE(Tratados!B$2:B$163, 1) - SMALL(Tratados!B$2:B$163, 1)))</f>
        <v>4.0991137490852918E-2</v>
      </c>
      <c r="B141">
        <f>((Tratados!E141 - SMALL(Tratados!E$2:E$163, 1)) / (LARGE(Tratados!E$2:E$163, 1) - SMALL(Tratados!E$2:E$163, 1)))</f>
        <v>0.4795971047713451</v>
      </c>
      <c r="C141">
        <f>((Tratados!G141 - SMALL(Tratados!G$2:G$163, 1)) / (LARGE(Tratados!G$2:G$163, 1) - SMALL(Tratados!G$2:G$163, 1)))</f>
        <v>0.36634748032135034</v>
      </c>
      <c r="D141">
        <f>((Tratados!H141 - SMALL(Tratados!H$2:H$163, 1)) / (LARGE(Tratados!H$2:H$163, 1) - SMALL(Tratados!H$2:H$163, 1)))</f>
        <v>0.48529411764705882</v>
      </c>
      <c r="E141">
        <f>((Tratados!I141 - SMALL(Tratados!I$2:I$163, 1)) / (LARGE(Tratados!I$2:I$163, 1) - SMALL(Tratados!I$2:I$163, 1)))</f>
        <v>1.5819376879943555E-2</v>
      </c>
      <c r="F141">
        <f>((Tratados!O141 - SMALL(Tratados!O$2:O$163, 1)) / (LARGE(Tratados!O$2:O$163, 1) - SMALL(Tratados!O$2:O$163, 1)))</f>
        <v>0.14746543778801843</v>
      </c>
      <c r="G141">
        <v>0</v>
      </c>
    </row>
    <row r="142" spans="1:7">
      <c r="A142">
        <f>((Tratados!B142 - SMALL(Tratados!B$2:B$163, 1)) / (LARGE(Tratados!B$2:B$163, 1) - SMALL(Tratados!B$2:B$163, 1)))</f>
        <v>0.11892430278884462</v>
      </c>
      <c r="B142">
        <f>((Tratados!E142 - SMALL(Tratados!E$2:E$163, 1)) / (LARGE(Tratados!E$2:E$163, 1) - SMALL(Tratados!E$2:E$163, 1)))</f>
        <v>0.56527687430949214</v>
      </c>
      <c r="C142">
        <f>((Tratados!G142 - SMALL(Tratados!G$2:G$163, 1)) / (LARGE(Tratados!G$2:G$163, 1) - SMALL(Tratados!G$2:G$163, 1)))</f>
        <v>0.47542535637966943</v>
      </c>
      <c r="D142">
        <f>((Tratados!H142 - SMALL(Tratados!H$2:H$163, 1)) / (LARGE(Tratados!H$2:H$163, 1) - SMALL(Tratados!H$2:H$163, 1)))</f>
        <v>0.3235294117647059</v>
      </c>
      <c r="E142">
        <f>((Tratados!I142 - SMALL(Tratados!I$2:I$163, 1)) / (LARGE(Tratados!I$2:I$163, 1) - SMALL(Tratados!I$2:I$163, 1)))</f>
        <v>0.14579078317055963</v>
      </c>
      <c r="F142">
        <f>((Tratados!O142 - SMALL(Tratados!O$2:O$163, 1)) / (LARGE(Tratados!O$2:O$163, 1) - SMALL(Tratados!O$2:O$163, 1)))</f>
        <v>0.23502304147465439</v>
      </c>
      <c r="G142">
        <v>0</v>
      </c>
    </row>
    <row r="143" spans="1:7">
      <c r="A143">
        <f>((Tratados!B143 - SMALL(Tratados!B$2:B$163, 1)) / (LARGE(Tratados!B$2:B$163, 1) - SMALL(Tratados!B$2:B$163, 1)))</f>
        <v>0.10100821204976014</v>
      </c>
      <c r="B143">
        <f>((Tratados!E143 - SMALL(Tratados!E$2:E$163, 1)) / (LARGE(Tratados!E$2:E$163, 1) - SMALL(Tratados!E$2:E$163, 1)))</f>
        <v>0.6536618860287664</v>
      </c>
      <c r="C143">
        <f>((Tratados!G143 - SMALL(Tratados!G$2:G$163, 1)) / (LARGE(Tratados!G$2:G$163, 1) - SMALL(Tratados!G$2:G$163, 1)))</f>
        <v>0.20929021612702534</v>
      </c>
      <c r="D143">
        <f>((Tratados!H143 - SMALL(Tratados!H$2:H$163, 1)) / (LARGE(Tratados!H$2:H$163, 1) - SMALL(Tratados!H$2:H$163, 1)))</f>
        <v>0.36764705882352944</v>
      </c>
      <c r="E143">
        <f>((Tratados!I143 - SMALL(Tratados!I$2:I$163, 1)) / (LARGE(Tratados!I$2:I$163, 1) - SMALL(Tratados!I$2:I$163, 1)))</f>
        <v>9.9773478406179214E-2</v>
      </c>
      <c r="F143">
        <f>((Tratados!O143 - SMALL(Tratados!O$2:O$163, 1)) / (LARGE(Tratados!O$2:O$163, 1) - SMALL(Tratados!O$2:O$163, 1)))</f>
        <v>0.25345622119815669</v>
      </c>
      <c r="G143">
        <v>0</v>
      </c>
    </row>
    <row r="144" spans="1:7">
      <c r="A144">
        <f>((Tratados!B144 - SMALL(Tratados!B$2:B$163, 1)) / (LARGE(Tratados!B$2:B$163, 1) - SMALL(Tratados!B$2:B$163, 1)))</f>
        <v>0.10536222457110334</v>
      </c>
      <c r="B144">
        <f>((Tratados!E144 - SMALL(Tratados!E$2:E$163, 1)) / (LARGE(Tratados!E$2:E$163, 1) - SMALL(Tratados!E$2:E$163, 1)))</f>
        <v>0.71373478301273119</v>
      </c>
      <c r="C144">
        <f>((Tratados!G144 - SMALL(Tratados!G$2:G$163, 1)) / (LARGE(Tratados!G$2:G$163, 1) - SMALL(Tratados!G$2:G$163, 1)))</f>
        <v>8.7221726311233733E-2</v>
      </c>
      <c r="D144">
        <f>((Tratados!H144 - SMALL(Tratados!H$2:H$163, 1)) / (LARGE(Tratados!H$2:H$163, 1) - SMALL(Tratados!H$2:H$163, 1)))</f>
        <v>0.33823529411764708</v>
      </c>
      <c r="E144">
        <f>((Tratados!I144 - SMALL(Tratados!I$2:I$163, 1)) / (LARGE(Tratados!I$2:I$163, 1) - SMALL(Tratados!I$2:I$163, 1)))</f>
        <v>0.21162315719113223</v>
      </c>
      <c r="F144">
        <f>((Tratados!O144 - SMALL(Tratados!O$2:O$163, 1)) / (LARGE(Tratados!O$2:O$163, 1) - SMALL(Tratados!O$2:O$163, 1)))</f>
        <v>0.28110599078341014</v>
      </c>
      <c r="G144">
        <v>0</v>
      </c>
    </row>
    <row r="145" spans="1:7">
      <c r="A145">
        <f>((Tratados!B145 - SMALL(Tratados!B$2:B$163, 1)) / (LARGE(Tratados!B$2:B$163, 1) - SMALL(Tratados!B$2:B$163, 1)))</f>
        <v>7.0802504268639724E-2</v>
      </c>
      <c r="B145">
        <f>((Tratados!E145 - SMALL(Tratados!E$2:E$163, 1)) / (LARGE(Tratados!E$2:E$163, 1) - SMALL(Tratados!E$2:E$163, 1)))</f>
        <v>0.40227570754473457</v>
      </c>
      <c r="C145">
        <f>((Tratados!G145 - SMALL(Tratados!G$2:G$163, 1)) / (LARGE(Tratados!G$2:G$163, 1) - SMALL(Tratados!G$2:G$163, 1)))</f>
        <v>0.71975844626579022</v>
      </c>
      <c r="D145">
        <f>((Tratados!H145 - SMALL(Tratados!H$2:H$163, 1)) / (LARGE(Tratados!H$2:H$163, 1) - SMALL(Tratados!H$2:H$163, 1)))</f>
        <v>0.45588235294117646</v>
      </c>
      <c r="E145">
        <f>((Tratados!I145 - SMALL(Tratados!I$2:I$163, 1)) / (LARGE(Tratados!I$2:I$163, 1) - SMALL(Tratados!I$2:I$163, 1)))</f>
        <v>9.5079653904712388E-2</v>
      </c>
      <c r="F145">
        <f>((Tratados!O145 - SMALL(Tratados!O$2:O$163, 1)) / (LARGE(Tratados!O$2:O$163, 1) - SMALL(Tratados!O$2:O$163, 1)))</f>
        <v>0.19815668202764977</v>
      </c>
      <c r="G145">
        <v>0</v>
      </c>
    </row>
    <row r="146" spans="1:7">
      <c r="A146">
        <f>((Tratados!B146 - SMALL(Tratados!B$2:B$163, 1)) / (LARGE(Tratados!B$2:B$163, 1) - SMALL(Tratados!B$2:B$163, 1)))</f>
        <v>8.0400845597203022E-2</v>
      </c>
      <c r="B146">
        <f>((Tratados!E146 - SMALL(Tratados!E$2:E$163, 1)) / (LARGE(Tratados!E$2:E$163, 1) - SMALL(Tratados!E$2:E$163, 1)))</f>
        <v>2.0444196636000373E-3</v>
      </c>
      <c r="C146">
        <f>((Tratados!G146 - SMALL(Tratados!G$2:G$163, 1)) / (LARGE(Tratados!G$2:G$163, 1) - SMALL(Tratados!G$2:G$163, 1)))</f>
        <v>0.3596662068219319</v>
      </c>
      <c r="D146">
        <f>((Tratados!H146 - SMALL(Tratados!H$2:H$163, 1)) / (LARGE(Tratados!H$2:H$163, 1) - SMALL(Tratados!H$2:H$163, 1)))</f>
        <v>0.69117647058823528</v>
      </c>
      <c r="E146">
        <f>((Tratados!I146 - SMALL(Tratados!I$2:I$163, 1)) / (LARGE(Tratados!I$2:I$163, 1) - SMALL(Tratados!I$2:I$163, 1)))</f>
        <v>3.8620075012068774E-4</v>
      </c>
      <c r="F146">
        <f>((Tratados!O146 - SMALL(Tratados!O$2:O$163, 1)) / (LARGE(Tratados!O$2:O$163, 1) - SMALL(Tratados!O$2:O$163, 1)))</f>
        <v>0.94009216589861755</v>
      </c>
      <c r="G146">
        <v>0</v>
      </c>
    </row>
    <row r="147" spans="1:7">
      <c r="A147">
        <f>((Tratados!B147 - SMALL(Tratados!B$2:B$163, 1)) / (LARGE(Tratados!B$2:B$163, 1) - SMALL(Tratados!B$2:B$163, 1)))</f>
        <v>6.985120741523701E-2</v>
      </c>
      <c r="B147">
        <f>((Tratados!E147 - SMALL(Tratados!E$2:E$163, 1)) / (LARGE(Tratados!E$2:E$163, 1) - SMALL(Tratados!E$2:E$163, 1)))</f>
        <v>5.6841061859182855E-3</v>
      </c>
      <c r="C147">
        <f>((Tratados!G147 - SMALL(Tratados!G$2:G$163, 1)) / (LARGE(Tratados!G$2:G$163, 1) - SMALL(Tratados!G$2:G$163, 1)))</f>
        <v>0.17921096053450189</v>
      </c>
      <c r="D147">
        <f>((Tratados!H147 - SMALL(Tratados!H$2:H$163, 1)) / (LARGE(Tratados!H$2:H$163, 1) - SMALL(Tratados!H$2:H$163, 1)))</f>
        <v>0.6029411764705882</v>
      </c>
      <c r="E147">
        <f>((Tratados!I147 - SMALL(Tratados!I$2:I$163, 1)) / (LARGE(Tratados!I$2:I$163, 1) - SMALL(Tratados!I$2:I$163, 1)))</f>
        <v>1.6710609380222066E-3</v>
      </c>
      <c r="F147">
        <f>((Tratados!O147 - SMALL(Tratados!O$2:O$163, 1)) / (LARGE(Tratados!O$2:O$163, 1) - SMALL(Tratados!O$2:O$163, 1)))</f>
        <v>0.8571428571428571</v>
      </c>
      <c r="G147">
        <v>0</v>
      </c>
    </row>
    <row r="148" spans="1:7">
      <c r="A148">
        <f>((Tratados!B148 - SMALL(Tratados!B$2:B$163, 1)) / (LARGE(Tratados!B$2:B$163, 1) - SMALL(Tratados!B$2:B$163, 1)))</f>
        <v>7.7693308399056832E-2</v>
      </c>
      <c r="B148">
        <f>((Tratados!E148 - SMALL(Tratados!E$2:E$163, 1)) / (LARGE(Tratados!E$2:E$163, 1) - SMALL(Tratados!E$2:E$163, 1)))</f>
        <v>1.8792140342182161E-3</v>
      </c>
      <c r="C148">
        <f>((Tratados!G148 - SMALL(Tratados!G$2:G$163, 1)) / (LARGE(Tratados!G$2:G$163, 1) - SMALL(Tratados!G$2:G$163, 1)))</f>
        <v>9.0528550948091646E-2</v>
      </c>
      <c r="D148">
        <f>((Tratados!H148 - SMALL(Tratados!H$2:H$163, 1)) / (LARGE(Tratados!H$2:H$163, 1) - SMALL(Tratados!H$2:H$163, 1)))</f>
        <v>0.73529411764705888</v>
      </c>
      <c r="E148">
        <f>((Tratados!I148 - SMALL(Tratados!I$2:I$163, 1)) / (LARGE(Tratados!I$2:I$163, 1) - SMALL(Tratados!I$2:I$163, 1)))</f>
        <v>2.547439563296075E-3</v>
      </c>
      <c r="F148">
        <f>((Tratados!O148 - SMALL(Tratados!O$2:O$163, 1)) / (LARGE(Tratados!O$2:O$163, 1) - SMALL(Tratados!O$2:O$163, 1)))</f>
        <v>0.92165898617511521</v>
      </c>
      <c r="G148">
        <v>0</v>
      </c>
    </row>
    <row r="149" spans="1:7">
      <c r="A149">
        <f>((Tratados!B149 - SMALL(Tratados!B$2:B$163, 1)) / (LARGE(Tratados!B$2:B$163, 1) - SMALL(Tratados!B$2:B$163, 1)))</f>
        <v>5.8285226441174079E-2</v>
      </c>
      <c r="B149">
        <f>((Tratados!E149 - SMALL(Tratados!E$2:E$163, 1)) / (LARGE(Tratados!E$2:E$163, 1) - SMALL(Tratados!E$2:E$163, 1)))</f>
        <v>2.3825749362409523E-2</v>
      </c>
      <c r="C149">
        <f>((Tratados!G149 - SMALL(Tratados!G$2:G$163, 1)) / (LARGE(Tratados!G$2:G$163, 1) - SMALL(Tratados!G$2:G$163, 1)))</f>
        <v>1.8461413616814087E-3</v>
      </c>
      <c r="D149">
        <f>((Tratados!H149 - SMALL(Tratados!H$2:H$163, 1)) / (LARGE(Tratados!H$2:H$163, 1) - SMALL(Tratados!H$2:H$163, 1)))</f>
        <v>0.3235294117647059</v>
      </c>
      <c r="E149">
        <f>((Tratados!I149 - SMALL(Tratados!I$2:I$163, 1)) / (LARGE(Tratados!I$2:I$163, 1) - SMALL(Tratados!I$2:I$163, 1)))</f>
        <v>8.5929666901853018E-3</v>
      </c>
      <c r="F149">
        <f>((Tratados!O149 - SMALL(Tratados!O$2:O$163, 1)) / (LARGE(Tratados!O$2:O$163, 1) - SMALL(Tratados!O$2:O$163, 1)))</f>
        <v>0.75576036866359442</v>
      </c>
      <c r="G149">
        <v>0</v>
      </c>
    </row>
    <row r="150" spans="1:7">
      <c r="A150">
        <f>((Tratados!B150 - SMALL(Tratados!B$2:B$163, 1)) / (LARGE(Tratados!B$2:B$163, 1) - SMALL(Tratados!B$2:B$163, 1)))</f>
        <v>8.3685665501260262E-2</v>
      </c>
      <c r="B150">
        <f>((Tratados!E150 - SMALL(Tratados!E$2:E$163, 1)) / (LARGE(Tratados!E$2:E$163, 1) - SMALL(Tratados!E$2:E$163, 1)))</f>
        <v>0</v>
      </c>
      <c r="C150">
        <f>((Tratados!G150 - SMALL(Tratados!G$2:G$163, 1)) / (LARGE(Tratados!G$2:G$163, 1) - SMALL(Tratados!G$2:G$163, 1)))</f>
        <v>4.1927019935621737E-4</v>
      </c>
      <c r="D150">
        <f>((Tratados!H150 - SMALL(Tratados!H$2:H$163, 1)) / (LARGE(Tratados!H$2:H$163, 1) - SMALL(Tratados!H$2:H$163, 1)))</f>
        <v>0.97058823529411764</v>
      </c>
      <c r="E150">
        <f>((Tratados!I150 - SMALL(Tratados!I$2:I$163, 1)) / (LARGE(Tratados!I$2:I$163, 1) - SMALL(Tratados!I$2:I$163, 1)))</f>
        <v>5.2211370641316052E-3</v>
      </c>
      <c r="F150">
        <f>((Tratados!O150 - SMALL(Tratados!O$2:O$163, 1)) / (LARGE(Tratados!O$2:O$163, 1) - SMALL(Tratados!O$2:O$163, 1)))</f>
        <v>0.98156682027649766</v>
      </c>
      <c r="G150">
        <v>0</v>
      </c>
    </row>
    <row r="151" spans="1:7">
      <c r="A151">
        <f>((Tratados!B151 - SMALL(Tratados!B$2:B$163, 1)) / (LARGE(Tratados!B$2:B$163, 1) - SMALL(Tratados!B$2:B$163, 1)))</f>
        <v>8.516139523538499E-2</v>
      </c>
      <c r="B151">
        <f>((Tratados!E151 - SMALL(Tratados!E$2:E$163, 1)) / (LARGE(Tratados!E$2:E$163, 1) - SMALL(Tratados!E$2:E$163, 1)))</f>
        <v>1.0325351836363824E-4</v>
      </c>
      <c r="C151">
        <f>((Tratados!G151 - SMALL(Tratados!G$2:G$163, 1)) / (LARGE(Tratados!G$2:G$163, 1) - SMALL(Tratados!G$2:G$163, 1)))</f>
        <v>2.0963509967810868E-4</v>
      </c>
      <c r="D151">
        <f>((Tratados!H151 - SMALL(Tratados!H$2:H$163, 1)) / (LARGE(Tratados!H$2:H$163, 1) - SMALL(Tratados!H$2:H$163, 1)))</f>
        <v>0.80882352941176472</v>
      </c>
      <c r="E151">
        <f>((Tratados!I151 - SMALL(Tratados!I$2:I$163, 1)) / (LARGE(Tratados!I$2:I$163, 1) - SMALL(Tratados!I$2:I$163, 1)))</f>
        <v>4.2853429388391697E-3</v>
      </c>
      <c r="F151">
        <f>((Tratados!O151 - SMALL(Tratados!O$2:O$163, 1)) / (LARGE(Tratados!O$2:O$163, 1) - SMALL(Tratados!O$2:O$163, 1)))</f>
        <v>0.967741935483871</v>
      </c>
      <c r="G151">
        <v>0</v>
      </c>
    </row>
    <row r="152" spans="1:7">
      <c r="A152">
        <f>((Tratados!B152 - SMALL(Tratados!B$2:B$163, 1)) / (LARGE(Tratados!B$2:B$163, 1) - SMALL(Tratados!B$2:B$163, 1)))</f>
        <v>7.420115456541182E-2</v>
      </c>
      <c r="B152">
        <f>((Tratados!E152 - SMALL(Tratados!E$2:E$163, 1)) / (LARGE(Tratados!E$2:E$163, 1) - SMALL(Tratados!E$2:E$163, 1)))</f>
        <v>1.058348563227292E-3</v>
      </c>
      <c r="C152">
        <f>((Tratados!G152 - SMALL(Tratados!G$2:G$163, 1)) / (LARGE(Tratados!G$2:G$163, 1) - SMALL(Tratados!G$2:G$163, 1)))</f>
        <v>1.6635559522843464E-3</v>
      </c>
      <c r="D152">
        <f>((Tratados!H152 - SMALL(Tratados!H$2:H$163, 1)) / (LARGE(Tratados!H$2:H$163, 1) - SMALL(Tratados!H$2:H$163, 1)))</f>
        <v>0.80882352941176472</v>
      </c>
      <c r="E152">
        <f>((Tratados!I152 - SMALL(Tratados!I$2:I$163, 1)) / (LARGE(Tratados!I$2:I$163, 1) - SMALL(Tratados!I$2:I$163, 1)))</f>
        <v>3.3569757510490549E-3</v>
      </c>
      <c r="F152">
        <f>((Tratados!O152 - SMALL(Tratados!O$2:O$163, 1)) / (LARGE(Tratados!O$2:O$163, 1) - SMALL(Tratados!O$2:O$163, 1)))</f>
        <v>0.90322580645161288</v>
      </c>
      <c r="G152">
        <v>0</v>
      </c>
    </row>
    <row r="153" spans="1:7">
      <c r="A153">
        <f>((Tratados!B153 - SMALL(Tratados!B$2:B$163, 1)) / (LARGE(Tratados!B$2:B$163, 1) - SMALL(Tratados!B$2:B$163, 1)))</f>
        <v>8.3088055939507272E-2</v>
      </c>
      <c r="B153">
        <f>((Tratados!E153 - SMALL(Tratados!E$2:E$163, 1)) / (LARGE(Tratados!E$2:E$163, 1) - SMALL(Tratados!E$2:E$163, 1)))</f>
        <v>8.1570279507274211E-3</v>
      </c>
      <c r="C153">
        <f>((Tratados!G153 - SMALL(Tratados!G$2:G$163, 1)) / (LARGE(Tratados!G$2:G$163, 1) - SMALL(Tratados!G$2:G$163, 1)))</f>
        <v>3.117476804890584E-3</v>
      </c>
      <c r="D153">
        <f>((Tratados!H153 - SMALL(Tratados!H$2:H$163, 1)) / (LARGE(Tratados!H$2:H$163, 1) - SMALL(Tratados!H$2:H$163, 1)))</f>
        <v>0.86764705882352944</v>
      </c>
      <c r="E153">
        <f>((Tratados!I153 - SMALL(Tratados!I$2:I$163, 1)) / (LARGE(Tratados!I$2:I$163, 1) - SMALL(Tratados!I$2:I$163, 1)))</f>
        <v>7.4269375023209178E-6</v>
      </c>
      <c r="F153">
        <f>((Tratados!O153 - SMALL(Tratados!O$2:O$163, 1)) / (LARGE(Tratados!O$2:O$163, 1) - SMALL(Tratados!O$2:O$163, 1)))</f>
        <v>0.967741935483871</v>
      </c>
      <c r="G153">
        <v>0</v>
      </c>
    </row>
    <row r="154" spans="1:7">
      <c r="A154">
        <f>((Tratados!B154 - SMALL(Tratados!B$2:B$163, 1)) / (LARGE(Tratados!B$2:B$163, 1) - SMALL(Tratados!B$2:B$163, 1)))</f>
        <v>6.5525652492072525E-2</v>
      </c>
      <c r="B154">
        <f>((Tratados!E154 - SMALL(Tratados!E$2:E$163, 1)) / (LARGE(Tratados!E$2:E$163, 1) - SMALL(Tratados!E$2:E$163, 1)))</f>
        <v>1.5260870014145732E-2</v>
      </c>
      <c r="C154">
        <f>((Tratados!G154 - SMALL(Tratados!G$2:G$163, 1)) / (LARGE(Tratados!G$2:G$163, 1) - SMALL(Tratados!G$2:G$163, 1)))</f>
        <v>0</v>
      </c>
      <c r="D154">
        <f>((Tratados!H154 - SMALL(Tratados!H$2:H$163, 1)) / (LARGE(Tratados!H$2:H$163, 1) - SMALL(Tratados!H$2:H$163, 1)))</f>
        <v>0.38235294117647056</v>
      </c>
      <c r="E154">
        <f>((Tratados!I154 - SMALL(Tratados!I$2:I$163, 1)) / (LARGE(Tratados!I$2:I$163, 1) - SMALL(Tratados!I$2:I$163, 1)))</f>
        <v>1.0397712503249284E-3</v>
      </c>
      <c r="F154">
        <f>((Tratados!O154 - SMALL(Tratados!O$2:O$163, 1)) / (LARGE(Tratados!O$2:O$163, 1) - SMALL(Tratados!O$2:O$163, 1)))</f>
        <v>0.78341013824884798</v>
      </c>
      <c r="G154">
        <v>0</v>
      </c>
    </row>
    <row r="155" spans="1:7">
      <c r="A155">
        <f>((Tratados!B155 - SMALL(Tratados!B$2:B$163, 1)) / (LARGE(Tratados!B$2:B$163, 1) - SMALL(Tratados!B$2:B$163, 1)))</f>
        <v>7.6863972680705744E-2</v>
      </c>
      <c r="B155">
        <f>((Tratados!E155 - SMALL(Tratados!E$2:E$163, 1)) / (LARGE(Tratados!E$2:E$163, 1) - SMALL(Tratados!E$2:E$163, 1)))</f>
        <v>8.5442286445910638E-3</v>
      </c>
      <c r="C155">
        <f>((Tratados!G155 - SMALL(Tratados!G$2:G$163, 1)) / (LARGE(Tratados!G$2:G$163, 1) - SMALL(Tratados!G$2:G$163, 1)))</f>
        <v>1.9698936947171956E-2</v>
      </c>
      <c r="D155">
        <f>((Tratados!H155 - SMALL(Tratados!H$2:H$163, 1)) / (LARGE(Tratados!H$2:H$163, 1) - SMALL(Tratados!H$2:H$163, 1)))</f>
        <v>0.44117647058823528</v>
      </c>
      <c r="E155">
        <f>((Tratados!I155 - SMALL(Tratados!I$2:I$163, 1)) / (LARGE(Tratados!I$2:I$163, 1) - SMALL(Tratados!I$2:I$163, 1)))</f>
        <v>4.0476809387649006E-3</v>
      </c>
      <c r="F155">
        <f>((Tratados!O155 - SMALL(Tratados!O$2:O$163, 1)) / (LARGE(Tratados!O$2:O$163, 1) - SMALL(Tratados!O$2:O$163, 1)))</f>
        <v>0.90783410138248843</v>
      </c>
      <c r="G155">
        <v>0</v>
      </c>
    </row>
    <row r="156" spans="1:7">
      <c r="A156">
        <f>((Tratados!B156 - SMALL(Tratados!B$2:B$163, 1)) / (LARGE(Tratados!B$2:B$163, 1) - SMALL(Tratados!B$2:B$163, 1)))</f>
        <v>8.7913651516383445E-2</v>
      </c>
      <c r="B156">
        <f>((Tratados!E156 - SMALL(Tratados!E$2:E$163, 1)) / (LARGE(Tratados!E$2:E$163, 1) - SMALL(Tratados!E$2:E$163, 1)))</f>
        <v>1.2029034889363855E-3</v>
      </c>
      <c r="C156">
        <f>((Tratados!G156 - SMALL(Tratados!G$2:G$163, 1)) / (LARGE(Tratados!G$2:G$163, 1) - SMALL(Tratados!G$2:G$163, 1)))</f>
        <v>9.1495577375639049E-3</v>
      </c>
      <c r="D156">
        <f>((Tratados!H156 - SMALL(Tratados!H$2:H$163, 1)) / (LARGE(Tratados!H$2:H$163, 1) - SMALL(Tratados!H$2:H$163, 1)))</f>
        <v>0.52941176470588236</v>
      </c>
      <c r="E156">
        <f>((Tratados!I156 - SMALL(Tratados!I$2:I$163, 1)) / (LARGE(Tratados!I$2:I$163, 1) - SMALL(Tratados!I$2:I$163, 1)))</f>
        <v>2.7776746258680231E-3</v>
      </c>
      <c r="F156">
        <f>((Tratados!O156 - SMALL(Tratados!O$2:O$163, 1)) / (LARGE(Tratados!O$2:O$163, 1) - SMALL(Tratados!O$2:O$163, 1)))</f>
        <v>1</v>
      </c>
      <c r="G156">
        <v>0</v>
      </c>
    </row>
    <row r="157" spans="1:7">
      <c r="A157">
        <f>((Tratados!B157 - SMALL(Tratados!B$2:B$163, 1)) / (LARGE(Tratados!B$2:B$163, 1) - SMALL(Tratados!B$2:B$163, 1)))</f>
        <v>7.8051061061874955E-2</v>
      </c>
      <c r="B157">
        <f>((Tratados!E157 - SMALL(Tratados!E$2:E$163, 1)) / (LARGE(Tratados!E$2:E$163, 1) - SMALL(Tratados!E$2:E$163, 1)))</f>
        <v>8.2602814690910592E-5</v>
      </c>
      <c r="C157">
        <f>((Tratados!G157 - SMALL(Tratados!G$2:G$163, 1)) / (LARGE(Tratados!G$2:G$163, 1) - SMALL(Tratados!G$2:G$163, 1)))</f>
        <v>3.9830668938840652E-3</v>
      </c>
      <c r="D157">
        <f>((Tratados!H157 - SMALL(Tratados!H$2:H$163, 1)) / (LARGE(Tratados!H$2:H$163, 1) - SMALL(Tratados!H$2:H$163, 1)))</f>
        <v>0.86764705882352944</v>
      </c>
      <c r="E157">
        <f>((Tratados!I157 - SMALL(Tratados!I$2:I$163, 1)) / (LARGE(Tratados!I$2:I$163, 1) - SMALL(Tratados!I$2:I$163, 1)))</f>
        <v>1.5150952504734672E-3</v>
      </c>
      <c r="F157">
        <f>((Tratados!O157 - SMALL(Tratados!O$2:O$163, 1)) / (LARGE(Tratados!O$2:O$163, 1) - SMALL(Tratados!O$2:O$163, 1)))</f>
        <v>0.92626728110599077</v>
      </c>
      <c r="G157">
        <v>0</v>
      </c>
    </row>
    <row r="158" spans="1:7">
      <c r="A158">
        <f>((Tratados!B158 - SMALL(Tratados!B$2:B$163, 1)) / (LARGE(Tratados!B$2:B$163, 1) - SMALL(Tratados!B$2:B$163, 1)))</f>
        <v>8.4437759167411988E-2</v>
      </c>
      <c r="B158">
        <f>((Tratados!E158 - SMALL(Tratados!E$2:E$163, 1)) / (LARGE(Tratados!E$2:E$163, 1) - SMALL(Tratados!E$2:E$163, 1)))</f>
        <v>1.6210802383091205E-3</v>
      </c>
      <c r="C158">
        <f>((Tratados!G158 - SMALL(Tratados!G$2:G$163, 1)) / (LARGE(Tratados!G$2:G$163, 1) - SMALL(Tratados!G$2:G$163, 1)))</f>
        <v>2.1687089182828856E-2</v>
      </c>
      <c r="D158">
        <f>((Tratados!H158 - SMALL(Tratados!H$2:H$163, 1)) / (LARGE(Tratados!H$2:H$163, 1) - SMALL(Tratados!H$2:H$163, 1)))</f>
        <v>0.58823529411764708</v>
      </c>
      <c r="E158">
        <f>((Tratados!I158 - SMALL(Tratados!I$2:I$163, 1)) / (LARGE(Tratados!I$2:I$163, 1) - SMALL(Tratados!I$2:I$163, 1)))</f>
        <v>5.0651713765828658E-3</v>
      </c>
      <c r="F158">
        <f>((Tratados!O158 - SMALL(Tratados!O$2:O$163, 1)) / (LARGE(Tratados!O$2:O$163, 1) - SMALL(Tratados!O$2:O$163, 1)))</f>
        <v>0.97695852534562211</v>
      </c>
      <c r="G158">
        <v>0</v>
      </c>
    </row>
    <row r="159" spans="1:7">
      <c r="A159">
        <f>((Tratados!B159 - SMALL(Tratados!B$2:B$163, 1)) / (LARGE(Tratados!B$2:B$163, 1) - SMALL(Tratados!B$2:B$163, 1)))</f>
        <v>7.9274737783559637E-4</v>
      </c>
      <c r="B159">
        <f>((Tratados!E159 - SMALL(Tratados!E$2:E$163, 1)) / (LARGE(Tratados!E$2:E$163, 1) - SMALL(Tratados!E$2:E$163, 1)))</f>
        <v>0.10035725717353819</v>
      </c>
      <c r="C159">
        <f>((Tratados!G159 - SMALL(Tratados!G$2:G$163, 1)) / (LARGE(Tratados!G$2:G$163, 1) - SMALL(Tratados!G$2:G$163, 1)))</f>
        <v>3.9397873894343911E-2</v>
      </c>
      <c r="D159">
        <f>((Tratados!H159 - SMALL(Tratados!H$2:H$163, 1)) / (LARGE(Tratados!H$2:H$163, 1) - SMALL(Tratados!H$2:H$163, 1)))</f>
        <v>0.47058823529411764</v>
      </c>
      <c r="E159">
        <f>((Tratados!I159 - SMALL(Tratados!I$2:I$163, 1)) / (LARGE(Tratados!I$2:I$163, 1) - SMALL(Tratados!I$2:I$163, 1)))</f>
        <v>8.622674440194586E-3</v>
      </c>
      <c r="F159">
        <f>((Tratados!O159 - SMALL(Tratados!O$2:O$163, 1)) / (LARGE(Tratados!O$2:O$163, 1) - SMALL(Tratados!O$2:O$163, 1)))</f>
        <v>0.1889400921658986</v>
      </c>
      <c r="G159">
        <v>0</v>
      </c>
    </row>
    <row r="160" spans="1:7">
      <c r="A160">
        <f>((Tratados!B160 - SMALL(Tratados!B$2:B$163, 1)) / (LARGE(Tratados!B$2:B$163, 1) - SMALL(Tratados!B$2:B$163, 1)))</f>
        <v>7.6185055695585004E-3</v>
      </c>
      <c r="B160">
        <f>((Tratados!E160 - SMALL(Tratados!E$2:E$163, 1)) / (LARGE(Tratados!E$2:E$163, 1) - SMALL(Tratados!E$2:E$163, 1)))</f>
        <v>0.10100775433922911</v>
      </c>
      <c r="C160">
        <f>((Tratados!G160 - SMALL(Tratados!G$2:G$163, 1)) / (LARGE(Tratados!G$2:G$163, 1) - SMALL(Tratados!G$2:G$163, 1)))</f>
        <v>9.5749141172333574E-2</v>
      </c>
      <c r="D160">
        <f>((Tratados!H160 - SMALL(Tratados!H$2:H$163, 1)) / (LARGE(Tratados!H$2:H$163, 1) - SMALL(Tratados!H$2:H$163, 1)))</f>
        <v>0.3235294117647059</v>
      </c>
      <c r="E160">
        <f>((Tratados!I160 - SMALL(Tratados!I$2:I$163, 1)) / (LARGE(Tratados!I$2:I$163, 1) - SMALL(Tratados!I$2:I$163, 1)))</f>
        <v>1.0494262690779457E-2</v>
      </c>
      <c r="F160">
        <f>((Tratados!O160 - SMALL(Tratados!O$2:O$163, 1)) / (LARGE(Tratados!O$2:O$163, 1) - SMALL(Tratados!O$2:O$163, 1)))</f>
        <v>0.32718894009216593</v>
      </c>
      <c r="G160">
        <v>0</v>
      </c>
    </row>
    <row r="161" spans="1:7">
      <c r="A161">
        <f>((Tratados!B161 - SMALL(Tratados!B$2:B$163, 1)) / (LARGE(Tratados!B$2:B$163, 1) - SMALL(Tratados!B$2:B$163, 1)))</f>
        <v>2.1107407106268801E-2</v>
      </c>
      <c r="B161">
        <f>((Tratados!E161 - SMALL(Tratados!E$2:E$163, 1)) / (LARGE(Tratados!E$2:E$163, 1) - SMALL(Tratados!E$2:E$163, 1)))</f>
        <v>7.0284669950128553E-2</v>
      </c>
      <c r="C161">
        <f>((Tratados!G161 - SMALL(Tratados!G$2:G$163, 1)) / (LARGE(Tratados!G$2:G$163, 1) - SMALL(Tratados!G$2:G$163, 1)))</f>
        <v>5.0495009332143147E-2</v>
      </c>
      <c r="D161">
        <f>((Tratados!H161 - SMALL(Tratados!H$2:H$163, 1)) / (LARGE(Tratados!H$2:H$163, 1) - SMALL(Tratados!H$2:H$163, 1)))</f>
        <v>0.5</v>
      </c>
      <c r="E161">
        <f>((Tratados!I161 - SMALL(Tratados!I$2:I$163, 1)) / (LARGE(Tratados!I$2:I$163, 1) - SMALL(Tratados!I$2:I$163, 1)))</f>
        <v>2.1411860819191206E-2</v>
      </c>
      <c r="F161">
        <f>((Tratados!O161 - SMALL(Tratados!O$2:O$163, 1)) / (LARGE(Tratados!O$2:O$163, 1) - SMALL(Tratados!O$2:O$163, 1)))</f>
        <v>0.2119815668202765</v>
      </c>
      <c r="G161">
        <v>0</v>
      </c>
    </row>
    <row r="162" spans="1:7">
      <c r="A162">
        <f>((Tratados!B162 - SMALL(Tratados!B$2:B$163, 1)) / (LARGE(Tratados!B$2:B$163, 1) - SMALL(Tratados!B$2:B$163, 1)))</f>
        <v>2.0554516627368079E-2</v>
      </c>
      <c r="B162">
        <f>((Tratados!E162 - SMALL(Tratados!E$2:E$163, 1)) / (LARGE(Tratados!E$2:E$163, 1) - SMALL(Tratados!E$2:E$163, 1)))</f>
        <v>6.6577868640873936E-2</v>
      </c>
      <c r="C162">
        <f>((Tratados!G162 - SMALL(Tratados!G$2:G$163, 1)) / (LARGE(Tratados!G$2:G$163, 1) - SMALL(Tratados!G$2:G$163, 1)))</f>
        <v>2.7671833157510345E-2</v>
      </c>
      <c r="D162">
        <f>((Tratados!H162 - SMALL(Tratados!H$2:H$163, 1)) / (LARGE(Tratados!H$2:H$163, 1) - SMALL(Tratados!H$2:H$163, 1)))</f>
        <v>0.6470588235294118</v>
      </c>
      <c r="E162">
        <f>((Tratados!I162 - SMALL(Tratados!I$2:I$163, 1)) / (LARGE(Tratados!I$2:I$163, 1) - SMALL(Tratados!I$2:I$163, 1)))</f>
        <v>1.6458093505143153E-2</v>
      </c>
      <c r="F162">
        <f>((Tratados!O162 - SMALL(Tratados!O$2:O$163, 1)) / (LARGE(Tratados!O$2:O$163, 1) - SMALL(Tratados!O$2:O$163, 1)))</f>
        <v>0.16589861751152074</v>
      </c>
      <c r="G162">
        <v>0</v>
      </c>
    </row>
    <row r="163" spans="1:7">
      <c r="A163">
        <f>((Tratados!B163 - SMALL(Tratados!B$2:B$163, 1)) / (LARGE(Tratados!B$2:B$163, 1) - SMALL(Tratados!B$2:B$163, 1)))</f>
        <v>1.7664037726644443E-2</v>
      </c>
      <c r="B163">
        <f>((Tratados!E163 - SMALL(Tratados!E$2:E$163, 1)) / (LARGE(Tratados!E$2:E$163, 1) - SMALL(Tratados!E$2:E$163, 1)))</f>
        <v>0.10899957666057471</v>
      </c>
      <c r="C163">
        <f>((Tratados!G163 - SMALL(Tratados!G$2:G$163, 1)) / (LARGE(Tratados!G$2:G$163, 1) - SMALL(Tratados!G$2:G$163, 1)))</f>
        <v>1.5560334334171875E-2</v>
      </c>
      <c r="D163">
        <f>((Tratados!H163 - SMALL(Tratados!H$2:H$163, 1)) / (LARGE(Tratados!H$2:H$163, 1) - SMALL(Tratados!H$2:H$163, 1)))</f>
        <v>0.36764705882352944</v>
      </c>
      <c r="E163">
        <f>((Tratados!I163 - SMALL(Tratados!I$2:I$163, 1)) / (LARGE(Tratados!I$2:I$163, 1) - SMALL(Tratados!I$2:I$163, 1)))</f>
        <v>1.1504326191095102E-2</v>
      </c>
      <c r="F163">
        <f>((Tratados!O163 - SMALL(Tratados!O$2:O$163, 1)) / (LARGE(Tratados!O$2:O$163, 1) - SMALL(Tratados!O$2:O$163, 1)))</f>
        <v>0.25345622119815669</v>
      </c>
      <c r="G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1278-C60B-4DE9-ABE1-1CCE2EC20BB0}">
  <dimension ref="X3:AE10"/>
  <sheetViews>
    <sheetView workbookViewId="0">
      <selection activeCell="Y14" sqref="Y14"/>
    </sheetView>
  </sheetViews>
  <sheetFormatPr defaultRowHeight="15"/>
  <sheetData>
    <row r="3" spans="24:31">
      <c r="X3" s="14" t="s">
        <v>33</v>
      </c>
      <c r="Y3" s="14"/>
      <c r="Z3" s="14"/>
      <c r="AA3" s="14"/>
      <c r="AB3" s="14"/>
      <c r="AC3" s="14"/>
      <c r="AD3" s="14"/>
      <c r="AE3" s="14"/>
    </row>
    <row r="4" spans="24:31">
      <c r="X4" s="14"/>
      <c r="Y4" s="14"/>
      <c r="Z4" s="14"/>
      <c r="AA4" s="14"/>
      <c r="AB4" s="14"/>
      <c r="AC4" s="14"/>
      <c r="AD4" s="14"/>
      <c r="AE4" s="14"/>
    </row>
    <row r="10" spans="24:31" ht="33.75">
      <c r="X10" s="13"/>
    </row>
  </sheetData>
  <mergeCells count="1">
    <mergeCell ref="X3:AE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3C67-E06A-4403-A676-38AF1C3057ED}">
  <dimension ref="A1:D163"/>
  <sheetViews>
    <sheetView tabSelected="1" workbookViewId="0">
      <selection activeCellId="2" sqref="C1:C1048576 B1:B1048576 A1:A1048576"/>
    </sheetView>
  </sheetViews>
  <sheetFormatPr defaultRowHeight="15"/>
  <sheetData>
    <row r="1" spans="1:4">
      <c r="A1" s="2" t="str">
        <f>Tratados!H1</f>
        <v>V7</v>
      </c>
      <c r="B1" s="2" t="str">
        <f>Tratados!I1</f>
        <v>V8</v>
      </c>
      <c r="C1" s="2" t="str">
        <f>Tratados!O1</f>
        <v>V14</v>
      </c>
      <c r="D1" t="s">
        <v>14</v>
      </c>
    </row>
    <row r="2" spans="1:4">
      <c r="A2">
        <f>((Tratados!H2 - SMALL(Tratados!H$2:H$163, 1)) / (LARGE(Tratados!H$2:H$163, 1) - SMALL(Tratados!H$2:H$163, 1)))</f>
        <v>0.39705882352941174</v>
      </c>
      <c r="B2">
        <f>((Tratados!I2 - SMALL(Tratados!I$2:I$163, 1)) / (LARGE(Tratados!I$2:I$163, 1) - SMALL(Tratados!I$2:I$163, 1)))</f>
        <v>0.21460135912956294</v>
      </c>
      <c r="C2">
        <f>((Tratados!O2 - SMALL(Tratados!O$2:O$163, 1)) / (LARGE(Tratados!O$2:O$163, 1) - SMALL(Tratados!O$2:O$163, 1)))</f>
        <v>0.63594470046082952</v>
      </c>
      <c r="D2">
        <v>1</v>
      </c>
    </row>
    <row r="3" spans="1:4">
      <c r="A3">
        <f>((Tratados!H3 - SMALL(Tratados!H$2:H$163, 1)) / (LARGE(Tratados!H$2:H$163, 1) - SMALL(Tratados!H$2:H$163, 1)))</f>
        <v>0.77941176470588236</v>
      </c>
      <c r="B3">
        <f>((Tratados!I3 - SMALL(Tratados!I$2:I$163, 1)) / (LARGE(Tratados!I$2:I$163, 1) - SMALL(Tratados!I$2:I$163, 1)))</f>
        <v>0.84390805451372131</v>
      </c>
      <c r="C3">
        <f>((Tratados!O3 - SMALL(Tratados!O$2:O$163, 1)) / (LARGE(Tratados!O$2:O$163, 1) - SMALL(Tratados!O$2:O$163, 1)))</f>
        <v>0.45622119815668205</v>
      </c>
      <c r="D3">
        <v>1</v>
      </c>
    </row>
    <row r="4" spans="1:4">
      <c r="A4">
        <f>((Tratados!H4 - SMALL(Tratados!H$2:H$163, 1)) / (LARGE(Tratados!H$2:H$163, 1) - SMALL(Tratados!H$2:H$163, 1)))</f>
        <v>0.6029411764705882</v>
      </c>
      <c r="B4">
        <f>((Tratados!I4 - SMALL(Tratados!I$2:I$163, 1)) / (LARGE(Tratados!I$2:I$163, 1) - SMALL(Tratados!I$2:I$163, 1)))</f>
        <v>8.0983326525307292E-2</v>
      </c>
      <c r="C4">
        <f>((Tratados!O4 - SMALL(Tratados!O$2:O$163, 1)) / (LARGE(Tratados!O$2:O$163, 1) - SMALL(Tratados!O$2:O$163, 1)))</f>
        <v>0.23963133640552994</v>
      </c>
      <c r="D4">
        <v>1</v>
      </c>
    </row>
    <row r="5" spans="1:4">
      <c r="A5">
        <f>((Tratados!H5 - SMALL(Tratados!H$2:H$163, 1)) / (LARGE(Tratados!H$2:H$163, 1) - SMALL(Tratados!H$2:H$163, 1)))</f>
        <v>0.79411764705882348</v>
      </c>
      <c r="B5">
        <f>((Tratados!I5 - SMALL(Tratados!I$2:I$163, 1)) / (LARGE(Tratados!I$2:I$163, 1) - SMALL(Tratados!I$2:I$163, 1)))</f>
        <v>0.5935608451854878</v>
      </c>
      <c r="C5">
        <f>((Tratados!O5 - SMALL(Tratados!O$2:O$163, 1)) / (LARGE(Tratados!O$2:O$163, 1) - SMALL(Tratados!O$2:O$163, 1)))</f>
        <v>0.41013824884792627</v>
      </c>
      <c r="D5">
        <v>1</v>
      </c>
    </row>
    <row r="6" spans="1:4">
      <c r="A6">
        <f>((Tratados!H6 - SMALL(Tratados!H$2:H$163, 1)) / (LARGE(Tratados!H$2:H$163, 1) - SMALL(Tratados!H$2:H$163, 1)))</f>
        <v>0.83823529411764708</v>
      </c>
      <c r="B6">
        <f>((Tratados!I6 - SMALL(Tratados!I$2:I$163, 1)) / (LARGE(Tratados!I$2:I$163, 1) - SMALL(Tratados!I$2:I$163, 1)))</f>
        <v>0.31856363028705115</v>
      </c>
      <c r="C6">
        <f>((Tratados!O6 - SMALL(Tratados!O$2:O$163, 1)) / (LARGE(Tratados!O$2:O$163, 1) - SMALL(Tratados!O$2:O$163, 1)))</f>
        <v>0.79723502304147464</v>
      </c>
      <c r="D6">
        <v>1</v>
      </c>
    </row>
    <row r="7" spans="1:4">
      <c r="A7">
        <f>((Tratados!H7 - SMALL(Tratados!H$2:H$163, 1)) / (LARGE(Tratados!H$2:H$163, 1) - SMALL(Tratados!H$2:H$163, 1)))</f>
        <v>0.69117647058823528</v>
      </c>
      <c r="B7">
        <f>((Tratados!I7 - SMALL(Tratados!I$2:I$163, 1)) / (LARGE(Tratados!I$2:I$163, 1) - SMALL(Tratados!I$2:I$163, 1)))</f>
        <v>0.18646811987077128</v>
      </c>
      <c r="C7">
        <f>((Tratados!O7 - SMALL(Tratados!O$2:O$163, 1)) / (LARGE(Tratados!O$2:O$163, 1) - SMALL(Tratados!O$2:O$163, 1)))</f>
        <v>0.54377880184331795</v>
      </c>
      <c r="D7">
        <v>1</v>
      </c>
    </row>
    <row r="8" spans="1:4">
      <c r="A8">
        <f>((Tratados!H8 - SMALL(Tratados!H$2:H$163, 1)) / (LARGE(Tratados!H$2:H$163, 1) - SMALL(Tratados!H$2:H$163, 1)))</f>
        <v>0.5</v>
      </c>
      <c r="B8">
        <f>((Tratados!I8 - SMALL(Tratados!I$2:I$163, 1)) / (LARGE(Tratados!I$2:I$163, 1) - SMALL(Tratados!I$2:I$163, 1)))</f>
        <v>0.26398306658249471</v>
      </c>
      <c r="C8">
        <f>((Tratados!O8 - SMALL(Tratados!O$2:O$163, 1)) / (LARGE(Tratados!O$2:O$163, 1) - SMALL(Tratados!O$2:O$163, 1)))</f>
        <v>0.41474654377880182</v>
      </c>
      <c r="D8">
        <v>1</v>
      </c>
    </row>
    <row r="9" spans="1:4">
      <c r="A9">
        <f>((Tratados!H9 - SMALL(Tratados!H$2:H$163, 1)) / (LARGE(Tratados!H$2:H$163, 1) - SMALL(Tratados!H$2:H$163, 1)))</f>
        <v>0.51470588235294112</v>
      </c>
      <c r="B9">
        <f>((Tratados!I9 - SMALL(Tratados!I$2:I$163, 1)) / (LARGE(Tratados!I$2:I$163, 1) - SMALL(Tratados!I$2:I$163, 1)))</f>
        <v>8.3968955401240303E-2</v>
      </c>
      <c r="C9">
        <f>((Tratados!O9 - SMALL(Tratados!O$2:O$163, 1)) / (LARGE(Tratados!O$2:O$163, 1) - SMALL(Tratados!O$2:O$163, 1)))</f>
        <v>0.2304147465437788</v>
      </c>
      <c r="D9">
        <v>1</v>
      </c>
    </row>
    <row r="10" spans="1:4">
      <c r="A10">
        <f>((Tratados!H10 - SMALL(Tratados!H$2:H$163, 1)) / (LARGE(Tratados!H$2:H$163, 1) - SMALL(Tratados!H$2:H$163, 1)))</f>
        <v>0.26470588235294118</v>
      </c>
      <c r="B10">
        <f>((Tratados!I10 - SMALL(Tratados!I$2:I$163, 1)) / (LARGE(Tratados!I$2:I$163, 1) - SMALL(Tratados!I$2:I$163, 1)))</f>
        <v>2.2213970069441865E-2</v>
      </c>
      <c r="C10">
        <f>((Tratados!O10 - SMALL(Tratados!O$2:O$163, 1)) / (LARGE(Tratados!O$2:O$163, 1) - SMALL(Tratados!O$2:O$163, 1)))</f>
        <v>0.42396313364055299</v>
      </c>
      <c r="D10">
        <v>1</v>
      </c>
    </row>
    <row r="11" spans="1:4">
      <c r="A11">
        <f>((Tratados!H11 - SMALL(Tratados!H$2:H$163, 1)) / (LARGE(Tratados!H$2:H$163, 1) - SMALL(Tratados!H$2:H$163, 1)))</f>
        <v>0.39705882352941174</v>
      </c>
      <c r="B11">
        <f>((Tratados!I11 - SMALL(Tratados!I$2:I$163, 1)) / (LARGE(Tratados!I$2:I$163, 1) - SMALL(Tratados!I$2:I$163, 1)))</f>
        <v>0.61636897025511528</v>
      </c>
      <c r="C11">
        <f>((Tratados!O11 - SMALL(Tratados!O$2:O$163, 1)) / (LARGE(Tratados!O$2:O$163, 1) - SMALL(Tratados!O$2:O$163, 1)))</f>
        <v>0.27649769585253459</v>
      </c>
      <c r="D11">
        <v>1</v>
      </c>
    </row>
    <row r="12" spans="1:4">
      <c r="A12">
        <f>((Tratados!H12 - SMALL(Tratados!H$2:H$163, 1)) / (LARGE(Tratados!H$2:H$163, 1) - SMALL(Tratados!H$2:H$163, 1)))</f>
        <v>0.30882352941176472</v>
      </c>
      <c r="B12">
        <f>((Tratados!I12 - SMALL(Tratados!I$2:I$163, 1)) / (LARGE(Tratados!I$2:I$163, 1) - SMALL(Tratados!I$2:I$163, 1)))</f>
        <v>4.8386497827620778E-2</v>
      </c>
      <c r="C12">
        <f>((Tratados!O12 - SMALL(Tratados!O$2:O$163, 1)) / (LARGE(Tratados!O$2:O$163, 1) - SMALL(Tratados!O$2:O$163, 1)))</f>
        <v>0.50230414746543783</v>
      </c>
      <c r="D12">
        <v>1</v>
      </c>
    </row>
    <row r="13" spans="1:4">
      <c r="A13">
        <f>((Tratados!H13 - SMALL(Tratados!H$2:H$163, 1)) / (LARGE(Tratados!H$2:H$163, 1) - SMALL(Tratados!H$2:H$163, 1)))</f>
        <v>0.29411764705882354</v>
      </c>
      <c r="B13">
        <f>((Tratados!I13 - SMALL(Tratados!I$2:I$163, 1)) / (LARGE(Tratados!I$2:I$163, 1) - SMALL(Tratados!I$2:I$163, 1)))</f>
        <v>3.2856771510267738E-2</v>
      </c>
      <c r="C13">
        <f>((Tratados!O13 - SMALL(Tratados!O$2:O$163, 1)) / (LARGE(Tratados!O$2:O$163, 1) - SMALL(Tratados!O$2:O$163, 1)))</f>
        <v>0.57603686635944695</v>
      </c>
      <c r="D13">
        <v>1</v>
      </c>
    </row>
    <row r="14" spans="1:4">
      <c r="A14">
        <f>((Tratados!H14 - SMALL(Tratados!H$2:H$163, 1)) / (LARGE(Tratados!H$2:H$163, 1) - SMALL(Tratados!H$2:H$163, 1)))</f>
        <v>0.30882352941176472</v>
      </c>
      <c r="B14">
        <f>((Tratados!I14 - SMALL(Tratados!I$2:I$163, 1)) / (LARGE(Tratados!I$2:I$163, 1) - SMALL(Tratados!I$2:I$163, 1)))</f>
        <v>0.27791600133684874</v>
      </c>
      <c r="C14">
        <f>((Tratados!O14 - SMALL(Tratados!O$2:O$163, 1)) / (LARGE(Tratados!O$2:O$163, 1) - SMALL(Tratados!O$2:O$163, 1)))</f>
        <v>0.52534562211981561</v>
      </c>
      <c r="D14">
        <v>1</v>
      </c>
    </row>
    <row r="15" spans="1:4">
      <c r="A15">
        <f>((Tratados!H15 - SMALL(Tratados!H$2:H$163, 1)) / (LARGE(Tratados!H$2:H$163, 1) - SMALL(Tratados!H$2:H$163, 1)))</f>
        <v>0.70588235294117652</v>
      </c>
      <c r="B15">
        <f>((Tratados!I15 - SMALL(Tratados!I$2:I$163, 1)) / (LARGE(Tratados!I$2:I$163, 1) - SMALL(Tratados!I$2:I$163, 1)))</f>
        <v>5.688291433027591E-2</v>
      </c>
      <c r="C15">
        <f>((Tratados!O15 - SMALL(Tratados!O$2:O$163, 1)) / (LARGE(Tratados!O$2:O$163, 1) - SMALL(Tratados!O$2:O$163, 1)))</f>
        <v>0.73271889400921664</v>
      </c>
      <c r="D15">
        <v>1</v>
      </c>
    </row>
    <row r="16" spans="1:4">
      <c r="A16">
        <f>((Tratados!H16 - SMALL(Tratados!H$2:H$163, 1)) / (LARGE(Tratados!H$2:H$163, 1) - SMALL(Tratados!H$2:H$163, 1)))</f>
        <v>0.39705882352941174</v>
      </c>
      <c r="B16">
        <f>((Tratados!I16 - SMALL(Tratados!I$2:I$163, 1)) / (LARGE(Tratados!I$2:I$163, 1) - SMALL(Tratados!I$2:I$163, 1)))</f>
        <v>2.8281778008838056E-2</v>
      </c>
      <c r="C16">
        <f>((Tratados!O16 - SMALL(Tratados!O$2:O$163, 1)) / (LARGE(Tratados!O$2:O$163, 1) - SMALL(Tratados!O$2:O$163, 1)))</f>
        <v>0.63133640552995396</v>
      </c>
      <c r="D16">
        <v>1</v>
      </c>
    </row>
    <row r="17" spans="1:4">
      <c r="A17">
        <f>((Tratados!H17 - SMALL(Tratados!H$2:H$163, 1)) / (LARGE(Tratados!H$2:H$163, 1) - SMALL(Tratados!H$2:H$163, 1)))</f>
        <v>0.39705882352941174</v>
      </c>
      <c r="B17">
        <f>((Tratados!I17 - SMALL(Tratados!I$2:I$163, 1)) / (LARGE(Tratados!I$2:I$163, 1) - SMALL(Tratados!I$2:I$163, 1)))</f>
        <v>3.1341676259794275E-2</v>
      </c>
      <c r="C17">
        <f>((Tratados!O17 - SMALL(Tratados!O$2:O$163, 1)) / (LARGE(Tratados!O$2:O$163, 1) - SMALL(Tratados!O$2:O$163, 1)))</f>
        <v>0.64976958525345618</v>
      </c>
      <c r="D17">
        <v>1</v>
      </c>
    </row>
    <row r="18" spans="1:4">
      <c r="A18">
        <f>((Tratados!H18 - SMALL(Tratados!H$2:H$163, 1)) / (LARGE(Tratados!H$2:H$163, 1) - SMALL(Tratados!H$2:H$163, 1)))</f>
        <v>0.52941176470588236</v>
      </c>
      <c r="B18">
        <f>((Tratados!I18 - SMALL(Tratados!I$2:I$163, 1)) / (LARGE(Tratados!I$2:I$163, 1) - SMALL(Tratados!I$2:I$163, 1)))</f>
        <v>4.597274313936648E-2</v>
      </c>
      <c r="C18">
        <f>((Tratados!O18 - SMALL(Tratados!O$2:O$163, 1)) / (LARGE(Tratados!O$2:O$163, 1) - SMALL(Tratados!O$2:O$163, 1)))</f>
        <v>0.67281105990783407</v>
      </c>
      <c r="D18">
        <v>1</v>
      </c>
    </row>
    <row r="19" spans="1:4">
      <c r="A19">
        <f>((Tratados!H19 - SMALL(Tratados!H$2:H$163, 1)) / (LARGE(Tratados!H$2:H$163, 1) - SMALL(Tratados!H$2:H$163, 1)))</f>
        <v>0.80882352941176472</v>
      </c>
      <c r="B19">
        <f>((Tratados!I19 - SMALL(Tratados!I$2:I$163, 1)) / (LARGE(Tratados!I$2:I$163, 1) - SMALL(Tratados!I$2:I$163, 1)))</f>
        <v>0.96873259311522897</v>
      </c>
      <c r="C19">
        <f>((Tratados!O19 - SMALL(Tratados!O$2:O$163, 1)) / (LARGE(Tratados!O$2:O$163, 1) - SMALL(Tratados!O$2:O$163, 1)))</f>
        <v>0.47004608294930877</v>
      </c>
      <c r="D19">
        <v>1</v>
      </c>
    </row>
    <row r="20" spans="1:4">
      <c r="A20">
        <f>((Tratados!H20 - SMALL(Tratados!H$2:H$163, 1)) / (LARGE(Tratados!H$2:H$163, 1) - SMALL(Tratados!H$2:H$163, 1)))</f>
        <v>0.70588235294117652</v>
      </c>
      <c r="B20">
        <f>((Tratados!I20 - SMALL(Tratados!I$2:I$163, 1)) / (LARGE(Tratados!I$2:I$163, 1) - SMALL(Tratados!I$2:I$163, 1)))</f>
        <v>0.40498347506405735</v>
      </c>
      <c r="C20">
        <f>((Tratados!O20 - SMALL(Tratados!O$2:O$163, 1)) / (LARGE(Tratados!O$2:O$163, 1) - SMALL(Tratados!O$2:O$163, 1)))</f>
        <v>0.53456221198156684</v>
      </c>
      <c r="D20">
        <v>1</v>
      </c>
    </row>
    <row r="21" spans="1:4">
      <c r="A21">
        <f>((Tratados!H21 - SMALL(Tratados!H$2:H$163, 1)) / (LARGE(Tratados!H$2:H$163, 1) - SMALL(Tratados!H$2:H$163, 1)))</f>
        <v>1</v>
      </c>
      <c r="B21">
        <f>((Tratados!I21 - SMALL(Tratados!I$2:I$163, 1)) / (LARGE(Tratados!I$2:I$163, 1) - SMALL(Tratados!I$2:I$163, 1)))</f>
        <v>7.0763860522113711E-2</v>
      </c>
      <c r="C21">
        <f>((Tratados!O21 - SMALL(Tratados!O$2:O$163, 1)) / (LARGE(Tratados!O$2:O$163, 1) - SMALL(Tratados!O$2:O$163, 1)))</f>
        <v>0.69124423963133641</v>
      </c>
      <c r="D21">
        <v>1</v>
      </c>
    </row>
    <row r="22" spans="1:4">
      <c r="A22">
        <f>((Tratados!H22 - SMALL(Tratados!H$2:H$163, 1)) / (LARGE(Tratados!H$2:H$163, 1) - SMALL(Tratados!H$2:H$163, 1)))</f>
        <v>0.61764705882352944</v>
      </c>
      <c r="B22">
        <f>((Tratados!I22 - SMALL(Tratados!I$2:I$163, 1)) / (LARGE(Tratados!I$2:I$163, 1) - SMALL(Tratados!I$2:I$163, 1)))</f>
        <v>0.26892940695904044</v>
      </c>
      <c r="C22">
        <f>((Tratados!O22 - SMALL(Tratados!O$2:O$163, 1)) / (LARGE(Tratados!O$2:O$163, 1) - SMALL(Tratados!O$2:O$163, 1)))</f>
        <v>0.41474654377880182</v>
      </c>
      <c r="D22">
        <v>1</v>
      </c>
    </row>
    <row r="23" spans="1:4">
      <c r="A23">
        <f>((Tratados!H23 - SMALL(Tratados!H$2:H$163, 1)) / (LARGE(Tratados!H$2:H$163, 1) - SMALL(Tratados!H$2:H$163, 1)))</f>
        <v>0.75</v>
      </c>
      <c r="B23">
        <f>((Tratados!I23 - SMALL(Tratados!I$2:I$163, 1)) / (LARGE(Tratados!I$2:I$163, 1) - SMALL(Tratados!I$2:I$163, 1)))</f>
        <v>0.51193880203498088</v>
      </c>
      <c r="C23">
        <f>((Tratados!O23 - SMALL(Tratados!O$2:O$163, 1)) / (LARGE(Tratados!O$2:O$163, 1) - SMALL(Tratados!O$2:O$163, 1)))</f>
        <v>0.47004608294930877</v>
      </c>
      <c r="D23">
        <v>1</v>
      </c>
    </row>
    <row r="24" spans="1:4">
      <c r="A24">
        <f>((Tratados!H24 - SMALL(Tratados!H$2:H$163, 1)) / (LARGE(Tratados!H$2:H$163, 1) - SMALL(Tratados!H$2:H$163, 1)))</f>
        <v>0.38235294117647056</v>
      </c>
      <c r="B24">
        <f>((Tratados!I24 - SMALL(Tratados!I$2:I$163, 1)) / (LARGE(Tratados!I$2:I$163, 1) - SMALL(Tratados!I$2:I$163, 1)))</f>
        <v>3.137881094730588E-2</v>
      </c>
      <c r="C24">
        <f>((Tratados!O24 - SMALL(Tratados!O$2:O$163, 1)) / (LARGE(Tratados!O$2:O$163, 1) - SMALL(Tratados!O$2:O$163, 1)))</f>
        <v>0.41013824884792627</v>
      </c>
      <c r="D24">
        <v>1</v>
      </c>
    </row>
    <row r="25" spans="1:4">
      <c r="A25">
        <f>((Tratados!H25 - SMALL(Tratados!H$2:H$163, 1)) / (LARGE(Tratados!H$2:H$163, 1) - SMALL(Tratados!H$2:H$163, 1)))</f>
        <v>0.67647058823529416</v>
      </c>
      <c r="B25">
        <f>((Tratados!I25 - SMALL(Tratados!I$2:I$163, 1)) / (LARGE(Tratados!I$2:I$163, 1) - SMALL(Tratados!I$2:I$163, 1)))</f>
        <v>0.17789743399309293</v>
      </c>
      <c r="C25">
        <f>((Tratados!O25 - SMALL(Tratados!O$2:O$163, 1)) / (LARGE(Tratados!O$2:O$163, 1) - SMALL(Tratados!O$2:O$163, 1)))</f>
        <v>0.15668202764976957</v>
      </c>
      <c r="D25">
        <v>1</v>
      </c>
    </row>
    <row r="26" spans="1:4">
      <c r="A26">
        <f>((Tratados!H26 - SMALL(Tratados!H$2:H$163, 1)) / (LARGE(Tratados!H$2:H$163, 1) - SMALL(Tratados!H$2:H$163, 1)))</f>
        <v>0.33823529411764708</v>
      </c>
      <c r="B26">
        <f>((Tratados!I26 - SMALL(Tratados!I$2:I$163, 1)) / (LARGE(Tratados!I$2:I$163, 1) - SMALL(Tratados!I$2:I$163, 1)))</f>
        <v>0.10234319878198225</v>
      </c>
      <c r="C26">
        <f>((Tratados!O26 - SMALL(Tratados!O$2:O$163, 1)) / (LARGE(Tratados!O$2:O$163, 1) - SMALL(Tratados!O$2:O$163, 1)))</f>
        <v>0.35023041474654376</v>
      </c>
      <c r="D26">
        <v>1</v>
      </c>
    </row>
    <row r="27" spans="1:4">
      <c r="A27">
        <f>((Tratados!H27 - SMALL(Tratados!H$2:H$163, 1)) / (LARGE(Tratados!H$2:H$163, 1) - SMALL(Tratados!H$2:H$163, 1)))</f>
        <v>0.45588235294117646</v>
      </c>
      <c r="B27">
        <f>((Tratados!I27 - SMALL(Tratados!I$2:I$163, 1)) / (LARGE(Tratados!I$2:I$163, 1) - SMALL(Tratados!I$2:I$163, 1)))</f>
        <v>7.712131902410041E-2</v>
      </c>
      <c r="C27">
        <f>((Tratados!O27 - SMALL(Tratados!O$2:O$163, 1)) / (LARGE(Tratados!O$2:O$163, 1) - SMALL(Tratados!O$2:O$163, 1)))</f>
        <v>0.16589861751152074</v>
      </c>
      <c r="D27">
        <v>1</v>
      </c>
    </row>
    <row r="28" spans="1:4">
      <c r="A28">
        <f>((Tratados!H28 - SMALL(Tratados!H$2:H$163, 1)) / (LARGE(Tratados!H$2:H$163, 1) - SMALL(Tratados!H$2:H$163, 1)))</f>
        <v>0.98529411764705888</v>
      </c>
      <c r="B28">
        <f>((Tratados!I28 - SMALL(Tratados!I$2:I$163, 1)) / (LARGE(Tratados!I$2:I$163, 1) - SMALL(Tratados!I$2:I$163, 1)))</f>
        <v>3.3072152697835047E-2</v>
      </c>
      <c r="C28">
        <f>((Tratados!O28 - SMALL(Tratados!O$2:O$163, 1)) / (LARGE(Tratados!O$2:O$163, 1) - SMALL(Tratados!O$2:O$163, 1)))</f>
        <v>0.33640552995391704</v>
      </c>
      <c r="D28">
        <v>1</v>
      </c>
    </row>
    <row r="29" spans="1:4">
      <c r="A29">
        <f>((Tratados!H29 - SMALL(Tratados!H$2:H$163, 1)) / (LARGE(Tratados!H$2:H$163, 1) - SMALL(Tratados!H$2:H$163, 1)))</f>
        <v>0.98529411764705888</v>
      </c>
      <c r="B29">
        <f>((Tratados!I29 - SMALL(Tratados!I$2:I$163, 1)) / (LARGE(Tratados!I$2:I$163, 1) - SMALL(Tratados!I$2:I$163, 1)))</f>
        <v>5.0176389765680125E-2</v>
      </c>
      <c r="C29">
        <f>((Tratados!O29 - SMALL(Tratados!O$2:O$163, 1)) / (LARGE(Tratados!O$2:O$163, 1) - SMALL(Tratados!O$2:O$163, 1)))</f>
        <v>0.35944700460829493</v>
      </c>
      <c r="D29">
        <v>1</v>
      </c>
    </row>
    <row r="30" spans="1:4">
      <c r="A30">
        <f>((Tratados!H30 - SMALL(Tratados!H$2:H$163, 1)) / (LARGE(Tratados!H$2:H$163, 1) - SMALL(Tratados!H$2:H$163, 1)))</f>
        <v>0.4264705882352941</v>
      </c>
      <c r="B30">
        <f>((Tratados!I30 - SMALL(Tratados!I$2:I$163, 1)) / (LARGE(Tratados!I$2:I$163, 1) - SMALL(Tratados!I$2:I$163, 1)))</f>
        <v>0.20120316387537598</v>
      </c>
      <c r="C30">
        <f>((Tratados!O30 - SMALL(Tratados!O$2:O$163, 1)) / (LARGE(Tratados!O$2:O$163, 1) - SMALL(Tratados!O$2:O$163, 1)))</f>
        <v>0.17511520737327188</v>
      </c>
      <c r="D30">
        <v>1</v>
      </c>
    </row>
    <row r="31" spans="1:4">
      <c r="A31">
        <f>((Tratados!H31 - SMALL(Tratados!H$2:H$163, 1)) / (LARGE(Tratados!H$2:H$163, 1) - SMALL(Tratados!H$2:H$163, 1)))</f>
        <v>0.48529411764705882</v>
      </c>
      <c r="B31">
        <f>((Tratados!I31 - SMALL(Tratados!I$2:I$163, 1)) / (LARGE(Tratados!I$2:I$163, 1) - SMALL(Tratados!I$2:I$163, 1)))</f>
        <v>0.87231609046009873</v>
      </c>
      <c r="C31">
        <f>((Tratados!O31 - SMALL(Tratados!O$2:O$163, 1)) / (LARGE(Tratados!O$2:O$163, 1) - SMALL(Tratados!O$2:O$163, 1)))</f>
        <v>0.24884792626728111</v>
      </c>
      <c r="D31">
        <v>1</v>
      </c>
    </row>
    <row r="32" spans="1:4">
      <c r="A32">
        <f>((Tratados!H32 - SMALL(Tratados!H$2:H$163, 1)) / (LARGE(Tratados!H$2:H$163, 1) - SMALL(Tratados!H$2:H$163, 1)))</f>
        <v>0.94117647058823528</v>
      </c>
      <c r="B32">
        <f>((Tratados!I32 - SMALL(Tratados!I$2:I$163, 1)) / (LARGE(Tratados!I$2:I$163, 1) - SMALL(Tratados!I$2:I$163, 1)))</f>
        <v>0.69255449515392331</v>
      </c>
      <c r="C32">
        <f>((Tratados!O32 - SMALL(Tratados!O$2:O$163, 1)) / (LARGE(Tratados!O$2:O$163, 1) - SMALL(Tratados!O$2:O$163, 1)))</f>
        <v>0.78801843317972353</v>
      </c>
      <c r="D32">
        <v>1</v>
      </c>
    </row>
    <row r="33" spans="1:4">
      <c r="A33">
        <f>((Tratados!H33 - SMALL(Tratados!H$2:H$163, 1)) / (LARGE(Tratados!H$2:H$163, 1) - SMALL(Tratados!H$2:H$163, 1)))</f>
        <v>0.47058823529411764</v>
      </c>
      <c r="B33">
        <f>((Tratados!I33 - SMALL(Tratados!I$2:I$163, 1)) / (LARGE(Tratados!I$2:I$163, 1) - SMALL(Tratados!I$2:I$163, 1)))</f>
        <v>1</v>
      </c>
      <c r="C33">
        <f>((Tratados!O33 - SMALL(Tratados!O$2:O$163, 1)) / (LARGE(Tratados!O$2:O$163, 1) - SMALL(Tratados!O$2:O$163, 1)))</f>
        <v>0.44239631336405533</v>
      </c>
      <c r="D33">
        <v>1</v>
      </c>
    </row>
    <row r="34" spans="1:4">
      <c r="A34">
        <f>((Tratados!H34 - SMALL(Tratados!H$2:H$163, 1)) / (LARGE(Tratados!H$2:H$163, 1) - SMALL(Tratados!H$2:H$163, 1)))</f>
        <v>0.54411764705882348</v>
      </c>
      <c r="B34">
        <f>((Tratados!I34 - SMALL(Tratados!I$2:I$163, 1)) / (LARGE(Tratados!I$2:I$163, 1) - SMALL(Tratados!I$2:I$163, 1)))</f>
        <v>0.52443091091388461</v>
      </c>
      <c r="C34">
        <f>((Tratados!O34 - SMALL(Tratados!O$2:O$163, 1)) / (LARGE(Tratados!O$2:O$163, 1) - SMALL(Tratados!O$2:O$163, 1)))</f>
        <v>0.50691244239631339</v>
      </c>
      <c r="D34">
        <v>1</v>
      </c>
    </row>
    <row r="35" spans="1:4">
      <c r="A35">
        <f>((Tratados!H35 - SMALL(Tratados!H$2:H$163, 1)) / (LARGE(Tratados!H$2:H$163, 1) - SMALL(Tratados!H$2:H$163, 1)))</f>
        <v>0.29411764705882354</v>
      </c>
      <c r="B35">
        <f>((Tratados!I35 - SMALL(Tratados!I$2:I$163, 1)) / (LARGE(Tratados!I$2:I$163, 1) - SMALL(Tratados!I$2:I$163, 1)))</f>
        <v>4.8869248765271642E-2</v>
      </c>
      <c r="C35">
        <f>((Tratados!O35 - SMALL(Tratados!O$2:O$163, 1)) / (LARGE(Tratados!O$2:O$163, 1) - SMALL(Tratados!O$2:O$163, 1)))</f>
        <v>0.62672811059907829</v>
      </c>
      <c r="D35">
        <v>1</v>
      </c>
    </row>
    <row r="36" spans="1:4">
      <c r="A36">
        <f>((Tratados!H36 - SMALL(Tratados!H$2:H$163, 1)) / (LARGE(Tratados!H$2:H$163, 1) - SMALL(Tratados!H$2:H$163, 1)))</f>
        <v>0.55882352941176472</v>
      </c>
      <c r="B36">
        <f>((Tratados!I36 - SMALL(Tratados!I$2:I$163, 1)) / (LARGE(Tratados!I$2:I$163, 1) - SMALL(Tratados!I$2:I$163, 1)))</f>
        <v>0.12669612685209253</v>
      </c>
      <c r="C36">
        <f>((Tratados!O36 - SMALL(Tratados!O$2:O$163, 1)) / (LARGE(Tratados!O$2:O$163, 1) - SMALL(Tratados!O$2:O$163, 1)))</f>
        <v>0.58986175115207373</v>
      </c>
      <c r="D36">
        <v>1</v>
      </c>
    </row>
    <row r="37" spans="1:4">
      <c r="A37">
        <f>((Tratados!H37 - SMALL(Tratados!H$2:H$163, 1)) / (LARGE(Tratados!H$2:H$163, 1) - SMALL(Tratados!H$2:H$163, 1)))</f>
        <v>0.41176470588235292</v>
      </c>
      <c r="B37">
        <f>((Tratados!I37 - SMALL(Tratados!I$2:I$163, 1)) / (LARGE(Tratados!I$2:I$163, 1) - SMALL(Tratados!I$2:I$163, 1)))</f>
        <v>0.15257157711017863</v>
      </c>
      <c r="C37">
        <f>((Tratados!O37 - SMALL(Tratados!O$2:O$163, 1)) / (LARGE(Tratados!O$2:O$163, 1) - SMALL(Tratados!O$2:O$163, 1)))</f>
        <v>0.56682027649769584</v>
      </c>
      <c r="D37">
        <v>1</v>
      </c>
    </row>
    <row r="38" spans="1:4">
      <c r="A38">
        <f>((Tratados!H38 - SMALL(Tratados!H$2:H$163, 1)) / (LARGE(Tratados!H$2:H$163, 1) - SMALL(Tratados!H$2:H$163, 1)))</f>
        <v>0.88235294117647056</v>
      </c>
      <c r="B38">
        <f>((Tratados!I38 - SMALL(Tratados!I$2:I$163, 1)) / (LARGE(Tratados!I$2:I$163, 1) - SMALL(Tratados!I$2:I$163, 1)))</f>
        <v>6.8327825021352443E-4</v>
      </c>
      <c r="C38">
        <f>((Tratados!O38 - SMALL(Tratados!O$2:O$163, 1)) / (LARGE(Tratados!O$2:O$163, 1) - SMALL(Tratados!O$2:O$163, 1)))</f>
        <v>5.5299539170506916E-2</v>
      </c>
      <c r="D38">
        <v>1</v>
      </c>
    </row>
    <row r="39" spans="1:4">
      <c r="A39">
        <f>((Tratados!H39 - SMALL(Tratados!H$2:H$163, 1)) / (LARGE(Tratados!H$2:H$163, 1) - SMALL(Tratados!H$2:H$163, 1)))</f>
        <v>0.51470588235294112</v>
      </c>
      <c r="B39">
        <f>((Tratados!I39 - SMALL(Tratados!I$2:I$163, 1)) / (LARGE(Tratados!I$2:I$163, 1) - SMALL(Tratados!I$2:I$163, 1)))</f>
        <v>2.0334954881354672E-2</v>
      </c>
      <c r="C39">
        <f>((Tratados!O39 - SMALL(Tratados!O$2:O$163, 1)) / (LARGE(Tratados!O$2:O$163, 1) - SMALL(Tratados!O$2:O$163, 1)))</f>
        <v>0.65898617511520741</v>
      </c>
      <c r="D39">
        <v>1</v>
      </c>
    </row>
    <row r="40" spans="1:4">
      <c r="A40">
        <f>((Tratados!H40 - SMALL(Tratados!H$2:H$163, 1)) / (LARGE(Tratados!H$2:H$163, 1) - SMALL(Tratados!H$2:H$163, 1)))</f>
        <v>0.29411764705882354</v>
      </c>
      <c r="B40">
        <f>((Tratados!I40 - SMALL(Tratados!I$2:I$163, 1)) / (LARGE(Tratados!I$2:I$163, 1) - SMALL(Tratados!I$2:I$163, 1)))</f>
        <v>0.13324668572913959</v>
      </c>
      <c r="C40">
        <f>((Tratados!O40 - SMALL(Tratados!O$2:O$163, 1)) / (LARGE(Tratados!O$2:O$163, 1) - SMALL(Tratados!O$2:O$163, 1)))</f>
        <v>0.75115207373271886</v>
      </c>
      <c r="D40">
        <v>1</v>
      </c>
    </row>
    <row r="41" spans="1:4">
      <c r="A41">
        <f>((Tratados!H41 - SMALL(Tratados!H$2:H$163, 1)) / (LARGE(Tratados!H$2:H$163, 1) - SMALL(Tratados!H$2:H$163, 1)))</f>
        <v>0.4264705882352941</v>
      </c>
      <c r="B41">
        <f>((Tratados!I41 - SMALL(Tratados!I$2:I$163, 1)) / (LARGE(Tratados!I$2:I$163, 1) - SMALL(Tratados!I$2:I$163, 1)))</f>
        <v>8.1168999962865307E-2</v>
      </c>
      <c r="C41">
        <f>((Tratados!O41 - SMALL(Tratados!O$2:O$163, 1)) / (LARGE(Tratados!O$2:O$163, 1) - SMALL(Tratados!O$2:O$163, 1)))</f>
        <v>0.81105990783410142</v>
      </c>
      <c r="D41">
        <v>1</v>
      </c>
    </row>
    <row r="42" spans="1:4">
      <c r="A42">
        <f>((Tratados!H42 - SMALL(Tratados!H$2:H$163, 1)) / (LARGE(Tratados!H$2:H$163, 1) - SMALL(Tratados!H$2:H$163, 1)))</f>
        <v>0.17647058823529413</v>
      </c>
      <c r="B42">
        <f>((Tratados!I42 - SMALL(Tratados!I$2:I$163, 1)) / (LARGE(Tratados!I$2:I$163, 1) - SMALL(Tratados!I$2:I$163, 1)))</f>
        <v>7.2152697835047713E-2</v>
      </c>
      <c r="C42">
        <f>((Tratados!O42 - SMALL(Tratados!O$2:O$163, 1)) / (LARGE(Tratados!O$2:O$163, 1) - SMALL(Tratados!O$2:O$163, 1)))</f>
        <v>0.32258064516129031</v>
      </c>
      <c r="D42">
        <v>1</v>
      </c>
    </row>
    <row r="43" spans="1:4">
      <c r="A43">
        <f>((Tratados!H43 - SMALL(Tratados!H$2:H$163, 1)) / (LARGE(Tratados!H$2:H$163, 1) - SMALL(Tratados!H$2:H$163, 1)))</f>
        <v>0.61764705882352944</v>
      </c>
      <c r="B43">
        <f>((Tratados!I43 - SMALL(Tratados!I$2:I$163, 1)) / (LARGE(Tratados!I$2:I$163, 1) - SMALL(Tratados!I$2:I$163, 1)))</f>
        <v>3.4691225073341006E-2</v>
      </c>
      <c r="C43">
        <f>((Tratados!O43 - SMALL(Tratados!O$2:O$163, 1)) / (LARGE(Tratados!O$2:O$163, 1) - SMALL(Tratados!O$2:O$163, 1)))</f>
        <v>0.75115207373271886</v>
      </c>
      <c r="D43">
        <v>1</v>
      </c>
    </row>
    <row r="44" spans="1:4">
      <c r="A44">
        <f>((Tratados!H44 - SMALL(Tratados!H$2:H$163, 1)) / (LARGE(Tratados!H$2:H$163, 1) - SMALL(Tratados!H$2:H$163, 1)))</f>
        <v>0.11764705882352941</v>
      </c>
      <c r="B44">
        <f>((Tratados!I44 - SMALL(Tratados!I$2:I$163, 1)) / (LARGE(Tratados!I$2:I$163, 1) - SMALL(Tratados!I$2:I$163, 1)))</f>
        <v>3.8107616324408629E-2</v>
      </c>
      <c r="C44">
        <f>((Tratados!O44 - SMALL(Tratados!O$2:O$163, 1)) / (LARGE(Tratados!O$2:O$163, 1) - SMALL(Tratados!O$2:O$163, 1)))</f>
        <v>0.81105990783410142</v>
      </c>
      <c r="D44">
        <v>1</v>
      </c>
    </row>
    <row r="45" spans="1:4">
      <c r="A45">
        <f>((Tratados!H45 - SMALL(Tratados!H$2:H$163, 1)) / (LARGE(Tratados!H$2:H$163, 1) - SMALL(Tratados!H$2:H$163, 1)))</f>
        <v>0.29411764705882354</v>
      </c>
      <c r="B45">
        <f>((Tratados!I45 - SMALL(Tratados!I$2:I$163, 1)) / (LARGE(Tratados!I$2:I$163, 1) - SMALL(Tratados!I$2:I$163, 1)))</f>
        <v>2.3587953507371237E-2</v>
      </c>
      <c r="C45">
        <f>((Tratados!O45 - SMALL(Tratados!O$2:O$163, 1)) / (LARGE(Tratados!O$2:O$163, 1) - SMALL(Tratados!O$2:O$163, 1)))</f>
        <v>0.79262672811059909</v>
      </c>
      <c r="D45">
        <v>1</v>
      </c>
    </row>
    <row r="46" spans="1:4">
      <c r="A46">
        <f>((Tratados!H46 - SMALL(Tratados!H$2:H$163, 1)) / (LARGE(Tratados!H$2:H$163, 1) - SMALL(Tratados!H$2:H$163, 1)))</f>
        <v>0.27941176470588236</v>
      </c>
      <c r="B46">
        <f>((Tratados!I46 - SMALL(Tratados!I$2:I$163, 1)) / (LARGE(Tratados!I$2:I$163, 1) - SMALL(Tratados!I$2:I$163, 1)))</f>
        <v>4.1791377325559806E-2</v>
      </c>
      <c r="C46">
        <f>((Tratados!O46 - SMALL(Tratados!O$2:O$163, 1)) / (LARGE(Tratados!O$2:O$163, 1) - SMALL(Tratados!O$2:O$163, 1)))</f>
        <v>0.77880184331797231</v>
      </c>
      <c r="D46">
        <v>1</v>
      </c>
    </row>
    <row r="47" spans="1:4">
      <c r="A47">
        <f>((Tratados!H47 - SMALL(Tratados!H$2:H$163, 1)) / (LARGE(Tratados!H$2:H$163, 1) - SMALL(Tratados!H$2:H$163, 1)))</f>
        <v>0.8970588235294118</v>
      </c>
      <c r="B47">
        <f>((Tratados!I47 - SMALL(Tratados!I$2:I$163, 1)) / (LARGE(Tratados!I$2:I$163, 1) - SMALL(Tratados!I$2:I$163, 1)))</f>
        <v>2.8534293883916966E-2</v>
      </c>
      <c r="C47">
        <f>((Tratados!O47 - SMALL(Tratados!O$2:O$163, 1)) / (LARGE(Tratados!O$2:O$163, 1) - SMALL(Tratados!O$2:O$163, 1)))</f>
        <v>0.63133640552995396</v>
      </c>
      <c r="D47">
        <v>1</v>
      </c>
    </row>
    <row r="48" spans="1:4">
      <c r="A48">
        <f>((Tratados!H48 - SMALL(Tratados!H$2:H$163, 1)) / (LARGE(Tratados!H$2:H$163, 1) - SMALL(Tratados!H$2:H$163, 1)))</f>
        <v>0.19117647058823528</v>
      </c>
      <c r="B48">
        <f>((Tratados!I48 - SMALL(Tratados!I$2:I$163, 1)) / (LARGE(Tratados!I$2:I$163, 1) - SMALL(Tratados!I$2:I$163, 1)))</f>
        <v>1.5284637379776448E-2</v>
      </c>
      <c r="C48">
        <f>((Tratados!O48 - SMALL(Tratados!O$2:O$163, 1)) / (LARGE(Tratados!O$2:O$163, 1) - SMALL(Tratados!O$2:O$163, 1)))</f>
        <v>0.50230414746543783</v>
      </c>
      <c r="D48">
        <v>1</v>
      </c>
    </row>
    <row r="49" spans="1:4">
      <c r="A49">
        <f>((Tratados!H49 - SMALL(Tratados!H$2:H$163, 1)) / (LARGE(Tratados!H$2:H$163, 1) - SMALL(Tratados!H$2:H$163, 1)))</f>
        <v>0.30882352941176472</v>
      </c>
      <c r="B49">
        <f>((Tratados!I49 - SMALL(Tratados!I$2:I$163, 1)) / (LARGE(Tratados!I$2:I$163, 1) - SMALL(Tratados!I$2:I$163, 1)))</f>
        <v>3.0584128634557541E-2</v>
      </c>
      <c r="C49">
        <f>((Tratados!O49 - SMALL(Tratados!O$2:O$163, 1)) / (LARGE(Tratados!O$2:O$163, 1) - SMALL(Tratados!O$2:O$163, 1)))</f>
        <v>0.10599078341013825</v>
      </c>
      <c r="D49">
        <v>1</v>
      </c>
    </row>
    <row r="50" spans="1:4">
      <c r="A50">
        <f>((Tratados!H50 - SMALL(Tratados!H$2:H$163, 1)) / (LARGE(Tratados!H$2:H$163, 1) - SMALL(Tratados!H$2:H$163, 1)))</f>
        <v>0.38235294117647056</v>
      </c>
      <c r="B50">
        <f>((Tratados!I50 - SMALL(Tratados!I$2:I$163, 1)) / (LARGE(Tratados!I$2:I$163, 1) - SMALL(Tratados!I$2:I$163, 1)))</f>
        <v>7.7982843774369642E-4</v>
      </c>
      <c r="C50">
        <f>((Tratados!O50 - SMALL(Tratados!O$2:O$163, 1)) / (LARGE(Tratados!O$2:O$163, 1) - SMALL(Tratados!O$2:O$163, 1)))</f>
        <v>0.11059907834101383</v>
      </c>
      <c r="D50">
        <v>1</v>
      </c>
    </row>
    <row r="51" spans="1:4">
      <c r="A51">
        <f>((Tratados!H51 - SMALL(Tratados!H$2:H$163, 1)) / (LARGE(Tratados!H$2:H$163, 1) - SMALL(Tratados!H$2:H$163, 1)))</f>
        <v>0.45588235294117646</v>
      </c>
      <c r="B51">
        <f>((Tratados!I51 - SMALL(Tratados!I$2:I$163, 1)) / (LARGE(Tratados!I$2:I$163, 1) - SMALL(Tratados!I$2:I$163, 1)))</f>
        <v>0.13557874410486837</v>
      </c>
      <c r="C51">
        <f>((Tratados!O51 - SMALL(Tratados!O$2:O$163, 1)) / (LARGE(Tratados!O$2:O$163, 1) - SMALL(Tratados!O$2:O$163, 1)))</f>
        <v>0.19815668202764977</v>
      </c>
      <c r="D51">
        <v>1</v>
      </c>
    </row>
    <row r="52" spans="1:4">
      <c r="A52">
        <f>((Tratados!H52 - SMALL(Tratados!H$2:H$163, 1)) / (LARGE(Tratados!H$2:H$163, 1) - SMALL(Tratados!H$2:H$163, 1)))</f>
        <v>0.23529411764705882</v>
      </c>
      <c r="B52">
        <f>((Tratados!I52 - SMALL(Tratados!I$2:I$163, 1)) / (LARGE(Tratados!I$2:I$163, 1) - SMALL(Tratados!I$2:I$163, 1)))</f>
        <v>7.6564298711426337E-2</v>
      </c>
      <c r="C52">
        <f>((Tratados!O52 - SMALL(Tratados!O$2:O$163, 1)) / (LARGE(Tratados!O$2:O$163, 1) - SMALL(Tratados!O$2:O$163, 1)))</f>
        <v>0</v>
      </c>
      <c r="D52">
        <v>1</v>
      </c>
    </row>
    <row r="53" spans="1:4">
      <c r="A53">
        <f>((Tratados!H53 - SMALL(Tratados!H$2:H$163, 1)) / (LARGE(Tratados!H$2:H$163, 1) - SMALL(Tratados!H$2:H$163, 1)))</f>
        <v>0.45588235294117646</v>
      </c>
      <c r="B53">
        <f>((Tratados!I53 - SMALL(Tratados!I$2:I$163, 1)) / (LARGE(Tratados!I$2:I$163, 1) - SMALL(Tratados!I$2:I$163, 1)))</f>
        <v>1.7549853317984331E-2</v>
      </c>
      <c r="C53">
        <f>((Tratados!O53 - SMALL(Tratados!O$2:O$163, 1)) / (LARGE(Tratados!O$2:O$163, 1) - SMALL(Tratados!O$2:O$163, 1)))</f>
        <v>0.17972350230414746</v>
      </c>
      <c r="D53">
        <v>1</v>
      </c>
    </row>
    <row r="54" spans="1:4">
      <c r="A54">
        <f>((Tratados!H54 - SMALL(Tratados!H$2:H$163, 1)) / (LARGE(Tratados!H$2:H$163, 1) - SMALL(Tratados!H$2:H$163, 1)))</f>
        <v>0.30882352941176472</v>
      </c>
      <c r="B54">
        <f>((Tratados!I54 - SMALL(Tratados!I$2:I$163, 1)) / (LARGE(Tratados!I$2:I$163, 1) - SMALL(Tratados!I$2:I$163, 1)))</f>
        <v>9.2094025028779374E-3</v>
      </c>
      <c r="C54">
        <f>((Tratados!O54 - SMALL(Tratados!O$2:O$163, 1)) / (LARGE(Tratados!O$2:O$163, 1) - SMALL(Tratados!O$2:O$163, 1)))</f>
        <v>0.58986175115207373</v>
      </c>
      <c r="D54">
        <v>1</v>
      </c>
    </row>
    <row r="55" spans="1:4">
      <c r="A55">
        <f>((Tratados!H55 - SMALL(Tratados!H$2:H$163, 1)) / (LARGE(Tratados!H$2:H$163, 1) - SMALL(Tratados!H$2:H$163, 1)))</f>
        <v>4.4117647058823532E-2</v>
      </c>
      <c r="B55">
        <f>((Tratados!I55 - SMALL(Tratados!I$2:I$163, 1)) / (LARGE(Tratados!I$2:I$163, 1) - SMALL(Tratados!I$2:I$163, 1)))</f>
        <v>8.6895168777154736E-4</v>
      </c>
      <c r="C55">
        <f>((Tratados!O55 - SMALL(Tratados!O$2:O$163, 1)) / (LARGE(Tratados!O$2:O$163, 1) - SMALL(Tratados!O$2:O$163, 1)))</f>
        <v>0.48847926267281105</v>
      </c>
      <c r="D55">
        <v>1</v>
      </c>
    </row>
    <row r="56" spans="1:4">
      <c r="A56">
        <f>((Tratados!H56 - SMALL(Tratados!H$2:H$163, 1)) / (LARGE(Tratados!H$2:H$163, 1) - SMALL(Tratados!H$2:H$163, 1)))</f>
        <v>0.5</v>
      </c>
      <c r="B56">
        <f>((Tratados!I56 - SMALL(Tratados!I$2:I$163, 1)) / (LARGE(Tratados!I$2:I$163, 1) - SMALL(Tratados!I$2:I$163, 1)))</f>
        <v>0.29052694121578965</v>
      </c>
      <c r="C56">
        <f>((Tratados!O56 - SMALL(Tratados!O$2:O$163, 1)) / (LARGE(Tratados!O$2:O$163, 1) - SMALL(Tratados!O$2:O$163, 1)))</f>
        <v>0.2857142857142857</v>
      </c>
      <c r="D56">
        <v>1</v>
      </c>
    </row>
    <row r="57" spans="1:4">
      <c r="A57">
        <f>((Tratados!H57 - SMALL(Tratados!H$2:H$163, 1)) / (LARGE(Tratados!H$2:H$163, 1) - SMALL(Tratados!H$2:H$163, 1)))</f>
        <v>0.17647058823529413</v>
      </c>
      <c r="B57">
        <f>((Tratados!I57 - SMALL(Tratados!I$2:I$163, 1)) / (LARGE(Tratados!I$2:I$163, 1) - SMALL(Tratados!I$2:I$163, 1)))</f>
        <v>0.14982361023431987</v>
      </c>
      <c r="C57">
        <f>((Tratados!O57 - SMALL(Tratados!O$2:O$163, 1)) / (LARGE(Tratados!O$2:O$163, 1) - SMALL(Tratados!O$2:O$163, 1)))</f>
        <v>0.16129032258064516</v>
      </c>
      <c r="D57">
        <v>1</v>
      </c>
    </row>
    <row r="58" spans="1:4">
      <c r="A58">
        <f>((Tratados!H58 - SMALL(Tratados!H$2:H$163, 1)) / (LARGE(Tratados!H$2:H$163, 1) - SMALL(Tratados!H$2:H$163, 1)))</f>
        <v>0.51470588235294112</v>
      </c>
      <c r="B58">
        <f>((Tratados!I58 - SMALL(Tratados!I$2:I$163, 1)) / (LARGE(Tratados!I$2:I$163, 1) - SMALL(Tratados!I$2:I$163, 1)))</f>
        <v>9.9617512718630466E-2</v>
      </c>
      <c r="C58">
        <f>((Tratados!O58 - SMALL(Tratados!O$2:O$163, 1)) / (LARGE(Tratados!O$2:O$163, 1) - SMALL(Tratados!O$2:O$163, 1)))</f>
        <v>0.19815668202764977</v>
      </c>
      <c r="D58">
        <v>1</v>
      </c>
    </row>
    <row r="59" spans="1:4">
      <c r="A59">
        <f>((Tratados!H59 - SMALL(Tratados!H$2:H$163, 1)) / (LARGE(Tratados!H$2:H$163, 1) - SMALL(Tratados!H$2:H$163, 1)))</f>
        <v>0.13235294117647059</v>
      </c>
      <c r="B59">
        <f>((Tratados!I59 - SMALL(Tratados!I$2:I$163, 1)) / (LARGE(Tratados!I$2:I$163, 1) - SMALL(Tratados!I$2:I$163, 1)))</f>
        <v>5.8969883768428093E-3</v>
      </c>
      <c r="C59">
        <f>((Tratados!O59 - SMALL(Tratados!O$2:O$163, 1)) / (LARGE(Tratados!O$2:O$163, 1) - SMALL(Tratados!O$2:O$163, 1)))</f>
        <v>0.17511520737327188</v>
      </c>
      <c r="D59">
        <v>1</v>
      </c>
    </row>
    <row r="60" spans="1:4">
      <c r="A60">
        <f>((Tratados!H60 - SMALL(Tratados!H$2:H$163, 1)) / (LARGE(Tratados!H$2:H$163, 1) - SMALL(Tratados!H$2:H$163, 1)))</f>
        <v>5.8823529411764705E-2</v>
      </c>
      <c r="B60">
        <f>((Tratados!I60 - SMALL(Tratados!I$2:I$163, 1)) / (LARGE(Tratados!I$2:I$163, 1) - SMALL(Tratados!I$2:I$163, 1)))</f>
        <v>3.9585576887370489E-3</v>
      </c>
      <c r="C60">
        <f>((Tratados!O60 - SMALL(Tratados!O$2:O$163, 1)) / (LARGE(Tratados!O$2:O$163, 1) - SMALL(Tratados!O$2:O$163, 1)))</f>
        <v>0.53917050691244239</v>
      </c>
      <c r="D60">
        <v>1</v>
      </c>
    </row>
    <row r="61" spans="1:4">
      <c r="A61">
        <f>((Tratados!H61 - SMALL(Tratados!H$2:H$163, 1)) / (LARGE(Tratados!H$2:H$163, 1) - SMALL(Tratados!H$2:H$163, 1)))</f>
        <v>0.51470588235294112</v>
      </c>
      <c r="B61">
        <f>((Tratados!I61 - SMALL(Tratados!I$2:I$163, 1)) / (LARGE(Tratados!I$2:I$163, 1) - SMALL(Tratados!I$2:I$163, 1)))</f>
        <v>0.27432136358572545</v>
      </c>
      <c r="C61">
        <f>((Tratados!O61 - SMALL(Tratados!O$2:O$163, 1)) / (LARGE(Tratados!O$2:O$163, 1) - SMALL(Tratados!O$2:O$163, 1)))</f>
        <v>0.27649769585253459</v>
      </c>
      <c r="D61">
        <v>1</v>
      </c>
    </row>
    <row r="62" spans="1:4">
      <c r="A62">
        <f>((Tratados!H62 - SMALL(Tratados!H$2:H$163, 1)) / (LARGE(Tratados!H$2:H$163, 1) - SMALL(Tratados!H$2:H$163, 1)))</f>
        <v>0.6470588235294118</v>
      </c>
      <c r="B62">
        <f>((Tratados!I62 - SMALL(Tratados!I$2:I$163, 1)) / (LARGE(Tratados!I$2:I$163, 1) - SMALL(Tratados!I$2:I$163, 1)))</f>
        <v>5.1119610828474882E-2</v>
      </c>
      <c r="C62">
        <f>((Tratados!O62 - SMALL(Tratados!O$2:O$163, 1)) / (LARGE(Tratados!O$2:O$163, 1) - SMALL(Tratados!O$2:O$163, 1)))</f>
        <v>0.22119815668202766</v>
      </c>
      <c r="D62">
        <v>1</v>
      </c>
    </row>
    <row r="63" spans="1:4">
      <c r="A63">
        <f>((Tratados!H63 - SMALL(Tratados!H$2:H$163, 1)) / (LARGE(Tratados!H$2:H$163, 1) - SMALL(Tratados!H$2:H$163, 1)))</f>
        <v>0.66176470588235292</v>
      </c>
      <c r="B63">
        <f>((Tratados!I63 - SMALL(Tratados!I$2:I$163, 1)) / (LARGE(Tratados!I$2:I$163, 1) - SMALL(Tratados!I$2:I$163, 1)))</f>
        <v>4.7866612202458317E-2</v>
      </c>
      <c r="C63">
        <f>((Tratados!O63 - SMALL(Tratados!O$2:O$163, 1)) / (LARGE(Tratados!O$2:O$163, 1) - SMALL(Tratados!O$2:O$163, 1)))</f>
        <v>0.20276497695852536</v>
      </c>
      <c r="D63">
        <v>1</v>
      </c>
    </row>
    <row r="64" spans="1:4">
      <c r="A64">
        <f>((Tratados!H64 - SMALL(Tratados!H$2:H$163, 1)) / (LARGE(Tratados!H$2:H$163, 1) - SMALL(Tratados!H$2:H$163, 1)))</f>
        <v>0.58823529411764708</v>
      </c>
      <c r="B64">
        <f>((Tratados!I64 - SMALL(Tratados!I$2:I$163, 1)) / (LARGE(Tratados!I$2:I$163, 1) - SMALL(Tratados!I$2:I$163, 1)))</f>
        <v>5.5984254892495082E-2</v>
      </c>
      <c r="C64">
        <f>((Tratados!O64 - SMALL(Tratados!O$2:O$163, 1)) / (LARGE(Tratados!O$2:O$163, 1) - SMALL(Tratados!O$2:O$163, 1)))</f>
        <v>0.17050691244239632</v>
      </c>
      <c r="D64">
        <v>1</v>
      </c>
    </row>
    <row r="65" spans="1:4">
      <c r="A65">
        <f>((Tratados!H65 - SMALL(Tratados!H$2:H$163, 1)) / (LARGE(Tratados!H$2:H$163, 1) - SMALL(Tratados!H$2:H$163, 1)))</f>
        <v>0.4264705882352941</v>
      </c>
      <c r="B65">
        <f>((Tratados!I65 - SMALL(Tratados!I$2:I$163, 1)) / (LARGE(Tratados!I$2:I$163, 1) - SMALL(Tratados!I$2:I$163, 1)))</f>
        <v>4.2081027888150324E-2</v>
      </c>
      <c r="C65">
        <f>((Tratados!O65 - SMALL(Tratados!O$2:O$163, 1)) / (LARGE(Tratados!O$2:O$163, 1) - SMALL(Tratados!O$2:O$163, 1)))</f>
        <v>0.27188940092165897</v>
      </c>
      <c r="D65">
        <v>1</v>
      </c>
    </row>
    <row r="66" spans="1:4">
      <c r="A66">
        <f>((Tratados!H66 - SMALL(Tratados!H$2:H$163, 1)) / (LARGE(Tratados!H$2:H$163, 1) - SMALL(Tratados!H$2:H$163, 1)))</f>
        <v>0.20588235294117646</v>
      </c>
      <c r="B66">
        <f>((Tratados!I66 - SMALL(Tratados!I$2:I$163, 1)) / (LARGE(Tratados!I$2:I$163, 1) - SMALL(Tratados!I$2:I$163, 1)))</f>
        <v>1.3234802629135876E-2</v>
      </c>
      <c r="C66">
        <f>((Tratados!O66 - SMALL(Tratados!O$2:O$163, 1)) / (LARGE(Tratados!O$2:O$163, 1) - SMALL(Tratados!O$2:O$163, 1)))</f>
        <v>0.15668202764976957</v>
      </c>
      <c r="D66">
        <v>1</v>
      </c>
    </row>
    <row r="67" spans="1:4">
      <c r="A67">
        <f>((Tratados!H67 - SMALL(Tratados!H$2:H$163, 1)) / (LARGE(Tratados!H$2:H$163, 1) - SMALL(Tratados!H$2:H$163, 1)))</f>
        <v>0.36764705882352944</v>
      </c>
      <c r="B67">
        <f>((Tratados!I67 - SMALL(Tratados!I$2:I$163, 1)) / (LARGE(Tratados!I$2:I$163, 1) - SMALL(Tratados!I$2:I$163, 1)))</f>
        <v>2.8846225259014445E-2</v>
      </c>
      <c r="C67">
        <f>((Tratados!O67 - SMALL(Tratados!O$2:O$163, 1)) / (LARGE(Tratados!O$2:O$163, 1) - SMALL(Tratados!O$2:O$163, 1)))</f>
        <v>0.13824884792626729</v>
      </c>
      <c r="D67">
        <v>1</v>
      </c>
    </row>
    <row r="68" spans="1:4">
      <c r="A68">
        <f>((Tratados!H68 - SMALL(Tratados!H$2:H$163, 1)) / (LARGE(Tratados!H$2:H$163, 1) - SMALL(Tratados!H$2:H$163, 1)))</f>
        <v>0.17647058823529413</v>
      </c>
      <c r="B68">
        <f>((Tratados!I68 - SMALL(Tratados!I$2:I$163, 1)) / (LARGE(Tratados!I$2:I$163, 1) - SMALL(Tratados!I$2:I$163, 1)))</f>
        <v>2.8705113446470348E-2</v>
      </c>
      <c r="C68">
        <f>((Tratados!O68 - SMALL(Tratados!O$2:O$163, 1)) / (LARGE(Tratados!O$2:O$163, 1) - SMALL(Tratados!O$2:O$163, 1)))</f>
        <v>0.2304147465437788</v>
      </c>
      <c r="D68">
        <v>1</v>
      </c>
    </row>
    <row r="69" spans="1:4">
      <c r="A69">
        <f>((Tratados!H69 - SMALL(Tratados!H$2:H$163, 1)) / (LARGE(Tratados!H$2:H$163, 1) - SMALL(Tratados!H$2:H$163, 1)))</f>
        <v>0.45588235294117646</v>
      </c>
      <c r="B69">
        <f>((Tratados!I69 - SMALL(Tratados!I$2:I$163, 1)) / (LARGE(Tratados!I$2:I$163, 1) - SMALL(Tratados!I$2:I$163, 1)))</f>
        <v>0.10777971703368117</v>
      </c>
      <c r="C69">
        <f>((Tratados!O69 - SMALL(Tratados!O$2:O$163, 1)) / (LARGE(Tratados!O$2:O$163, 1) - SMALL(Tratados!O$2:O$163, 1)))</f>
        <v>0.29032258064516131</v>
      </c>
      <c r="D69">
        <v>1</v>
      </c>
    </row>
    <row r="70" spans="1:4">
      <c r="A70">
        <f>((Tratados!H70 - SMALL(Tratados!H$2:H$163, 1)) / (LARGE(Tratados!H$2:H$163, 1) - SMALL(Tratados!H$2:H$163, 1)))</f>
        <v>0.20588235294117646</v>
      </c>
      <c r="B70">
        <f>((Tratados!I70 - SMALL(Tratados!I$2:I$163, 1)) / (LARGE(Tratados!I$2:I$163, 1) - SMALL(Tratados!I$2:I$163, 1)))</f>
        <v>4.9106910765345908E-2</v>
      </c>
      <c r="C70">
        <f>((Tratados!O70 - SMALL(Tratados!O$2:O$163, 1)) / (LARGE(Tratados!O$2:O$163, 1) - SMALL(Tratados!O$2:O$163, 1)))</f>
        <v>0.2857142857142857</v>
      </c>
      <c r="D70">
        <v>1</v>
      </c>
    </row>
    <row r="71" spans="1:4">
      <c r="A71">
        <f>((Tratados!H71 - SMALL(Tratados!H$2:H$163, 1)) / (LARGE(Tratados!H$2:H$163, 1) - SMALL(Tratados!H$2:H$163, 1)))</f>
        <v>0.22058823529411764</v>
      </c>
      <c r="B71">
        <f>((Tratados!I71 - SMALL(Tratados!I$2:I$163, 1)) / (LARGE(Tratados!I$2:I$163, 1) - SMALL(Tratados!I$2:I$163, 1)))</f>
        <v>9.1277061903524085E-3</v>
      </c>
      <c r="C71">
        <f>((Tratados!O71 - SMALL(Tratados!O$2:O$163, 1)) / (LARGE(Tratados!O$2:O$163, 1) - SMALL(Tratados!O$2:O$163, 1)))</f>
        <v>0.16589861751152074</v>
      </c>
      <c r="D71">
        <v>1</v>
      </c>
    </row>
    <row r="72" spans="1:4">
      <c r="A72">
        <f>((Tratados!H72 - SMALL(Tratados!H$2:H$163, 1)) / (LARGE(Tratados!H$2:H$163, 1) - SMALL(Tratados!H$2:H$163, 1)))</f>
        <v>0.23529411764705882</v>
      </c>
      <c r="B72">
        <f>((Tratados!I72 - SMALL(Tratados!I$2:I$163, 1)) / (LARGE(Tratados!I$2:I$163, 1) - SMALL(Tratados!I$2:I$163, 1)))</f>
        <v>8.4667087526458466E-3</v>
      </c>
      <c r="C72">
        <f>((Tratados!O72 - SMALL(Tratados!O$2:O$163, 1)) / (LARGE(Tratados!O$2:O$163, 1) - SMALL(Tratados!O$2:O$163, 1)))</f>
        <v>0.21658986175115208</v>
      </c>
      <c r="D72">
        <v>1</v>
      </c>
    </row>
    <row r="73" spans="1:4">
      <c r="A73">
        <f>((Tratados!H73 - SMALL(Tratados!H$2:H$163, 1)) / (LARGE(Tratados!H$2:H$163, 1) - SMALL(Tratados!H$2:H$163, 1)))</f>
        <v>0.13235294117647059</v>
      </c>
      <c r="B73">
        <f>((Tratados!I73 - SMALL(Tratados!I$2:I$163, 1)) / (LARGE(Tratados!I$2:I$163, 1) - SMALL(Tratados!I$2:I$163, 1)))</f>
        <v>1.1823684503694901E-2</v>
      </c>
      <c r="C73">
        <f>((Tratados!O73 - SMALL(Tratados!O$2:O$163, 1)) / (LARGE(Tratados!O$2:O$163, 1) - SMALL(Tratados!O$2:O$163, 1)))</f>
        <v>0.1152073732718894</v>
      </c>
      <c r="D73">
        <v>1</v>
      </c>
    </row>
    <row r="74" spans="1:4">
      <c r="A74">
        <f>((Tratados!H74 - SMALL(Tratados!H$2:H$163, 1)) / (LARGE(Tratados!H$2:H$163, 1) - SMALL(Tratados!H$2:H$163, 1)))</f>
        <v>0</v>
      </c>
      <c r="B74">
        <f>((Tratados!I74 - SMALL(Tratados!I$2:I$163, 1)) / (LARGE(Tratados!I$2:I$163, 1) - SMALL(Tratados!I$2:I$163, 1)))</f>
        <v>1.01897582531843E-2</v>
      </c>
      <c r="C74">
        <f>((Tratados!O74 - SMALL(Tratados!O$2:O$163, 1)) / (LARGE(Tratados!O$2:O$163, 1) - SMALL(Tratados!O$2:O$163, 1)))</f>
        <v>0.18433179723502305</v>
      </c>
      <c r="D74">
        <v>1</v>
      </c>
    </row>
    <row r="75" spans="1:4">
      <c r="A75">
        <f>((Tratados!H75 - SMALL(Tratados!H$2:H$163, 1)) / (LARGE(Tratados!H$2:H$163, 1) - SMALL(Tratados!H$2:H$163, 1)))</f>
        <v>0.16176470588235295</v>
      </c>
      <c r="B75">
        <f>((Tratados!I75 - SMALL(Tratados!I$2:I$163, 1)) / (LARGE(Tratados!I$2:I$163, 1) - SMALL(Tratados!I$2:I$163, 1)))</f>
        <v>6.1197965019124362E-2</v>
      </c>
      <c r="C75">
        <f>((Tratados!O75 - SMALL(Tratados!O$2:O$163, 1)) / (LARGE(Tratados!O$2:O$163, 1) - SMALL(Tratados!O$2:O$163, 1)))</f>
        <v>0.21658986175115208</v>
      </c>
      <c r="D75">
        <v>1</v>
      </c>
    </row>
    <row r="76" spans="1:4">
      <c r="A76">
        <f>((Tratados!H76 - SMALL(Tratados!H$2:H$163, 1)) / (LARGE(Tratados!H$2:H$163, 1) - SMALL(Tratados!H$2:H$163, 1)))</f>
        <v>0.17647058823529413</v>
      </c>
      <c r="B76">
        <f>((Tratados!I76 - SMALL(Tratados!I$2:I$163, 1)) / (LARGE(Tratados!I$2:I$163, 1) - SMALL(Tratados!I$2:I$163, 1)))</f>
        <v>2.6618144008318169E-2</v>
      </c>
      <c r="C76">
        <f>((Tratados!O76 - SMALL(Tratados!O$2:O$163, 1)) / (LARGE(Tratados!O$2:O$163, 1) - SMALL(Tratados!O$2:O$163, 1)))</f>
        <v>0.18433179723502305</v>
      </c>
      <c r="D76">
        <v>1</v>
      </c>
    </row>
    <row r="77" spans="1:4">
      <c r="A77">
        <f>((Tratados!H77 - SMALL(Tratados!H$2:H$163, 1)) / (LARGE(Tratados!H$2:H$163, 1) - SMALL(Tratados!H$2:H$163, 1)))</f>
        <v>0.54411764705882348</v>
      </c>
      <c r="B77">
        <f>((Tratados!I77 - SMALL(Tratados!I$2:I$163, 1)) / (LARGE(Tratados!I$2:I$163, 1) - SMALL(Tratados!I$2:I$163, 1)))</f>
        <v>6.0462698206394591E-2</v>
      </c>
      <c r="C77">
        <f>((Tratados!O77 - SMALL(Tratados!O$2:O$163, 1)) / (LARGE(Tratados!O$2:O$163, 1) - SMALL(Tratados!O$2:O$163, 1)))</f>
        <v>0.24884792626728111</v>
      </c>
      <c r="D77">
        <v>1</v>
      </c>
    </row>
    <row r="78" spans="1:4">
      <c r="A78">
        <f>((Tratados!H78 - SMALL(Tratados!H$2:H$163, 1)) / (LARGE(Tratados!H$2:H$163, 1) - SMALL(Tratados!H$2:H$163, 1)))</f>
        <v>0.6029411764705882</v>
      </c>
      <c r="B78">
        <f>((Tratados!I78 - SMALL(Tratados!I$2:I$163, 1)) / (LARGE(Tratados!I$2:I$163, 1) - SMALL(Tratados!I$2:I$163, 1)))</f>
        <v>0.10631661034572394</v>
      </c>
      <c r="C78">
        <f>((Tratados!O78 - SMALL(Tratados!O$2:O$163, 1)) / (LARGE(Tratados!O$2:O$163, 1) - SMALL(Tratados!O$2:O$163, 1)))</f>
        <v>0.22119815668202766</v>
      </c>
      <c r="D78">
        <v>1</v>
      </c>
    </row>
    <row r="79" spans="1:4">
      <c r="A79">
        <f>((Tratados!H79 - SMALL(Tratados!H$2:H$163, 1)) / (LARGE(Tratados!H$2:H$163, 1) - SMALL(Tratados!H$2:H$163, 1)))</f>
        <v>0.54411764705882348</v>
      </c>
      <c r="B79">
        <f>((Tratados!I79 - SMALL(Tratados!I$2:I$163, 1)) / (LARGE(Tratados!I$2:I$163, 1) - SMALL(Tratados!I$2:I$163, 1)))</f>
        <v>0.16545731367670541</v>
      </c>
      <c r="C79">
        <f>((Tratados!O79 - SMALL(Tratados!O$2:O$163, 1)) / (LARGE(Tratados!O$2:O$163, 1) - SMALL(Tratados!O$2:O$163, 1)))</f>
        <v>0.24884792626728111</v>
      </c>
      <c r="D79">
        <v>1</v>
      </c>
    </row>
    <row r="80" spans="1:4">
      <c r="A80">
        <f>((Tratados!H80 - SMALL(Tratados!H$2:H$163, 1)) / (LARGE(Tratados!H$2:H$163, 1) - SMALL(Tratados!H$2:H$163, 1)))</f>
        <v>1.4705882352941176E-2</v>
      </c>
      <c r="B80">
        <f>((Tratados!I80 - SMALL(Tratados!I$2:I$163, 1)) / (LARGE(Tratados!I$2:I$163, 1) - SMALL(Tratados!I$2:I$163, 1)))</f>
        <v>1.431913550447473E-2</v>
      </c>
      <c r="C80">
        <f>((Tratados!O80 - SMALL(Tratados!O$2:O$163, 1)) / (LARGE(Tratados!O$2:O$163, 1) - SMALL(Tratados!O$2:O$163, 1)))</f>
        <v>0.22119815668202766</v>
      </c>
      <c r="D80">
        <v>1</v>
      </c>
    </row>
    <row r="81" spans="1:4">
      <c r="A81">
        <f>((Tratados!H81 - SMALL(Tratados!H$2:H$163, 1)) / (LARGE(Tratados!H$2:H$163, 1) - SMALL(Tratados!H$2:H$163, 1)))</f>
        <v>0.36764705882352944</v>
      </c>
      <c r="B81">
        <f>((Tratados!I81 - SMALL(Tratados!I$2:I$163, 1)) / (LARGE(Tratados!I$2:I$163, 1) - SMALL(Tratados!I$2:I$163, 1)))</f>
        <v>0.13721267035537896</v>
      </c>
      <c r="C81">
        <f>((Tratados!O81 - SMALL(Tratados!O$2:O$163, 1)) / (LARGE(Tratados!O$2:O$163, 1) - SMALL(Tratados!O$2:O$163, 1)))</f>
        <v>0.25806451612903225</v>
      </c>
      <c r="D81">
        <v>1</v>
      </c>
    </row>
    <row r="82" spans="1:4">
      <c r="A82">
        <f>((Tratados!H82 - SMALL(Tratados!H$2:H$163, 1)) / (LARGE(Tratados!H$2:H$163, 1) - SMALL(Tratados!H$2:H$163, 1)))</f>
        <v>0.75</v>
      </c>
      <c r="B82">
        <f>((Tratados!I82 - SMALL(Tratados!I$2:I$163, 1)) / (LARGE(Tratados!I$2:I$163, 1) - SMALL(Tratados!I$2:I$163, 1)))</f>
        <v>4.8950945077797167E-2</v>
      </c>
      <c r="C82">
        <f>((Tratados!O82 - SMALL(Tratados!O$2:O$163, 1)) / (LARGE(Tratados!O$2:O$163, 1) - SMALL(Tratados!O$2:O$163, 1)))</f>
        <v>0.11059907834101383</v>
      </c>
      <c r="D82">
        <v>1</v>
      </c>
    </row>
    <row r="83" spans="1:4">
      <c r="A83">
        <f>((Tratados!H83 - SMALL(Tratados!H$2:H$163, 1)) / (LARGE(Tratados!H$2:H$163, 1) - SMALL(Tratados!H$2:H$163, 1)))</f>
        <v>0.58823529411764708</v>
      </c>
      <c r="B83">
        <f>((Tratados!I83 - SMALL(Tratados!I$2:I$163, 1)) / (LARGE(Tratados!I$2:I$163, 1) - SMALL(Tratados!I$2:I$163, 1)))</f>
        <v>0.11701882728656839</v>
      </c>
      <c r="C83">
        <f>((Tratados!O83 - SMALL(Tratados!O$2:O$163, 1)) / (LARGE(Tratados!O$2:O$163, 1) - SMALL(Tratados!O$2:O$163, 1)))</f>
        <v>0.17972350230414746</v>
      </c>
      <c r="D83">
        <v>1</v>
      </c>
    </row>
    <row r="84" spans="1:4">
      <c r="A84">
        <f>((Tratados!H84 - SMALL(Tratados!H$2:H$163, 1)) / (LARGE(Tratados!H$2:H$163, 1) - SMALL(Tratados!H$2:H$163, 1)))</f>
        <v>0.55882352941176472</v>
      </c>
      <c r="B84">
        <f>((Tratados!I84 - SMALL(Tratados!I$2:I$163, 1)) / (LARGE(Tratados!I$2:I$163, 1) - SMALL(Tratados!I$2:I$163, 1)))</f>
        <v>0.10054587990642058</v>
      </c>
      <c r="C84">
        <f>((Tratados!O84 - SMALL(Tratados!O$2:O$163, 1)) / (LARGE(Tratados!O$2:O$163, 1) - SMALL(Tratados!O$2:O$163, 1)))</f>
        <v>0.17972350230414746</v>
      </c>
      <c r="D84">
        <v>1</v>
      </c>
    </row>
    <row r="85" spans="1:4">
      <c r="A85">
        <f>((Tratados!H85 - SMALL(Tratados!H$2:H$163, 1)) / (LARGE(Tratados!H$2:H$163, 1) - SMALL(Tratados!H$2:H$163, 1)))</f>
        <v>0.51470588235294112</v>
      </c>
      <c r="B85">
        <f>((Tratados!I85 - SMALL(Tratados!I$2:I$163, 1)) / (LARGE(Tratados!I$2:I$163, 1) - SMALL(Tratados!I$2:I$163, 1)))</f>
        <v>0.32119276616287273</v>
      </c>
      <c r="C85">
        <f>((Tratados!O85 - SMALL(Tratados!O$2:O$163, 1)) / (LARGE(Tratados!O$2:O$163, 1) - SMALL(Tratados!O$2:O$163, 1)))</f>
        <v>0.3686635944700461</v>
      </c>
      <c r="D85">
        <v>1</v>
      </c>
    </row>
    <row r="86" spans="1:4">
      <c r="A86">
        <f>((Tratados!H86 - SMALL(Tratados!H$2:H$163, 1)) / (LARGE(Tratados!H$2:H$163, 1) - SMALL(Tratados!H$2:H$163, 1)))</f>
        <v>0.61764705882352944</v>
      </c>
      <c r="B86">
        <f>((Tratados!I86 - SMALL(Tratados!I$2:I$163, 1)) / (LARGE(Tratados!I$2:I$163, 1) - SMALL(Tratados!I$2:I$163, 1)))</f>
        <v>3.1542203572356937E-2</v>
      </c>
      <c r="C86">
        <f>((Tratados!O86 - SMALL(Tratados!O$2:O$163, 1)) / (LARGE(Tratados!O$2:O$163, 1) - SMALL(Tratados!O$2:O$163, 1)))</f>
        <v>0.20276497695852536</v>
      </c>
      <c r="D86">
        <v>1</v>
      </c>
    </row>
    <row r="87" spans="1:4">
      <c r="A87">
        <f>((Tratados!H87 - SMALL(Tratados!H$2:H$163, 1)) / (LARGE(Tratados!H$2:H$163, 1) - SMALL(Tratados!H$2:H$163, 1)))</f>
        <v>0.44117647058823528</v>
      </c>
      <c r="B87">
        <f>((Tratados!I87 - SMALL(Tratados!I$2:I$163, 1)) / (LARGE(Tratados!I$2:I$163, 1) - SMALL(Tratados!I$2:I$163, 1)))</f>
        <v>2.9403245571688514E-2</v>
      </c>
      <c r="C87">
        <f>((Tratados!O87 - SMALL(Tratados!O$2:O$163, 1)) / (LARGE(Tratados!O$2:O$163, 1) - SMALL(Tratados!O$2:O$163, 1)))</f>
        <v>0.17972350230414746</v>
      </c>
      <c r="D87">
        <v>1</v>
      </c>
    </row>
    <row r="88" spans="1:4">
      <c r="A88">
        <f>((Tratados!H88 - SMALL(Tratados!H$2:H$163, 1)) / (LARGE(Tratados!H$2:H$163, 1) - SMALL(Tratados!H$2:H$163, 1)))</f>
        <v>0.39705882352941174</v>
      </c>
      <c r="B88">
        <f>((Tratados!I88 - SMALL(Tratados!I$2:I$163, 1)) / (LARGE(Tratados!I$2:I$163, 1) - SMALL(Tratados!I$2:I$163, 1)))</f>
        <v>3.3644026885513759E-3</v>
      </c>
      <c r="C88">
        <f>((Tratados!O88 - SMALL(Tratados!O$2:O$163, 1)) / (LARGE(Tratados!O$2:O$163, 1) - SMALL(Tratados!O$2:O$163, 1)))</f>
        <v>0.10138248847926268</v>
      </c>
      <c r="D88">
        <v>1</v>
      </c>
    </row>
    <row r="89" spans="1:4">
      <c r="A89">
        <f>((Tratados!H89 - SMALL(Tratados!H$2:H$163, 1)) / (LARGE(Tratados!H$2:H$163, 1) - SMALL(Tratados!H$2:H$163, 1)))</f>
        <v>0.33823529411764708</v>
      </c>
      <c r="B89">
        <f>((Tratados!I89 - SMALL(Tratados!I$2:I$163, 1)) / (LARGE(Tratados!I$2:I$163, 1) - SMALL(Tratados!I$2:I$163, 1)))</f>
        <v>2.8452597571391437E-2</v>
      </c>
      <c r="C89">
        <f>((Tratados!O89 - SMALL(Tratados!O$2:O$163, 1)) / (LARGE(Tratados!O$2:O$163, 1) - SMALL(Tratados!O$2:O$163, 1)))</f>
        <v>0.10599078341013825</v>
      </c>
      <c r="D89">
        <v>1</v>
      </c>
    </row>
    <row r="90" spans="1:4">
      <c r="A90">
        <f>((Tratados!H90 - SMALL(Tratados!H$2:H$163, 1)) / (LARGE(Tratados!H$2:H$163, 1) - SMALL(Tratados!H$2:H$163, 1)))</f>
        <v>0.80882352941176472</v>
      </c>
      <c r="B90">
        <f>((Tratados!I90 - SMALL(Tratados!I$2:I$163, 1)) / (LARGE(Tratados!I$2:I$163, 1) - SMALL(Tratados!I$2:I$163, 1)))</f>
        <v>4.4413086263879091E-3</v>
      </c>
      <c r="C90">
        <f>((Tratados!O90 - SMALL(Tratados!O$2:O$163, 1)) / (LARGE(Tratados!O$2:O$163, 1) - SMALL(Tratados!O$2:O$163, 1)))</f>
        <v>0.2119815668202765</v>
      </c>
      <c r="D90">
        <v>1</v>
      </c>
    </row>
    <row r="91" spans="1:4">
      <c r="A91">
        <f>((Tratados!H91 - SMALL(Tratados!H$2:H$163, 1)) / (LARGE(Tratados!H$2:H$163, 1) - SMALL(Tratados!H$2:H$163, 1)))</f>
        <v>0.83823529411764708</v>
      </c>
      <c r="B91">
        <f>((Tratados!I91 - SMALL(Tratados!I$2:I$163, 1)) / (LARGE(Tratados!I$2:I$163, 1) - SMALL(Tratados!I$2:I$163, 1)))</f>
        <v>3.0606409447064505E-2</v>
      </c>
      <c r="C91">
        <f>((Tratados!O91 - SMALL(Tratados!O$2:O$163, 1)) / (LARGE(Tratados!O$2:O$163, 1) - SMALL(Tratados!O$2:O$163, 1)))</f>
        <v>7.3732718894009217E-2</v>
      </c>
      <c r="D91">
        <v>1</v>
      </c>
    </row>
    <row r="92" spans="1:4">
      <c r="A92">
        <f>((Tratados!H92 - SMALL(Tratados!H$2:H$163, 1)) / (LARGE(Tratados!H$2:H$163, 1) - SMALL(Tratados!H$2:H$163, 1)))</f>
        <v>0.45588235294117646</v>
      </c>
      <c r="B92">
        <f>((Tratados!I92 - SMALL(Tratados!I$2:I$163, 1)) / (LARGE(Tratados!I$2:I$163, 1) - SMALL(Tratados!I$2:I$163, 1)))</f>
        <v>0.13589067547996583</v>
      </c>
      <c r="C92">
        <f>((Tratados!O92 - SMALL(Tratados!O$2:O$163, 1)) / (LARGE(Tratados!O$2:O$163, 1) - SMALL(Tratados!O$2:O$163, 1)))</f>
        <v>0.19815668202764977</v>
      </c>
      <c r="D92">
        <v>1</v>
      </c>
    </row>
    <row r="93" spans="1:4">
      <c r="A93">
        <f>((Tratados!H93 - SMALL(Tratados!H$2:H$163, 1)) / (LARGE(Tratados!H$2:H$163, 1) - SMALL(Tratados!H$2:H$163, 1)))</f>
        <v>0.55882352941176472</v>
      </c>
      <c r="B93">
        <f>((Tratados!I93 - SMALL(Tratados!I$2:I$163, 1)) / (LARGE(Tratados!I$2:I$163, 1) - SMALL(Tratados!I$2:I$163, 1)))</f>
        <v>1.1675145753648484E-2</v>
      </c>
      <c r="C93">
        <f>((Tratados!O93 - SMALL(Tratados!O$2:O$163, 1)) / (LARGE(Tratados!O$2:O$163, 1) - SMALL(Tratados!O$2:O$163, 1)))</f>
        <v>2.3041474654377881E-2</v>
      </c>
      <c r="D93">
        <v>1</v>
      </c>
    </row>
    <row r="94" spans="1:4">
      <c r="A94">
        <f>((Tratados!H94 - SMALL(Tratados!H$2:H$163, 1)) / (LARGE(Tratados!H$2:H$163, 1) - SMALL(Tratados!H$2:H$163, 1)))</f>
        <v>0.36764705882352944</v>
      </c>
      <c r="B94">
        <f>((Tratados!I94 - SMALL(Tratados!I$2:I$163, 1)) / (LARGE(Tratados!I$2:I$163, 1) - SMALL(Tratados!I$2:I$163, 1)))</f>
        <v>1.3383341379182295E-2</v>
      </c>
      <c r="C94">
        <f>((Tratados!O94 - SMALL(Tratados!O$2:O$163, 1)) / (LARGE(Tratados!O$2:O$163, 1) - SMALL(Tratados!O$2:O$163, 1)))</f>
        <v>0.2304147465437788</v>
      </c>
      <c r="D94">
        <v>1</v>
      </c>
    </row>
    <row r="95" spans="1:4">
      <c r="A95">
        <f>((Tratados!H95 - SMALL(Tratados!H$2:H$163, 1)) / (LARGE(Tratados!H$2:H$163, 1) - SMALL(Tratados!H$2:H$163, 1)))</f>
        <v>0.25</v>
      </c>
      <c r="B95">
        <f>((Tratados!I95 - SMALL(Tratados!I$2:I$163, 1)) / (LARGE(Tratados!I$2:I$163, 1) - SMALL(Tratados!I$2:I$163, 1)))</f>
        <v>3.1965539009989233E-2</v>
      </c>
      <c r="C95">
        <f>((Tratados!O95 - SMALL(Tratados!O$2:O$163, 1)) / (LARGE(Tratados!O$2:O$163, 1) - SMALL(Tratados!O$2:O$163, 1)))</f>
        <v>0.25345622119815669</v>
      </c>
      <c r="D95">
        <v>1</v>
      </c>
    </row>
    <row r="96" spans="1:4">
      <c r="A96">
        <f>((Tratados!H96 - SMALL(Tratados!H$2:H$163, 1)) / (LARGE(Tratados!H$2:H$163, 1) - SMALL(Tratados!H$2:H$163, 1)))</f>
        <v>0.61764705882352944</v>
      </c>
      <c r="B96">
        <f>((Tratados!I96 - SMALL(Tratados!I$2:I$163, 1)) / (LARGE(Tratados!I$2:I$163, 1) - SMALL(Tratados!I$2:I$163, 1)))</f>
        <v>0.12741653978981768</v>
      </c>
      <c r="C96">
        <f>((Tratados!O96 - SMALL(Tratados!O$2:O$163, 1)) / (LARGE(Tratados!O$2:O$163, 1) - SMALL(Tratados!O$2:O$163, 1)))</f>
        <v>0.17972350230414746</v>
      </c>
      <c r="D96">
        <v>1</v>
      </c>
    </row>
    <row r="97" spans="1:4">
      <c r="A97">
        <f>((Tratados!H97 - SMALL(Tratados!H$2:H$163, 1)) / (LARGE(Tratados!H$2:H$163, 1) - SMALL(Tratados!H$2:H$163, 1)))</f>
        <v>0.35294117647058826</v>
      </c>
      <c r="B97">
        <f>((Tratados!I97 - SMALL(Tratados!I$2:I$163, 1)) / (LARGE(Tratados!I$2:I$163, 1) - SMALL(Tratados!I$2:I$163, 1)))</f>
        <v>5.4758810204612131E-2</v>
      </c>
      <c r="C97">
        <f>((Tratados!O97 - SMALL(Tratados!O$2:O$163, 1)) / (LARGE(Tratados!O$2:O$163, 1) - SMALL(Tratados!O$2:O$163, 1)))</f>
        <v>0.12903225806451613</v>
      </c>
      <c r="D97">
        <v>1</v>
      </c>
    </row>
    <row r="98" spans="1:4">
      <c r="A98">
        <f>((Tratados!H98 - SMALL(Tratados!H$2:H$163, 1)) / (LARGE(Tratados!H$2:H$163, 1) - SMALL(Tratados!H$2:H$163, 1)))</f>
        <v>0.44117647058823528</v>
      </c>
      <c r="B98">
        <f>((Tratados!I98 - SMALL(Tratados!I$2:I$163, 1)) / (LARGE(Tratados!I$2:I$163, 1) - SMALL(Tratados!I$2:I$163, 1)))</f>
        <v>7.4269375023209186E-5</v>
      </c>
      <c r="C98">
        <f>((Tratados!O98 - SMALL(Tratados!O$2:O$163, 1)) / (LARGE(Tratados!O$2:O$163, 1) - SMALL(Tratados!O$2:O$163, 1)))</f>
        <v>5.9907834101382486E-2</v>
      </c>
      <c r="D98">
        <v>1</v>
      </c>
    </row>
    <row r="99" spans="1:4">
      <c r="A99">
        <f>((Tratados!H99 - SMALL(Tratados!H$2:H$163, 1)) / (LARGE(Tratados!H$2:H$163, 1) - SMALL(Tratados!H$2:H$163, 1)))</f>
        <v>0.57352941176470584</v>
      </c>
      <c r="B99">
        <f>((Tratados!I99 - SMALL(Tratados!I$2:I$163, 1)) / (LARGE(Tratados!I$2:I$163, 1) - SMALL(Tratados!I$2:I$163, 1)))</f>
        <v>0.5101637639719262</v>
      </c>
      <c r="C99">
        <f>((Tratados!O99 - SMALL(Tratados!O$2:O$163, 1)) / (LARGE(Tratados!O$2:O$163, 1) - SMALL(Tratados!O$2:O$163, 1)))</f>
        <v>0.37788018433179721</v>
      </c>
      <c r="D99">
        <v>1</v>
      </c>
    </row>
    <row r="100" spans="1:4">
      <c r="A100">
        <f>((Tratados!H100 - SMALL(Tratados!H$2:H$163, 1)) / (LARGE(Tratados!H$2:H$163, 1) - SMALL(Tratados!H$2:H$163, 1)))</f>
        <v>0.69117647058823528</v>
      </c>
      <c r="B100">
        <f>((Tratados!I100 - SMALL(Tratados!I$2:I$163, 1)) / (LARGE(Tratados!I$2:I$163, 1) - SMALL(Tratados!I$2:I$163, 1)))</f>
        <v>0.25426863232945895</v>
      </c>
      <c r="C100">
        <f>((Tratados!O100 - SMALL(Tratados!O$2:O$163, 1)) / (LARGE(Tratados!O$2:O$163, 1) - SMALL(Tratados!O$2:O$163, 1)))</f>
        <v>0.48847926267281105</v>
      </c>
      <c r="D100">
        <v>1</v>
      </c>
    </row>
    <row r="101" spans="1:4">
      <c r="A101">
        <f>((Tratados!H101 - SMALL(Tratados!H$2:H$163, 1)) / (LARGE(Tratados!H$2:H$163, 1) - SMALL(Tratados!H$2:H$163, 1)))</f>
        <v>0.92647058823529416</v>
      </c>
      <c r="B101">
        <f>((Tratados!I101 - SMALL(Tratados!I$2:I$163, 1)) / (LARGE(Tratados!I$2:I$163, 1) - SMALL(Tratados!I$2:I$163, 1)))</f>
        <v>1.504697537970218E-2</v>
      </c>
      <c r="C101">
        <f>((Tratados!O101 - SMALL(Tratados!O$2:O$163, 1)) / (LARGE(Tratados!O$2:O$163, 1) - SMALL(Tratados!O$2:O$163, 1)))</f>
        <v>0.24423963133640553</v>
      </c>
      <c r="D101">
        <v>1</v>
      </c>
    </row>
    <row r="102" spans="1:4">
      <c r="A102">
        <f>((Tratados!H102 - SMALL(Tratados!H$2:H$163, 1)) / (LARGE(Tratados!H$2:H$163, 1) - SMALL(Tratados!H$2:H$163, 1)))</f>
        <v>0.33823529411764708</v>
      </c>
      <c r="B102">
        <f>((Tratados!I102 - SMALL(Tratados!I$2:I$163, 1)) / (LARGE(Tratados!I$2:I$163, 1) - SMALL(Tratados!I$2:I$163, 1)))</f>
        <v>6.8327825021352443E-4</v>
      </c>
      <c r="C102">
        <f>((Tratados!O102 - SMALL(Tratados!O$2:O$163, 1)) / (LARGE(Tratados!O$2:O$163, 1) - SMALL(Tratados!O$2:O$163, 1)))</f>
        <v>0.19354838709677419</v>
      </c>
      <c r="D102">
        <v>1</v>
      </c>
    </row>
    <row r="103" spans="1:4">
      <c r="A103">
        <f>((Tratados!H103 - SMALL(Tratados!H$2:H$163, 1)) / (LARGE(Tratados!H$2:H$163, 1) - SMALL(Tratados!H$2:H$163, 1)))</f>
        <v>0.25</v>
      </c>
      <c r="B103">
        <f>((Tratados!I103 - SMALL(Tratados!I$2:I$163, 1)) / (LARGE(Tratados!I$2:I$163, 1) - SMALL(Tratados!I$2:I$163, 1)))</f>
        <v>5.6518994392662182E-3</v>
      </c>
      <c r="C103">
        <f>((Tratados!O103 - SMALL(Tratados!O$2:O$163, 1)) / (LARGE(Tratados!O$2:O$163, 1) - SMALL(Tratados!O$2:O$163, 1)))</f>
        <v>0.54377880184331795</v>
      </c>
      <c r="D103">
        <v>1</v>
      </c>
    </row>
    <row r="104" spans="1:4">
      <c r="A104">
        <f>((Tratados!H104 - SMALL(Tratados!H$2:H$163, 1)) / (LARGE(Tratados!H$2:H$163, 1) - SMALL(Tratados!H$2:H$163, 1)))</f>
        <v>0.4264705882352941</v>
      </c>
      <c r="B104">
        <f>((Tratados!I104 - SMALL(Tratados!I$2:I$163, 1)) / (LARGE(Tratados!I$2:I$163, 1) - SMALL(Tratados!I$2:I$163, 1)))</f>
        <v>4.0105462512532953E-3</v>
      </c>
      <c r="C104">
        <f>((Tratados!O104 - SMALL(Tratados!O$2:O$163, 1)) / (LARGE(Tratados!O$2:O$163, 1) - SMALL(Tratados!O$2:O$163, 1)))</f>
        <v>0.17050691244239632</v>
      </c>
      <c r="D104">
        <v>1</v>
      </c>
    </row>
    <row r="105" spans="1:4">
      <c r="A105">
        <f>((Tratados!H105 - SMALL(Tratados!H$2:H$163, 1)) / (LARGE(Tratados!H$2:H$163, 1) - SMALL(Tratados!H$2:H$163, 1)))</f>
        <v>0.77941176470588236</v>
      </c>
      <c r="B105">
        <f>((Tratados!I105 - SMALL(Tratados!I$2:I$163, 1)) / (LARGE(Tratados!I$2:I$163, 1) - SMALL(Tratados!I$2:I$163, 1)))</f>
        <v>2.3691930632403729E-3</v>
      </c>
      <c r="C105">
        <f>((Tratados!O105 - SMALL(Tratados!O$2:O$163, 1)) / (LARGE(Tratados!O$2:O$163, 1) - SMALL(Tratados!O$2:O$163, 1)))</f>
        <v>0.19815668202764977</v>
      </c>
      <c r="D105">
        <v>1</v>
      </c>
    </row>
    <row r="106" spans="1:4">
      <c r="A106">
        <f>((Tratados!H106 - SMALL(Tratados!H$2:H$163, 1)) / (LARGE(Tratados!H$2:H$163, 1) - SMALL(Tratados!H$2:H$163, 1)))</f>
        <v>0.88235294117647056</v>
      </c>
      <c r="B106">
        <f>((Tratados!I106 - SMALL(Tratados!I$2:I$163, 1)) / (LARGE(Tratados!I$2:I$163, 1) - SMALL(Tratados!I$2:I$163, 1)))</f>
        <v>8.0136655650042705E-3</v>
      </c>
      <c r="C106">
        <f>((Tratados!O106 - SMALL(Tratados!O$2:O$163, 1)) / (LARGE(Tratados!O$2:O$163, 1) - SMALL(Tratados!O$2:O$163, 1)))</f>
        <v>5.9907834101382486E-2</v>
      </c>
      <c r="D106">
        <v>1</v>
      </c>
    </row>
    <row r="107" spans="1:4">
      <c r="A107">
        <f>((Tratados!H107 - SMALL(Tratados!H$2:H$163, 1)) / (LARGE(Tratados!H$2:H$163, 1) - SMALL(Tratados!H$2:H$163, 1)))</f>
        <v>0.44117647058823528</v>
      </c>
      <c r="B107">
        <f>((Tratados!I107 - SMALL(Tratados!I$2:I$163, 1)) / (LARGE(Tratados!I$2:I$163, 1) - SMALL(Tratados!I$2:I$163, 1)))</f>
        <v>1.5967915629989974E-3</v>
      </c>
      <c r="C107">
        <f>((Tratados!O107 - SMALL(Tratados!O$2:O$163, 1)) / (LARGE(Tratados!O$2:O$163, 1) - SMALL(Tratados!O$2:O$163, 1)))</f>
        <v>0.28110599078341014</v>
      </c>
      <c r="D107">
        <v>0</v>
      </c>
    </row>
    <row r="108" spans="1:4">
      <c r="A108">
        <f>((Tratados!H108 - SMALL(Tratados!H$2:H$163, 1)) / (LARGE(Tratados!H$2:H$163, 1) - SMALL(Tratados!H$2:H$163, 1)))</f>
        <v>0.27941176470588236</v>
      </c>
      <c r="B108">
        <f>((Tratados!I108 - SMALL(Tratados!I$2:I$163, 1)) / (LARGE(Tratados!I$2:I$163, 1) - SMALL(Tratados!I$2:I$163, 1)))</f>
        <v>0</v>
      </c>
      <c r="C108">
        <f>((Tratados!O108 - SMALL(Tratados!O$2:O$163, 1)) / (LARGE(Tratados!O$2:O$163, 1) - SMALL(Tratados!O$2:O$163, 1)))</f>
        <v>0.11981566820276497</v>
      </c>
      <c r="D108">
        <v>0</v>
      </c>
    </row>
    <row r="109" spans="1:4">
      <c r="A109">
        <f>((Tratados!H109 - SMALL(Tratados!H$2:H$163, 1)) / (LARGE(Tratados!H$2:H$163, 1) - SMALL(Tratados!H$2:H$163, 1)))</f>
        <v>0.29411764705882354</v>
      </c>
      <c r="B109">
        <f>((Tratados!I109 - SMALL(Tratados!I$2:I$163, 1)) / (LARGE(Tratados!I$2:I$163, 1) - SMALL(Tratados!I$2:I$163, 1)))</f>
        <v>4.0105462512532957E-4</v>
      </c>
      <c r="C109">
        <f>((Tratados!O109 - SMALL(Tratados!O$2:O$163, 1)) / (LARGE(Tratados!O$2:O$163, 1) - SMALL(Tratados!O$2:O$163, 1)))</f>
        <v>0.2304147465437788</v>
      </c>
      <c r="D109">
        <v>0</v>
      </c>
    </row>
    <row r="110" spans="1:4">
      <c r="A110">
        <f>((Tratados!H110 - SMALL(Tratados!H$2:H$163, 1)) / (LARGE(Tratados!H$2:H$163, 1) - SMALL(Tratados!H$2:H$163, 1)))</f>
        <v>0.27941176470588236</v>
      </c>
      <c r="B110">
        <f>((Tratados!I110 - SMALL(Tratados!I$2:I$163, 1)) / (LARGE(Tratados!I$2:I$163, 1) - SMALL(Tratados!I$2:I$163, 1)))</f>
        <v>9.1395892903561218E-2</v>
      </c>
      <c r="C110">
        <f>((Tratados!O110 - SMALL(Tratados!O$2:O$163, 1)) / (LARGE(Tratados!O$2:O$163, 1) - SMALL(Tratados!O$2:O$163, 1)))</f>
        <v>0.15668202764976957</v>
      </c>
      <c r="D110">
        <v>0</v>
      </c>
    </row>
    <row r="111" spans="1:4">
      <c r="A111">
        <f>((Tratados!H111 - SMALL(Tratados!H$2:H$163, 1)) / (LARGE(Tratados!H$2:H$163, 1) - SMALL(Tratados!H$2:H$163, 1)))</f>
        <v>0.36764705882352944</v>
      </c>
      <c r="B111">
        <f>((Tratados!I111 - SMALL(Tratados!I$2:I$163, 1)) / (LARGE(Tratados!I$2:I$163, 1) - SMALL(Tratados!I$2:I$163, 1)))</f>
        <v>0.13689331204277916</v>
      </c>
      <c r="C111">
        <f>((Tratados!O111 - SMALL(Tratados!O$2:O$163, 1)) / (LARGE(Tratados!O$2:O$163, 1) - SMALL(Tratados!O$2:O$163, 1)))</f>
        <v>0.11981566820276497</v>
      </c>
      <c r="D111">
        <v>0</v>
      </c>
    </row>
    <row r="112" spans="1:4">
      <c r="A112">
        <f>((Tratados!H112 - SMALL(Tratados!H$2:H$163, 1)) / (LARGE(Tratados!H$2:H$163, 1) - SMALL(Tratados!H$2:H$163, 1)))</f>
        <v>0.39705882352941174</v>
      </c>
      <c r="B112">
        <f>((Tratados!I112 - SMALL(Tratados!I$2:I$163, 1)) / (LARGE(Tratados!I$2:I$163, 1) - SMALL(Tratados!I$2:I$163, 1)))</f>
        <v>0.18239073118199711</v>
      </c>
      <c r="C112">
        <f>((Tratados!O112 - SMALL(Tratados!O$2:O$163, 1)) / (LARGE(Tratados!O$2:O$163, 1) - SMALL(Tratados!O$2:O$163, 1)))</f>
        <v>0.2119815668202765</v>
      </c>
      <c r="D112">
        <v>0</v>
      </c>
    </row>
    <row r="113" spans="1:4">
      <c r="A113">
        <f>((Tratados!H113 - SMALL(Tratados!H$2:H$163, 1)) / (LARGE(Tratados!H$2:H$163, 1) - SMALL(Tratados!H$2:H$163, 1)))</f>
        <v>0.45588235294117646</v>
      </c>
      <c r="B113">
        <f>((Tratados!I113 - SMALL(Tratados!I$2:I$163, 1)) / (LARGE(Tratados!I$2:I$163, 1) - SMALL(Tratados!I$2:I$163, 1)))</f>
        <v>0.1384009803557503</v>
      </c>
      <c r="C113">
        <f>((Tratados!O113 - SMALL(Tratados!O$2:O$163, 1)) / (LARGE(Tratados!O$2:O$163, 1) - SMALL(Tratados!O$2:O$163, 1)))</f>
        <v>0.23963133640552994</v>
      </c>
      <c r="D113">
        <v>0</v>
      </c>
    </row>
    <row r="114" spans="1:4">
      <c r="A114">
        <f>((Tratados!H114 - SMALL(Tratados!H$2:H$163, 1)) / (LARGE(Tratados!H$2:H$163, 1) - SMALL(Tratados!H$2:H$163, 1)))</f>
        <v>0.4264705882352941</v>
      </c>
      <c r="B114">
        <f>((Tratados!I114 - SMALL(Tratados!I$2:I$163, 1)) / (LARGE(Tratados!I$2:I$163, 1) - SMALL(Tratados!I$2:I$163, 1)))</f>
        <v>0.10011511753128598</v>
      </c>
      <c r="C114">
        <f>((Tratados!O114 - SMALL(Tratados!O$2:O$163, 1)) / (LARGE(Tratados!O$2:O$163, 1) - SMALL(Tratados!O$2:O$163, 1)))</f>
        <v>0.2304147465437788</v>
      </c>
      <c r="D114">
        <v>0</v>
      </c>
    </row>
    <row r="115" spans="1:4">
      <c r="A115">
        <f>((Tratados!H115 - SMALL(Tratados!H$2:H$163, 1)) / (LARGE(Tratados!H$2:H$163, 1) - SMALL(Tratados!H$2:H$163, 1)))</f>
        <v>0.14705882352941177</v>
      </c>
      <c r="B115">
        <f>((Tratados!I115 - SMALL(Tratados!I$2:I$163, 1)) / (LARGE(Tratados!I$2:I$163, 1) - SMALL(Tratados!I$2:I$163, 1)))</f>
        <v>3.494374094841992E-2</v>
      </c>
      <c r="C115">
        <f>((Tratados!O115 - SMALL(Tratados!O$2:O$163, 1)) / (LARGE(Tratados!O$2:O$163, 1) - SMALL(Tratados!O$2:O$163, 1)))</f>
        <v>0.17972350230414746</v>
      </c>
      <c r="D115">
        <v>0</v>
      </c>
    </row>
    <row r="116" spans="1:4">
      <c r="A116">
        <f>((Tratados!H116 - SMALL(Tratados!H$2:H$163, 1)) / (LARGE(Tratados!H$2:H$163, 1) - SMALL(Tratados!H$2:H$163, 1)))</f>
        <v>0.35294117647058826</v>
      </c>
      <c r="B116">
        <f>((Tratados!I116 - SMALL(Tratados!I$2:I$163, 1)) / (LARGE(Tratados!I$2:I$163, 1) - SMALL(Tratados!I$2:I$163, 1)))</f>
        <v>0.13182071372869397</v>
      </c>
      <c r="C116">
        <f>((Tratados!O116 - SMALL(Tratados!O$2:O$163, 1)) / (LARGE(Tratados!O$2:O$163, 1) - SMALL(Tratados!O$2:O$163, 1)))</f>
        <v>0.20276497695852536</v>
      </c>
      <c r="D116">
        <v>0</v>
      </c>
    </row>
    <row r="117" spans="1:4">
      <c r="A117">
        <f>((Tratados!H117 - SMALL(Tratados!H$2:H$163, 1)) / (LARGE(Tratados!H$2:H$163, 1) - SMALL(Tratados!H$2:H$163, 1)))</f>
        <v>0.57352941176470584</v>
      </c>
      <c r="B117">
        <f>((Tratados!I117 - SMALL(Tratados!I$2:I$163, 1)) / (LARGE(Tratados!I$2:I$163, 1) - SMALL(Tratados!I$2:I$163, 1)))</f>
        <v>7.7084184336588812E-2</v>
      </c>
      <c r="C117">
        <f>((Tratados!O117 - SMALL(Tratados!O$2:O$163, 1)) / (LARGE(Tratados!O$2:O$163, 1) - SMALL(Tratados!O$2:O$163, 1)))</f>
        <v>0.23963133640552994</v>
      </c>
      <c r="D117">
        <v>0</v>
      </c>
    </row>
    <row r="118" spans="1:4">
      <c r="A118">
        <f>((Tratados!H118 - SMALL(Tratados!H$2:H$163, 1)) / (LARGE(Tratados!H$2:H$163, 1) - SMALL(Tratados!H$2:H$163, 1)))</f>
        <v>0.6029411764705882</v>
      </c>
      <c r="B118">
        <f>((Tratados!I118 - SMALL(Tratados!I$2:I$163, 1)) / (LARGE(Tratados!I$2:I$163, 1) - SMALL(Tratados!I$2:I$163, 1)))</f>
        <v>2.4479186007649745E-2</v>
      </c>
      <c r="C118">
        <f>((Tratados!O118 - SMALL(Tratados!O$2:O$163, 1)) / (LARGE(Tratados!O$2:O$163, 1) - SMALL(Tratados!O$2:O$163, 1)))</f>
        <v>0.1889400921658986</v>
      </c>
      <c r="D118">
        <v>0</v>
      </c>
    </row>
    <row r="119" spans="1:4">
      <c r="A119">
        <f>((Tratados!H119 - SMALL(Tratados!H$2:H$163, 1)) / (LARGE(Tratados!H$2:H$163, 1) - SMALL(Tratados!H$2:H$163, 1)))</f>
        <v>0.16176470588235295</v>
      </c>
      <c r="B119">
        <f>((Tratados!I119 - SMALL(Tratados!I$2:I$163, 1)) / (LARGE(Tratados!I$2:I$163, 1) - SMALL(Tratados!I$2:I$163, 1)))</f>
        <v>2.9143302759107283E-2</v>
      </c>
      <c r="C119">
        <f>((Tratados!O119 - SMALL(Tratados!O$2:O$163, 1)) / (LARGE(Tratados!O$2:O$163, 1) - SMALL(Tratados!O$2:O$163, 1)))</f>
        <v>0.20737327188940091</v>
      </c>
      <c r="D119">
        <v>0</v>
      </c>
    </row>
    <row r="120" spans="1:4">
      <c r="A120">
        <f>((Tratados!H120 - SMALL(Tratados!H$2:H$163, 1)) / (LARGE(Tratados!H$2:H$163, 1) - SMALL(Tratados!H$2:H$163, 1)))</f>
        <v>0.5</v>
      </c>
      <c r="B120">
        <f>((Tratados!I120 - SMALL(Tratados!I$2:I$163, 1)) / (LARGE(Tratados!I$2:I$163, 1) - SMALL(Tratados!I$2:I$163, 1)))</f>
        <v>0.11467934197333729</v>
      </c>
      <c r="C120">
        <f>((Tratados!O120 - SMALL(Tratados!O$2:O$163, 1)) / (LARGE(Tratados!O$2:O$163, 1) - SMALL(Tratados!O$2:O$163, 1)))</f>
        <v>0.22580645161290322</v>
      </c>
      <c r="D120">
        <v>0</v>
      </c>
    </row>
    <row r="121" spans="1:4">
      <c r="A121">
        <f>((Tratados!H121 - SMALL(Tratados!H$2:H$163, 1)) / (LARGE(Tratados!H$2:H$163, 1) - SMALL(Tratados!H$2:H$163, 1)))</f>
        <v>0.39705882352941174</v>
      </c>
      <c r="B121">
        <f>((Tratados!I121 - SMALL(Tratados!I$2:I$163, 1)) / (LARGE(Tratados!I$2:I$163, 1) - SMALL(Tratados!I$2:I$163, 1)))</f>
        <v>8.6003936276876233E-2</v>
      </c>
      <c r="C121">
        <f>((Tratados!O121 - SMALL(Tratados!O$2:O$163, 1)) / (LARGE(Tratados!O$2:O$163, 1) - SMALL(Tratados!O$2:O$163, 1)))</f>
        <v>0.2304147465437788</v>
      </c>
      <c r="D121">
        <v>0</v>
      </c>
    </row>
    <row r="122" spans="1:4">
      <c r="A122">
        <f>((Tratados!H122 - SMALL(Tratados!H$2:H$163, 1)) / (LARGE(Tratados!H$2:H$163, 1) - SMALL(Tratados!H$2:H$163, 1)))</f>
        <v>0.16176470588235295</v>
      </c>
      <c r="B122">
        <f>((Tratados!I122 - SMALL(Tratados!I$2:I$163, 1)) / (LARGE(Tratados!I$2:I$163, 1) - SMALL(Tratados!I$2:I$163, 1)))</f>
        <v>1.0969586690927995E-2</v>
      </c>
      <c r="C122">
        <f>((Tratados!O122 - SMALL(Tratados!O$2:O$163, 1)) / (LARGE(Tratados!O$2:O$163, 1) - SMALL(Tratados!O$2:O$163, 1)))</f>
        <v>0.19354838709677419</v>
      </c>
      <c r="D122">
        <v>0</v>
      </c>
    </row>
    <row r="123" spans="1:4">
      <c r="A123">
        <f>((Tratados!H123 - SMALL(Tratados!H$2:H$163, 1)) / (LARGE(Tratados!H$2:H$163, 1) - SMALL(Tratados!H$2:H$163, 1)))</f>
        <v>0.54411764705882348</v>
      </c>
      <c r="B123">
        <f>((Tratados!I123 - SMALL(Tratados!I$2:I$163, 1)) / (LARGE(Tratados!I$2:I$163, 1) - SMALL(Tratados!I$2:I$163, 1)))</f>
        <v>5.8457425080767948E-2</v>
      </c>
      <c r="C123">
        <f>((Tratados!O123 - SMALL(Tratados!O$2:O$163, 1)) / (LARGE(Tratados!O$2:O$163, 1) - SMALL(Tratados!O$2:O$163, 1)))</f>
        <v>0.2119815668202765</v>
      </c>
      <c r="D123">
        <v>0</v>
      </c>
    </row>
    <row r="124" spans="1:4">
      <c r="A124">
        <f>((Tratados!H124 - SMALL(Tratados!H$2:H$163, 1)) / (LARGE(Tratados!H$2:H$163, 1) - SMALL(Tratados!H$2:H$163, 1)))</f>
        <v>0.48529411764705882</v>
      </c>
      <c r="B124">
        <f>((Tratados!I124 - SMALL(Tratados!I$2:I$163, 1)) / (LARGE(Tratados!I$2:I$163, 1) - SMALL(Tratados!I$2:I$163, 1)))</f>
        <v>4.5237476326636709E-2</v>
      </c>
      <c r="C124">
        <f>((Tratados!O124 - SMALL(Tratados!O$2:O$163, 1)) / (LARGE(Tratados!O$2:O$163, 1) - SMALL(Tratados!O$2:O$163, 1)))</f>
        <v>0.16129032258064516</v>
      </c>
      <c r="D124">
        <v>0</v>
      </c>
    </row>
    <row r="125" spans="1:4">
      <c r="A125">
        <f>((Tratados!H125 - SMALL(Tratados!H$2:H$163, 1)) / (LARGE(Tratados!H$2:H$163, 1) - SMALL(Tratados!H$2:H$163, 1)))</f>
        <v>0.55882352941176472</v>
      </c>
      <c r="B125">
        <f>((Tratados!I125 - SMALL(Tratados!I$2:I$163, 1)) / (LARGE(Tratados!I$2:I$163, 1) - SMALL(Tratados!I$2:I$163, 1)))</f>
        <v>1.9198633443499574E-2</v>
      </c>
      <c r="C125">
        <f>((Tratados!O125 - SMALL(Tratados!O$2:O$163, 1)) / (LARGE(Tratados!O$2:O$163, 1) - SMALL(Tratados!O$2:O$163, 1)))</f>
        <v>0.20737327188940091</v>
      </c>
      <c r="D125">
        <v>0</v>
      </c>
    </row>
    <row r="126" spans="1:4">
      <c r="A126">
        <f>((Tratados!H126 - SMALL(Tratados!H$2:H$163, 1)) / (LARGE(Tratados!H$2:H$163, 1) - SMALL(Tratados!H$2:H$163, 1)))</f>
        <v>0.30882352941176472</v>
      </c>
      <c r="B126">
        <f>((Tratados!I126 - SMALL(Tratados!I$2:I$163, 1)) / (LARGE(Tratados!I$2:I$163, 1) - SMALL(Tratados!I$2:I$163, 1)))</f>
        <v>3.8345278324482902E-2</v>
      </c>
      <c r="C126">
        <f>((Tratados!O126 - SMALL(Tratados!O$2:O$163, 1)) / (LARGE(Tratados!O$2:O$163, 1) - SMALL(Tratados!O$2:O$163, 1)))</f>
        <v>0.20276497695852536</v>
      </c>
      <c r="D126">
        <v>0</v>
      </c>
    </row>
    <row r="127" spans="1:4">
      <c r="A127">
        <f>((Tratados!H127 - SMALL(Tratados!H$2:H$163, 1)) / (LARGE(Tratados!H$2:H$163, 1) - SMALL(Tratados!H$2:H$163, 1)))</f>
        <v>0.57352941176470584</v>
      </c>
      <c r="B127">
        <f>((Tratados!I127 - SMALL(Tratados!I$2:I$163, 1)) / (LARGE(Tratados!I$2:I$163, 1) - SMALL(Tratados!I$2:I$163, 1)))</f>
        <v>2.5125329570351667E-2</v>
      </c>
      <c r="C127">
        <f>((Tratados!O127 - SMALL(Tratados!O$2:O$163, 1)) / (LARGE(Tratados!O$2:O$163, 1) - SMALL(Tratados!O$2:O$163, 1)))</f>
        <v>0.23963133640552994</v>
      </c>
      <c r="D127">
        <v>0</v>
      </c>
    </row>
    <row r="128" spans="1:4">
      <c r="A128">
        <f>((Tratados!H128 - SMALL(Tratados!H$2:H$163, 1)) / (LARGE(Tratados!H$2:H$163, 1) - SMALL(Tratados!H$2:H$163, 1)))</f>
        <v>0.72058823529411764</v>
      </c>
      <c r="B128">
        <f>((Tratados!I128 - SMALL(Tratados!I$2:I$163, 1)) / (LARGE(Tratados!I$2:I$163, 1) - SMALL(Tratados!I$2:I$163, 1)))</f>
        <v>1.7141371755356679E-2</v>
      </c>
      <c r="C128">
        <f>((Tratados!O128 - SMALL(Tratados!O$2:O$163, 1)) / (LARGE(Tratados!O$2:O$163, 1) - SMALL(Tratados!O$2:O$163, 1)))</f>
        <v>0.21658986175115208</v>
      </c>
      <c r="D128">
        <v>0</v>
      </c>
    </row>
    <row r="129" spans="1:4">
      <c r="A129">
        <f>((Tratados!H129 - SMALL(Tratados!H$2:H$163, 1)) / (LARGE(Tratados!H$2:H$163, 1) - SMALL(Tratados!H$2:H$163, 1)))</f>
        <v>0.52941176470588236</v>
      </c>
      <c r="B129">
        <f>((Tratados!I129 - SMALL(Tratados!I$2:I$163, 1)) / (LARGE(Tratados!I$2:I$163, 1) - SMALL(Tratados!I$2:I$163, 1)))</f>
        <v>8.3040588213450187E-2</v>
      </c>
      <c r="C129">
        <f>((Tratados!O129 - SMALL(Tratados!O$2:O$163, 1)) / (LARGE(Tratados!O$2:O$163, 1) - SMALL(Tratados!O$2:O$163, 1)))</f>
        <v>0.2304147465437788</v>
      </c>
      <c r="D129">
        <v>0</v>
      </c>
    </row>
    <row r="130" spans="1:4">
      <c r="A130">
        <f>((Tratados!H130 - SMALL(Tratados!H$2:H$163, 1)) / (LARGE(Tratados!H$2:H$163, 1) - SMALL(Tratados!H$2:H$163, 1)))</f>
        <v>0.41176470588235292</v>
      </c>
      <c r="B130">
        <f>((Tratados!I130 - SMALL(Tratados!I$2:I$163, 1)) / (LARGE(Tratados!I$2:I$163, 1) - SMALL(Tratados!I$2:I$163, 1)))</f>
        <v>7.7069330461584165E-2</v>
      </c>
      <c r="C130">
        <f>((Tratados!O130 - SMALL(Tratados!O$2:O$163, 1)) / (LARGE(Tratados!O$2:O$163, 1) - SMALL(Tratados!O$2:O$163, 1)))</f>
        <v>0.22119815668202766</v>
      </c>
      <c r="D130">
        <v>0</v>
      </c>
    </row>
    <row r="131" spans="1:4">
      <c r="A131">
        <f>((Tratados!H131 - SMALL(Tratados!H$2:H$163, 1)) / (LARGE(Tratados!H$2:H$163, 1) - SMALL(Tratados!H$2:H$163, 1)))</f>
        <v>0.48529411764705882</v>
      </c>
      <c r="B131">
        <f>((Tratados!I131 - SMALL(Tratados!I$2:I$163, 1)) / (LARGE(Tratados!I$2:I$163, 1) - SMALL(Tratados!I$2:I$163, 1)))</f>
        <v>5.285751420401797E-2</v>
      </c>
      <c r="C131">
        <f>((Tratados!O131 - SMALL(Tratados!O$2:O$163, 1)) / (LARGE(Tratados!O$2:O$163, 1) - SMALL(Tratados!O$2:O$163, 1)))</f>
        <v>0.15207373271889402</v>
      </c>
      <c r="D131">
        <v>0</v>
      </c>
    </row>
    <row r="132" spans="1:4">
      <c r="A132">
        <f>((Tratados!H132 - SMALL(Tratados!H$2:H$163, 1)) / (LARGE(Tratados!H$2:H$163, 1) - SMALL(Tratados!H$2:H$163, 1)))</f>
        <v>0.39705882352941174</v>
      </c>
      <c r="B132">
        <f>((Tratados!I132 - SMALL(Tratados!I$2:I$163, 1)) / (LARGE(Tratados!I$2:I$163, 1) - SMALL(Tratados!I$2:I$163, 1)))</f>
        <v>1.838167031824427E-2</v>
      </c>
      <c r="C132">
        <f>((Tratados!O132 - SMALL(Tratados!O$2:O$163, 1)) / (LARGE(Tratados!O$2:O$163, 1) - SMALL(Tratados!O$2:O$163, 1)))</f>
        <v>0.19354838709677419</v>
      </c>
      <c r="D132">
        <v>0</v>
      </c>
    </row>
    <row r="133" spans="1:4">
      <c r="A133">
        <f>((Tratados!H133 - SMALL(Tratados!H$2:H$163, 1)) / (LARGE(Tratados!H$2:H$163, 1) - SMALL(Tratados!H$2:H$163, 1)))</f>
        <v>0.45588235294117646</v>
      </c>
      <c r="B133">
        <f>((Tratados!I133 - SMALL(Tratados!I$2:I$163, 1)) / (LARGE(Tratados!I$2:I$163, 1) - SMALL(Tratados!I$2:I$163, 1)))</f>
        <v>1.123695644101155E-2</v>
      </c>
      <c r="C133">
        <f>((Tratados!O133 - SMALL(Tratados!O$2:O$163, 1)) / (LARGE(Tratados!O$2:O$163, 1) - SMALL(Tratados!O$2:O$163, 1)))</f>
        <v>0.16589861751152074</v>
      </c>
      <c r="D133">
        <v>0</v>
      </c>
    </row>
    <row r="134" spans="1:4">
      <c r="A134">
        <f>((Tratados!H134 - SMALL(Tratados!H$2:H$163, 1)) / (LARGE(Tratados!H$2:H$163, 1) - SMALL(Tratados!H$2:H$163, 1)))</f>
        <v>0.47058823529411764</v>
      </c>
      <c r="B134">
        <f>((Tratados!I134 - SMALL(Tratados!I$2:I$163, 1)) / (LARGE(Tratados!I$2:I$163, 1) - SMALL(Tratados!I$2:I$163, 1)))</f>
        <v>1.1467191503583498E-2</v>
      </c>
      <c r="C134">
        <f>((Tratados!O134 - SMALL(Tratados!O$2:O$163, 1)) / (LARGE(Tratados!O$2:O$163, 1) - SMALL(Tratados!O$2:O$163, 1)))</f>
        <v>0.19354838709677419</v>
      </c>
      <c r="D134">
        <v>0</v>
      </c>
    </row>
    <row r="135" spans="1:4">
      <c r="A135">
        <f>((Tratados!H135 - SMALL(Tratados!H$2:H$163, 1)) / (LARGE(Tratados!H$2:H$163, 1) - SMALL(Tratados!H$2:H$163, 1)))</f>
        <v>0.5</v>
      </c>
      <c r="B135">
        <f>((Tratados!I135 - SMALL(Tratados!I$2:I$163, 1)) / (LARGE(Tratados!I$2:I$163, 1) - SMALL(Tratados!I$2:I$163, 1)))</f>
        <v>2.6915221508411007E-2</v>
      </c>
      <c r="C135">
        <f>((Tratados!O135 - SMALL(Tratados!O$2:O$163, 1)) / (LARGE(Tratados!O$2:O$163, 1) - SMALL(Tratados!O$2:O$163, 1)))</f>
        <v>0.20737327188940091</v>
      </c>
      <c r="D135">
        <v>0</v>
      </c>
    </row>
    <row r="136" spans="1:4">
      <c r="A136">
        <f>((Tratados!H136 - SMALL(Tratados!H$2:H$163, 1)) / (LARGE(Tratados!H$2:H$163, 1) - SMALL(Tratados!H$2:H$163, 1)))</f>
        <v>0.54411764705882348</v>
      </c>
      <c r="B136">
        <f>((Tratados!I136 - SMALL(Tratados!I$2:I$163, 1)) / (LARGE(Tratados!I$2:I$163, 1) - SMALL(Tratados!I$2:I$163, 1)))</f>
        <v>1.9124364068476365E-2</v>
      </c>
      <c r="C136">
        <f>((Tratados!O136 - SMALL(Tratados!O$2:O$163, 1)) / (LARGE(Tratados!O$2:O$163, 1) - SMALL(Tratados!O$2:O$163, 1)))</f>
        <v>0.23502304147465439</v>
      </c>
      <c r="D136">
        <v>0</v>
      </c>
    </row>
    <row r="137" spans="1:4">
      <c r="A137">
        <f>((Tratados!H137 - SMALL(Tratados!H$2:H$163, 1)) / (LARGE(Tratados!H$2:H$163, 1) - SMALL(Tratados!H$2:H$163, 1)))</f>
        <v>0.36764705882352944</v>
      </c>
      <c r="B137">
        <f>((Tratados!I137 - SMALL(Tratados!I$2:I$163, 1)) / (LARGE(Tratados!I$2:I$163, 1) - SMALL(Tratados!I$2:I$163, 1)))</f>
        <v>2.3914738757473356E-2</v>
      </c>
      <c r="C137">
        <f>((Tratados!O137 - SMALL(Tratados!O$2:O$163, 1)) / (LARGE(Tratados!O$2:O$163, 1) - SMALL(Tratados!O$2:O$163, 1)))</f>
        <v>0.21658986175115208</v>
      </c>
      <c r="D137">
        <v>0</v>
      </c>
    </row>
    <row r="138" spans="1:4">
      <c r="A138">
        <f>((Tratados!H138 - SMALL(Tratados!H$2:H$163, 1)) / (LARGE(Tratados!H$2:H$163, 1) - SMALL(Tratados!H$2:H$163, 1)))</f>
        <v>0.48529411764705882</v>
      </c>
      <c r="B138">
        <f>((Tratados!I138 - SMALL(Tratados!I$2:I$163, 1)) / (LARGE(Tratados!I$2:I$163, 1) - SMALL(Tratados!I$2:I$163, 1)))</f>
        <v>2.7553938133610605E-2</v>
      </c>
      <c r="C138">
        <f>((Tratados!O138 - SMALL(Tratados!O$2:O$163, 1)) / (LARGE(Tratados!O$2:O$163, 1) - SMALL(Tratados!O$2:O$163, 1)))</f>
        <v>0.15668202764976957</v>
      </c>
      <c r="D138">
        <v>0</v>
      </c>
    </row>
    <row r="139" spans="1:4">
      <c r="A139">
        <f>((Tratados!H139 - SMALL(Tratados!H$2:H$163, 1)) / (LARGE(Tratados!H$2:H$163, 1) - SMALL(Tratados!H$2:H$163, 1)))</f>
        <v>0.55882352941176472</v>
      </c>
      <c r="B139">
        <f>((Tratados!I139 - SMALL(Tratados!I$2:I$163, 1)) / (LARGE(Tratados!I$2:I$163, 1) - SMALL(Tratados!I$2:I$163, 1)))</f>
        <v>1.3442756879200862E-2</v>
      </c>
      <c r="C139">
        <f>((Tratados!O139 - SMALL(Tratados!O$2:O$163, 1)) / (LARGE(Tratados!O$2:O$163, 1) - SMALL(Tratados!O$2:O$163, 1)))</f>
        <v>0.16589861751152074</v>
      </c>
      <c r="D139">
        <v>0</v>
      </c>
    </row>
    <row r="140" spans="1:4">
      <c r="A140">
        <f>((Tratados!H140 - SMALL(Tratados!H$2:H$163, 1)) / (LARGE(Tratados!H$2:H$163, 1) - SMALL(Tratados!H$2:H$163, 1)))</f>
        <v>0.58823529411764708</v>
      </c>
      <c r="B140">
        <f>((Tratados!I140 - SMALL(Tratados!I$2:I$163, 1)) / (LARGE(Tratados!I$2:I$163, 1) - SMALL(Tratados!I$2:I$163, 1)))</f>
        <v>2.193174644435367E-2</v>
      </c>
      <c r="C140">
        <f>((Tratados!O140 - SMALL(Tratados!O$2:O$163, 1)) / (LARGE(Tratados!O$2:O$163, 1) - SMALL(Tratados!O$2:O$163, 1)))</f>
        <v>0.20737327188940091</v>
      </c>
      <c r="D140">
        <v>0</v>
      </c>
    </row>
    <row r="141" spans="1:4">
      <c r="A141">
        <f>((Tratados!H141 - SMALL(Tratados!H$2:H$163, 1)) / (LARGE(Tratados!H$2:H$163, 1) - SMALL(Tratados!H$2:H$163, 1)))</f>
        <v>0.48529411764705882</v>
      </c>
      <c r="B141">
        <f>((Tratados!I141 - SMALL(Tratados!I$2:I$163, 1)) / (LARGE(Tratados!I$2:I$163, 1) - SMALL(Tratados!I$2:I$163, 1)))</f>
        <v>1.5819376879943555E-2</v>
      </c>
      <c r="C141">
        <f>((Tratados!O141 - SMALL(Tratados!O$2:O$163, 1)) / (LARGE(Tratados!O$2:O$163, 1) - SMALL(Tratados!O$2:O$163, 1)))</f>
        <v>0.14746543778801843</v>
      </c>
      <c r="D141">
        <v>0</v>
      </c>
    </row>
    <row r="142" spans="1:4">
      <c r="A142">
        <f>((Tratados!H142 - SMALL(Tratados!H$2:H$163, 1)) / (LARGE(Tratados!H$2:H$163, 1) - SMALL(Tratados!H$2:H$163, 1)))</f>
        <v>0.3235294117647059</v>
      </c>
      <c r="B142">
        <f>((Tratados!I142 - SMALL(Tratados!I$2:I$163, 1)) / (LARGE(Tratados!I$2:I$163, 1) - SMALL(Tratados!I$2:I$163, 1)))</f>
        <v>0.14579078317055963</v>
      </c>
      <c r="C142">
        <f>((Tratados!O142 - SMALL(Tratados!O$2:O$163, 1)) / (LARGE(Tratados!O$2:O$163, 1) - SMALL(Tratados!O$2:O$163, 1)))</f>
        <v>0.23502304147465439</v>
      </c>
      <c r="D142">
        <v>0</v>
      </c>
    </row>
    <row r="143" spans="1:4">
      <c r="A143">
        <f>((Tratados!H143 - SMALL(Tratados!H$2:H$163, 1)) / (LARGE(Tratados!H$2:H$163, 1) - SMALL(Tratados!H$2:H$163, 1)))</f>
        <v>0.36764705882352944</v>
      </c>
      <c r="B143">
        <f>((Tratados!I143 - SMALL(Tratados!I$2:I$163, 1)) / (LARGE(Tratados!I$2:I$163, 1) - SMALL(Tratados!I$2:I$163, 1)))</f>
        <v>9.9773478406179214E-2</v>
      </c>
      <c r="C143">
        <f>((Tratados!O143 - SMALL(Tratados!O$2:O$163, 1)) / (LARGE(Tratados!O$2:O$163, 1) - SMALL(Tratados!O$2:O$163, 1)))</f>
        <v>0.25345622119815669</v>
      </c>
      <c r="D143">
        <v>0</v>
      </c>
    </row>
    <row r="144" spans="1:4">
      <c r="A144">
        <f>((Tratados!H144 - SMALL(Tratados!H$2:H$163, 1)) / (LARGE(Tratados!H$2:H$163, 1) - SMALL(Tratados!H$2:H$163, 1)))</f>
        <v>0.33823529411764708</v>
      </c>
      <c r="B144">
        <f>((Tratados!I144 - SMALL(Tratados!I$2:I$163, 1)) / (LARGE(Tratados!I$2:I$163, 1) - SMALL(Tratados!I$2:I$163, 1)))</f>
        <v>0.21162315719113223</v>
      </c>
      <c r="C144">
        <f>((Tratados!O144 - SMALL(Tratados!O$2:O$163, 1)) / (LARGE(Tratados!O$2:O$163, 1) - SMALL(Tratados!O$2:O$163, 1)))</f>
        <v>0.28110599078341014</v>
      </c>
      <c r="D144">
        <v>0</v>
      </c>
    </row>
    <row r="145" spans="1:4">
      <c r="A145">
        <f>((Tratados!H145 - SMALL(Tratados!H$2:H$163, 1)) / (LARGE(Tratados!H$2:H$163, 1) - SMALL(Tratados!H$2:H$163, 1)))</f>
        <v>0.45588235294117646</v>
      </c>
      <c r="B145">
        <f>((Tratados!I145 - SMALL(Tratados!I$2:I$163, 1)) / (LARGE(Tratados!I$2:I$163, 1) - SMALL(Tratados!I$2:I$163, 1)))</f>
        <v>9.5079653904712388E-2</v>
      </c>
      <c r="C145">
        <f>((Tratados!O145 - SMALL(Tratados!O$2:O$163, 1)) / (LARGE(Tratados!O$2:O$163, 1) - SMALL(Tratados!O$2:O$163, 1)))</f>
        <v>0.19815668202764977</v>
      </c>
      <c r="D145">
        <v>0</v>
      </c>
    </row>
    <row r="146" spans="1:4">
      <c r="A146">
        <f>((Tratados!H146 - SMALL(Tratados!H$2:H$163, 1)) / (LARGE(Tratados!H$2:H$163, 1) - SMALL(Tratados!H$2:H$163, 1)))</f>
        <v>0.69117647058823528</v>
      </c>
      <c r="B146">
        <f>((Tratados!I146 - SMALL(Tratados!I$2:I$163, 1)) / (LARGE(Tratados!I$2:I$163, 1) - SMALL(Tratados!I$2:I$163, 1)))</f>
        <v>3.8620075012068774E-4</v>
      </c>
      <c r="C146">
        <f>((Tratados!O146 - SMALL(Tratados!O$2:O$163, 1)) / (LARGE(Tratados!O$2:O$163, 1) - SMALL(Tratados!O$2:O$163, 1)))</f>
        <v>0.94009216589861755</v>
      </c>
      <c r="D146">
        <v>0</v>
      </c>
    </row>
    <row r="147" spans="1:4">
      <c r="A147">
        <f>((Tratados!H147 - SMALL(Tratados!H$2:H$163, 1)) / (LARGE(Tratados!H$2:H$163, 1) - SMALL(Tratados!H$2:H$163, 1)))</f>
        <v>0.6029411764705882</v>
      </c>
      <c r="B147">
        <f>((Tratados!I147 - SMALL(Tratados!I$2:I$163, 1)) / (LARGE(Tratados!I$2:I$163, 1) - SMALL(Tratados!I$2:I$163, 1)))</f>
        <v>1.6710609380222066E-3</v>
      </c>
      <c r="C147">
        <f>((Tratados!O147 - SMALL(Tratados!O$2:O$163, 1)) / (LARGE(Tratados!O$2:O$163, 1) - SMALL(Tratados!O$2:O$163, 1)))</f>
        <v>0.8571428571428571</v>
      </c>
      <c r="D147">
        <v>0</v>
      </c>
    </row>
    <row r="148" spans="1:4">
      <c r="A148">
        <f>((Tratados!H148 - SMALL(Tratados!H$2:H$163, 1)) / (LARGE(Tratados!H$2:H$163, 1) - SMALL(Tratados!H$2:H$163, 1)))</f>
        <v>0.73529411764705888</v>
      </c>
      <c r="B148">
        <f>((Tratados!I148 - SMALL(Tratados!I$2:I$163, 1)) / (LARGE(Tratados!I$2:I$163, 1) - SMALL(Tratados!I$2:I$163, 1)))</f>
        <v>2.547439563296075E-3</v>
      </c>
      <c r="C148">
        <f>((Tratados!O148 - SMALL(Tratados!O$2:O$163, 1)) / (LARGE(Tratados!O$2:O$163, 1) - SMALL(Tratados!O$2:O$163, 1)))</f>
        <v>0.92165898617511521</v>
      </c>
      <c r="D148">
        <v>0</v>
      </c>
    </row>
    <row r="149" spans="1:4">
      <c r="A149">
        <f>((Tratados!H149 - SMALL(Tratados!H$2:H$163, 1)) / (LARGE(Tratados!H$2:H$163, 1) - SMALL(Tratados!H$2:H$163, 1)))</f>
        <v>0.3235294117647059</v>
      </c>
      <c r="B149">
        <f>((Tratados!I149 - SMALL(Tratados!I$2:I$163, 1)) / (LARGE(Tratados!I$2:I$163, 1) - SMALL(Tratados!I$2:I$163, 1)))</f>
        <v>8.5929666901853018E-3</v>
      </c>
      <c r="C149">
        <f>((Tratados!O149 - SMALL(Tratados!O$2:O$163, 1)) / (LARGE(Tratados!O$2:O$163, 1) - SMALL(Tratados!O$2:O$163, 1)))</f>
        <v>0.75576036866359442</v>
      </c>
      <c r="D149">
        <v>0</v>
      </c>
    </row>
    <row r="150" spans="1:4">
      <c r="A150">
        <f>((Tratados!H150 - SMALL(Tratados!H$2:H$163, 1)) / (LARGE(Tratados!H$2:H$163, 1) - SMALL(Tratados!H$2:H$163, 1)))</f>
        <v>0.97058823529411764</v>
      </c>
      <c r="B150">
        <f>((Tratados!I150 - SMALL(Tratados!I$2:I$163, 1)) / (LARGE(Tratados!I$2:I$163, 1) - SMALL(Tratados!I$2:I$163, 1)))</f>
        <v>5.2211370641316052E-3</v>
      </c>
      <c r="C150">
        <f>((Tratados!O150 - SMALL(Tratados!O$2:O$163, 1)) / (LARGE(Tratados!O$2:O$163, 1) - SMALL(Tratados!O$2:O$163, 1)))</f>
        <v>0.98156682027649766</v>
      </c>
      <c r="D150">
        <v>0</v>
      </c>
    </row>
    <row r="151" spans="1:4">
      <c r="A151">
        <f>((Tratados!H151 - SMALL(Tratados!H$2:H$163, 1)) / (LARGE(Tratados!H$2:H$163, 1) - SMALL(Tratados!H$2:H$163, 1)))</f>
        <v>0.80882352941176472</v>
      </c>
      <c r="B151">
        <f>((Tratados!I151 - SMALL(Tratados!I$2:I$163, 1)) / (LARGE(Tratados!I$2:I$163, 1) - SMALL(Tratados!I$2:I$163, 1)))</f>
        <v>4.2853429388391697E-3</v>
      </c>
      <c r="C151">
        <f>((Tratados!O151 - SMALL(Tratados!O$2:O$163, 1)) / (LARGE(Tratados!O$2:O$163, 1) - SMALL(Tratados!O$2:O$163, 1)))</f>
        <v>0.967741935483871</v>
      </c>
      <c r="D151">
        <v>0</v>
      </c>
    </row>
    <row r="152" spans="1:4">
      <c r="A152">
        <f>((Tratados!H152 - SMALL(Tratados!H$2:H$163, 1)) / (LARGE(Tratados!H$2:H$163, 1) - SMALL(Tratados!H$2:H$163, 1)))</f>
        <v>0.80882352941176472</v>
      </c>
      <c r="B152">
        <f>((Tratados!I152 - SMALL(Tratados!I$2:I$163, 1)) / (LARGE(Tratados!I$2:I$163, 1) - SMALL(Tratados!I$2:I$163, 1)))</f>
        <v>3.3569757510490549E-3</v>
      </c>
      <c r="C152">
        <f>((Tratados!O152 - SMALL(Tratados!O$2:O$163, 1)) / (LARGE(Tratados!O$2:O$163, 1) - SMALL(Tratados!O$2:O$163, 1)))</f>
        <v>0.90322580645161288</v>
      </c>
      <c r="D152">
        <v>0</v>
      </c>
    </row>
    <row r="153" spans="1:4">
      <c r="A153">
        <f>((Tratados!H153 - SMALL(Tratados!H$2:H$163, 1)) / (LARGE(Tratados!H$2:H$163, 1) - SMALL(Tratados!H$2:H$163, 1)))</f>
        <v>0.86764705882352944</v>
      </c>
      <c r="B153">
        <f>((Tratados!I153 - SMALL(Tratados!I$2:I$163, 1)) / (LARGE(Tratados!I$2:I$163, 1) - SMALL(Tratados!I$2:I$163, 1)))</f>
        <v>7.4269375023209178E-6</v>
      </c>
      <c r="C153">
        <f>((Tratados!O153 - SMALL(Tratados!O$2:O$163, 1)) / (LARGE(Tratados!O$2:O$163, 1) - SMALL(Tratados!O$2:O$163, 1)))</f>
        <v>0.967741935483871</v>
      </c>
      <c r="D153">
        <v>0</v>
      </c>
    </row>
    <row r="154" spans="1:4">
      <c r="A154">
        <f>((Tratados!H154 - SMALL(Tratados!H$2:H$163, 1)) / (LARGE(Tratados!H$2:H$163, 1) - SMALL(Tratados!H$2:H$163, 1)))</f>
        <v>0.38235294117647056</v>
      </c>
      <c r="B154">
        <f>((Tratados!I154 - SMALL(Tratados!I$2:I$163, 1)) / (LARGE(Tratados!I$2:I$163, 1) - SMALL(Tratados!I$2:I$163, 1)))</f>
        <v>1.0397712503249284E-3</v>
      </c>
      <c r="C154">
        <f>((Tratados!O154 - SMALL(Tratados!O$2:O$163, 1)) / (LARGE(Tratados!O$2:O$163, 1) - SMALL(Tratados!O$2:O$163, 1)))</f>
        <v>0.78341013824884798</v>
      </c>
      <c r="D154">
        <v>0</v>
      </c>
    </row>
    <row r="155" spans="1:4">
      <c r="A155">
        <f>((Tratados!H155 - SMALL(Tratados!H$2:H$163, 1)) / (LARGE(Tratados!H$2:H$163, 1) - SMALL(Tratados!H$2:H$163, 1)))</f>
        <v>0.44117647058823528</v>
      </c>
      <c r="B155">
        <f>((Tratados!I155 - SMALL(Tratados!I$2:I$163, 1)) / (LARGE(Tratados!I$2:I$163, 1) - SMALL(Tratados!I$2:I$163, 1)))</f>
        <v>4.0476809387649006E-3</v>
      </c>
      <c r="C155">
        <f>((Tratados!O155 - SMALL(Tratados!O$2:O$163, 1)) / (LARGE(Tratados!O$2:O$163, 1) - SMALL(Tratados!O$2:O$163, 1)))</f>
        <v>0.90783410138248843</v>
      </c>
      <c r="D155">
        <v>0</v>
      </c>
    </row>
    <row r="156" spans="1:4">
      <c r="A156">
        <f>((Tratados!H156 - SMALL(Tratados!H$2:H$163, 1)) / (LARGE(Tratados!H$2:H$163, 1) - SMALL(Tratados!H$2:H$163, 1)))</f>
        <v>0.52941176470588236</v>
      </c>
      <c r="B156">
        <f>((Tratados!I156 - SMALL(Tratados!I$2:I$163, 1)) / (LARGE(Tratados!I$2:I$163, 1) - SMALL(Tratados!I$2:I$163, 1)))</f>
        <v>2.7776746258680231E-3</v>
      </c>
      <c r="C156">
        <f>((Tratados!O156 - SMALL(Tratados!O$2:O$163, 1)) / (LARGE(Tratados!O$2:O$163, 1) - SMALL(Tratados!O$2:O$163, 1)))</f>
        <v>1</v>
      </c>
      <c r="D156">
        <v>0</v>
      </c>
    </row>
    <row r="157" spans="1:4">
      <c r="A157">
        <f>((Tratados!H157 - SMALL(Tratados!H$2:H$163, 1)) / (LARGE(Tratados!H$2:H$163, 1) - SMALL(Tratados!H$2:H$163, 1)))</f>
        <v>0.86764705882352944</v>
      </c>
      <c r="B157">
        <f>((Tratados!I157 - SMALL(Tratados!I$2:I$163, 1)) / (LARGE(Tratados!I$2:I$163, 1) - SMALL(Tratados!I$2:I$163, 1)))</f>
        <v>1.5150952504734672E-3</v>
      </c>
      <c r="C157">
        <f>((Tratados!O157 - SMALL(Tratados!O$2:O$163, 1)) / (LARGE(Tratados!O$2:O$163, 1) - SMALL(Tratados!O$2:O$163, 1)))</f>
        <v>0.92626728110599077</v>
      </c>
      <c r="D157">
        <v>0</v>
      </c>
    </row>
    <row r="158" spans="1:4">
      <c r="A158">
        <f>((Tratados!H158 - SMALL(Tratados!H$2:H$163, 1)) / (LARGE(Tratados!H$2:H$163, 1) - SMALL(Tratados!H$2:H$163, 1)))</f>
        <v>0.58823529411764708</v>
      </c>
      <c r="B158">
        <f>((Tratados!I158 - SMALL(Tratados!I$2:I$163, 1)) / (LARGE(Tratados!I$2:I$163, 1) - SMALL(Tratados!I$2:I$163, 1)))</f>
        <v>5.0651713765828658E-3</v>
      </c>
      <c r="C158">
        <f>((Tratados!O158 - SMALL(Tratados!O$2:O$163, 1)) / (LARGE(Tratados!O$2:O$163, 1) - SMALL(Tratados!O$2:O$163, 1)))</f>
        <v>0.97695852534562211</v>
      </c>
      <c r="D158">
        <v>0</v>
      </c>
    </row>
    <row r="159" spans="1:4">
      <c r="A159">
        <f>((Tratados!H159 - SMALL(Tratados!H$2:H$163, 1)) / (LARGE(Tratados!H$2:H$163, 1) - SMALL(Tratados!H$2:H$163, 1)))</f>
        <v>0.47058823529411764</v>
      </c>
      <c r="B159">
        <f>((Tratados!I159 - SMALL(Tratados!I$2:I$163, 1)) / (LARGE(Tratados!I$2:I$163, 1) - SMALL(Tratados!I$2:I$163, 1)))</f>
        <v>8.622674440194586E-3</v>
      </c>
      <c r="C159">
        <f>((Tratados!O159 - SMALL(Tratados!O$2:O$163, 1)) / (LARGE(Tratados!O$2:O$163, 1) - SMALL(Tratados!O$2:O$163, 1)))</f>
        <v>0.1889400921658986</v>
      </c>
      <c r="D159">
        <v>0</v>
      </c>
    </row>
    <row r="160" spans="1:4">
      <c r="A160">
        <f>((Tratados!H160 - SMALL(Tratados!H$2:H$163, 1)) / (LARGE(Tratados!H$2:H$163, 1) - SMALL(Tratados!H$2:H$163, 1)))</f>
        <v>0.3235294117647059</v>
      </c>
      <c r="B160">
        <f>((Tratados!I160 - SMALL(Tratados!I$2:I$163, 1)) / (LARGE(Tratados!I$2:I$163, 1) - SMALL(Tratados!I$2:I$163, 1)))</f>
        <v>1.0494262690779457E-2</v>
      </c>
      <c r="C160">
        <f>((Tratados!O160 - SMALL(Tratados!O$2:O$163, 1)) / (LARGE(Tratados!O$2:O$163, 1) - SMALL(Tratados!O$2:O$163, 1)))</f>
        <v>0.32718894009216593</v>
      </c>
      <c r="D160">
        <v>0</v>
      </c>
    </row>
    <row r="161" spans="1:4">
      <c r="A161">
        <f>((Tratados!H161 - SMALL(Tratados!H$2:H$163, 1)) / (LARGE(Tratados!H$2:H$163, 1) - SMALL(Tratados!H$2:H$163, 1)))</f>
        <v>0.5</v>
      </c>
      <c r="B161">
        <f>((Tratados!I161 - SMALL(Tratados!I$2:I$163, 1)) / (LARGE(Tratados!I$2:I$163, 1) - SMALL(Tratados!I$2:I$163, 1)))</f>
        <v>2.1411860819191206E-2</v>
      </c>
      <c r="C161">
        <f>((Tratados!O161 - SMALL(Tratados!O$2:O$163, 1)) / (LARGE(Tratados!O$2:O$163, 1) - SMALL(Tratados!O$2:O$163, 1)))</f>
        <v>0.2119815668202765</v>
      </c>
      <c r="D161">
        <v>0</v>
      </c>
    </row>
    <row r="162" spans="1:4">
      <c r="A162">
        <f>((Tratados!H162 - SMALL(Tratados!H$2:H$163, 1)) / (LARGE(Tratados!H$2:H$163, 1) - SMALL(Tratados!H$2:H$163, 1)))</f>
        <v>0.6470588235294118</v>
      </c>
      <c r="B162">
        <f>((Tratados!I162 - SMALL(Tratados!I$2:I$163, 1)) / (LARGE(Tratados!I$2:I$163, 1) - SMALL(Tratados!I$2:I$163, 1)))</f>
        <v>1.6458093505143153E-2</v>
      </c>
      <c r="C162">
        <f>((Tratados!O162 - SMALL(Tratados!O$2:O$163, 1)) / (LARGE(Tratados!O$2:O$163, 1) - SMALL(Tratados!O$2:O$163, 1)))</f>
        <v>0.16589861751152074</v>
      </c>
      <c r="D162">
        <v>0</v>
      </c>
    </row>
    <row r="163" spans="1:4">
      <c r="A163">
        <f>((Tratados!H163 - SMALL(Tratados!H$2:H$163, 1)) / (LARGE(Tratados!H$2:H$163, 1) - SMALL(Tratados!H$2:H$163, 1)))</f>
        <v>0.36764705882352944</v>
      </c>
      <c r="B163">
        <f>((Tratados!I163 - SMALL(Tratados!I$2:I$163, 1)) / (LARGE(Tratados!I$2:I$163, 1) - SMALL(Tratados!I$2:I$163, 1)))</f>
        <v>1.1504326191095102E-2</v>
      </c>
      <c r="C163">
        <f>((Tratados!O163 - SMALL(Tratados!O$2:O$163, 1)) / (LARGE(Tratados!O$2:O$163, 1) - SMALL(Tratados!O$2:O$163, 1)))</f>
        <v>0.25345622119815669</v>
      </c>
      <c r="D1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t W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m U t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L V l Q o i k e 4 D g A A A B E A A A A T A B w A R m 9 y b X V s Y X M v U 2 V j d G l v b j E u b S C i G A A o o B Q A A A A A A A A A A A A A A A A A A A A A A A A A A A A r T k 0 u y c z P U w i G 0 I b W A F B L A Q I t A B Q A A g A I A J l L V l T V G B W 5 p A A A A P Y A A A A S A A A A A A A A A A A A A A A A A A A A A A B D b 2 5 m a W c v U G F j a 2 F n Z S 5 4 b W x Q S w E C L Q A U A A I A C A C Z S 1 Z U D 8 r p q 6 Q A A A D p A A A A E w A A A A A A A A A A A A A A A A D w A A A A W 0 N v b n R l b n R f V H l w Z X N d L n h t b F B L A Q I t A B Q A A g A I A J l L V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g 1 s E T d S y S p t q F N n s k 0 S F A A A A A A I A A A A A A B B m A A A A A Q A A I A A A A P / M 7 g l o o I C x y T 8 P d 7 L H v U J Y H g 9 + 6 J m 6 S g 7 a 4 f K 4 s J w H A A A A A A 6 A A A A A A g A A I A A A A K Z U 5 m F 6 I f s 8 1 + m L m b 5 1 W T X N H j + r C t f D 6 q i B A i U d W W v j U A A A A G c G g Q V e d j 2 y 8 k n s h s y 9 / g 6 m W f O M p q S m 0 E / Q + b E 5 A V D Z N n q d j v 9 C o b j e g B / g s l k 1 6 8 c L + f b f U d E n o K F H L 4 q t A 7 j d l p d D w b b c m n O O I d I x R H 0 s Q A A A A G 9 n X / g Y k U f E K F R h y 4 P m E m q j / S 0 F v + m Q B D m x 0 T f t p U i b S Y y Q e a x P 2 5 / G V i + h p 4 l I D x 5 7 M T U 0 q S + X U + 7 s P r 3 X X H s = < / D a t a M a s h u p > 
</file>

<file path=customXml/itemProps1.xml><?xml version="1.0" encoding="utf-8"?>
<ds:datastoreItem xmlns:ds="http://schemas.openxmlformats.org/officeDocument/2006/customXml" ds:itemID="{ED5A7E65-7BC3-42F6-BEDD-8E89E0210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Gizelle Vianna</dc:creator>
  <cp:keywords/>
  <dc:description/>
  <cp:lastModifiedBy/>
  <cp:revision/>
  <dcterms:created xsi:type="dcterms:W3CDTF">2022-02-22T12:34:41Z</dcterms:created>
  <dcterms:modified xsi:type="dcterms:W3CDTF">2023-07-19T11:41:41Z</dcterms:modified>
  <cp:category/>
  <cp:contentStatus/>
</cp:coreProperties>
</file>