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F904C6A-5E42-4D37-96A1-EA749406CD7B}" xr6:coauthVersionLast="47" xr6:coauthVersionMax="47" xr10:uidLastSave="{00000000-0000-0000-0000-000000000000}"/>
  <bookViews>
    <workbookView xWindow="-110" yWindow="-110" windowWidth="19420" windowHeight="10300" xr2:uid="{563F2E07-6952-4533-AD07-5B0FA4A953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18" i="1" l="1"/>
  <c r="F19" i="1"/>
  <c r="F21" i="1"/>
  <c r="F23" i="1"/>
  <c r="F17" i="1"/>
  <c r="F15" i="1"/>
  <c r="F14" i="1"/>
  <c r="F24" i="1" l="1"/>
  <c r="H14" i="1" s="1"/>
  <c r="C10" i="1" l="1"/>
  <c r="I14" i="1"/>
  <c r="M14" i="1" s="1"/>
  <c r="C7" i="1" l="1"/>
  <c r="L14" i="1"/>
  <c r="N14" i="1"/>
  <c r="K14" i="1"/>
  <c r="J14" i="1"/>
</calcChain>
</file>

<file path=xl/sharedStrings.xml><?xml version="1.0" encoding="utf-8"?>
<sst xmlns="http://schemas.openxmlformats.org/spreadsheetml/2006/main" count="50" uniqueCount="50">
  <si>
    <t>KUIS KECIL 2 KEWIRAUSAHAAN</t>
  </si>
  <si>
    <t>Angelia Belinda - 322010002</t>
  </si>
  <si>
    <t>Rara Naftalia - 322010012</t>
  </si>
  <si>
    <t>ROI</t>
  </si>
  <si>
    <t>BEP</t>
  </si>
  <si>
    <t>Profit</t>
  </si>
  <si>
    <t>Margin</t>
  </si>
  <si>
    <t>HET</t>
  </si>
  <si>
    <t>HPP</t>
  </si>
  <si>
    <t>Jumlah</t>
  </si>
  <si>
    <t>Satuan</t>
  </si>
  <si>
    <t>Harga</t>
  </si>
  <si>
    <t>Total</t>
  </si>
  <si>
    <t>Keterangan</t>
  </si>
  <si>
    <t>Eceran</t>
  </si>
  <si>
    <t>Harga Jual</t>
  </si>
  <si>
    <t xml:space="preserve">Diskon 1 </t>
  </si>
  <si>
    <t>Diskon 2</t>
  </si>
  <si>
    <t>Diskon 3</t>
  </si>
  <si>
    <t>Buy 1 Get 1</t>
  </si>
  <si>
    <t>Banting Harga</t>
  </si>
  <si>
    <t>Biaya pembelian bahan baku</t>
  </si>
  <si>
    <t>Kg</t>
  </si>
  <si>
    <t>1 Kg = 6 buah;
48 buah -&gt; 96 produk</t>
  </si>
  <si>
    <t>Operating Cost</t>
  </si>
  <si>
    <t>Overhead Cost</t>
  </si>
  <si>
    <t>Total biaya</t>
  </si>
  <si>
    <t>*Keterangan Buy 1 Get 1 :</t>
  </si>
  <si>
    <t>Khusus pembelian Orenji Yakult, Splash, Mon dan milk Large mendapatkan gratis orenji fresh Reguler</t>
  </si>
  <si>
    <t>Nama Diskon</t>
  </si>
  <si>
    <t>Keterangan Diskon</t>
  </si>
  <si>
    <t>Diskon 1 :</t>
  </si>
  <si>
    <t>tidak terjual selama 4 hari</t>
  </si>
  <si>
    <t>Diskon 2 :</t>
  </si>
  <si>
    <t>tidak terjual selama 5 hari</t>
  </si>
  <si>
    <t>Diskon 3 :</t>
  </si>
  <si>
    <t>tidak terjual selama 6 hari</t>
  </si>
  <si>
    <t>Exit Strategy</t>
  </si>
  <si>
    <t>Banting harga :</t>
  </si>
  <si>
    <t>tidak terjual selama 7 hari</t>
  </si>
  <si>
    <t>Biaya Harian</t>
  </si>
  <si>
    <t xml:space="preserve">Biaya pembelian buah jeruk </t>
  </si>
  <si>
    <t xml:space="preserve">Biaya pembelian mesin dan peralatan </t>
  </si>
  <si>
    <t>Biaya penggajian karyawan</t>
  </si>
  <si>
    <t>Biaya promosi dan pemasaran</t>
  </si>
  <si>
    <t>Biaya penyimpanan dan persiapan</t>
  </si>
  <si>
    <t>Biaya listrik</t>
  </si>
  <si>
    <t xml:space="preserve">Biaya sortir buah/resiko </t>
  </si>
  <si>
    <t xml:space="preserve">Biaya sewa tempat/utilitas </t>
  </si>
  <si>
    <t>Orang/hari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</si>
</sst>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164" fontId="0" fillId="0" borderId="3" xfId="0" applyNumberFormat="1" applyBorder="1" applyAlignment="1">
      <alignment vertical="center"/>
    </xf>
    <xf numFmtId="164" fontId="1" fillId="0" borderId="3" xfId="0" applyNumberFormat="1" applyFont="1" applyBorder="1"/>
    <xf numFmtId="0" fontId="1" fillId="0" borderId="1" xfId="0" applyFont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0" fillId="2" borderId="1" xfId="0" applyNumberFormat="1" applyFill="1" applyBorder="1"/>
    <xf numFmtId="0" fontId="2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5" fillId="0" borderId="3" xfId="0" applyFont="1" applyBorder="1"/>
    <xf numFmtId="0" fontId="5" fillId="0" borderId="5" xfId="0" applyFont="1" applyBorder="1"/>
    <xf numFmtId="0" fontId="6" fillId="0" borderId="5" xfId="0" applyFont="1" applyBorder="1"/>
    <xf numFmtId="0" fontId="3" fillId="4" borderId="1" xfId="0" applyFont="1" applyFill="1" applyBorder="1"/>
    <xf numFmtId="0" fontId="5" fillId="4" borderId="1" xfId="0" applyFont="1" applyFill="1" applyBorder="1"/>
    <xf numFmtId="0" fontId="5" fillId="4" borderId="4" xfId="0" applyFont="1" applyFill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CE23-6AF2-4FE5-A386-AAA532A88213}">
  <dimension ref="B1:N34"/>
  <sheetViews>
    <sheetView tabSelected="1" workbookViewId="0">
      <selection activeCell="C10" sqref="C10"/>
    </sheetView>
  </sheetViews>
  <sheetFormatPr defaultRowHeight="14.5" x14ac:dyDescent="0.35"/>
  <cols>
    <col min="2" max="2" width="44.453125" customWidth="1"/>
    <col min="3" max="3" width="27.1796875" customWidth="1"/>
    <col min="4" max="4" width="13" customWidth="1"/>
    <col min="5" max="5" width="24.81640625" customWidth="1"/>
    <col min="6" max="6" width="17.54296875" customWidth="1"/>
    <col min="7" max="7" width="22.54296875" customWidth="1"/>
    <col min="8" max="8" width="14" customWidth="1"/>
    <col min="9" max="9" width="15.54296875" customWidth="1"/>
    <col min="10" max="10" width="15" customWidth="1"/>
    <col min="11" max="11" width="15.81640625" customWidth="1"/>
    <col min="12" max="12" width="13.453125" customWidth="1"/>
    <col min="13" max="13" width="15.81640625" customWidth="1"/>
    <col min="14" max="14" width="22.81640625" bestFit="1" customWidth="1"/>
  </cols>
  <sheetData>
    <row r="1" spans="2:14" x14ac:dyDescent="0.35">
      <c r="B1" s="1" t="s">
        <v>0</v>
      </c>
    </row>
    <row r="2" spans="2:14" x14ac:dyDescent="0.35">
      <c r="B2" s="1" t="s">
        <v>1</v>
      </c>
      <c r="C2" s="1"/>
    </row>
    <row r="3" spans="2:14" x14ac:dyDescent="0.35">
      <c r="B3" s="1" t="s">
        <v>2</v>
      </c>
    </row>
    <row r="5" spans="2:14" x14ac:dyDescent="0.35">
      <c r="B5" s="2" t="s">
        <v>3</v>
      </c>
      <c r="C5" s="2"/>
    </row>
    <row r="6" spans="2:14" x14ac:dyDescent="0.35">
      <c r="B6" s="2" t="s">
        <v>4</v>
      </c>
      <c r="C6" s="2"/>
    </row>
    <row r="7" spans="2:14" x14ac:dyDescent="0.35">
      <c r="B7" s="2" t="s">
        <v>5</v>
      </c>
      <c r="C7" s="3">
        <f>I14-H14</f>
        <v>103482.5</v>
      </c>
    </row>
    <row r="8" spans="2:14" x14ac:dyDescent="0.35">
      <c r="B8" s="2" t="s">
        <v>6</v>
      </c>
      <c r="C8" s="4">
        <v>2.1</v>
      </c>
    </row>
    <row r="9" spans="2:14" x14ac:dyDescent="0.35">
      <c r="B9" s="2" t="s">
        <v>7</v>
      </c>
      <c r="C9" s="3">
        <v>40000</v>
      </c>
    </row>
    <row r="10" spans="2:14" x14ac:dyDescent="0.35">
      <c r="B10" s="5" t="s">
        <v>8</v>
      </c>
      <c r="C10" s="6">
        <f>H14</f>
        <v>94075</v>
      </c>
    </row>
    <row r="11" spans="2:14" x14ac:dyDescent="0.35">
      <c r="B11" s="44" t="s">
        <v>40</v>
      </c>
      <c r="C11" s="44" t="s">
        <v>9</v>
      </c>
      <c r="D11" s="44" t="s">
        <v>10</v>
      </c>
      <c r="E11" s="44" t="s">
        <v>11</v>
      </c>
      <c r="F11" s="44" t="s">
        <v>12</v>
      </c>
      <c r="G11" s="44" t="s">
        <v>13</v>
      </c>
      <c r="H11" s="44" t="s">
        <v>14</v>
      </c>
      <c r="I11" s="44" t="s">
        <v>15</v>
      </c>
      <c r="J11" s="45" t="s">
        <v>37</v>
      </c>
      <c r="K11" s="45"/>
      <c r="L11" s="45"/>
      <c r="M11" s="45"/>
      <c r="N11" s="45"/>
    </row>
    <row r="12" spans="2:14" x14ac:dyDescent="0.35">
      <c r="B12" s="44"/>
      <c r="C12" s="44"/>
      <c r="D12" s="44"/>
      <c r="E12" s="44"/>
      <c r="F12" s="44"/>
      <c r="G12" s="44"/>
      <c r="H12" s="44"/>
      <c r="I12" s="44"/>
      <c r="J12" s="27" t="s">
        <v>16</v>
      </c>
      <c r="K12" s="27" t="s">
        <v>17</v>
      </c>
      <c r="L12" s="27" t="s">
        <v>18</v>
      </c>
      <c r="M12" s="27" t="s">
        <v>19</v>
      </c>
      <c r="N12" s="27" t="s">
        <v>20</v>
      </c>
    </row>
    <row r="13" spans="2:14" x14ac:dyDescent="0.35">
      <c r="B13" s="7" t="s">
        <v>21</v>
      </c>
      <c r="C13" s="8"/>
      <c r="D13" s="8"/>
      <c r="E13" s="8"/>
      <c r="F13" s="8"/>
      <c r="G13" s="8"/>
      <c r="H13" s="9"/>
      <c r="I13" s="10"/>
      <c r="J13" s="2"/>
      <c r="K13" s="2"/>
      <c r="L13" s="2"/>
      <c r="M13" s="2"/>
      <c r="N13" s="2"/>
    </row>
    <row r="14" spans="2:14" ht="29" x14ac:dyDescent="0.35">
      <c r="B14" s="11" t="s">
        <v>41</v>
      </c>
      <c r="C14" s="12">
        <v>8</v>
      </c>
      <c r="D14" s="12" t="s">
        <v>22</v>
      </c>
      <c r="E14" s="13">
        <v>30000</v>
      </c>
      <c r="F14" s="13">
        <f>E14*C14</f>
        <v>240000</v>
      </c>
      <c r="G14" s="38" t="s">
        <v>23</v>
      </c>
      <c r="H14" s="17">
        <f>F24/(96-(8*2))</f>
        <v>94075</v>
      </c>
      <c r="I14" s="36">
        <f>H14*C8</f>
        <v>197557.5</v>
      </c>
      <c r="J14" s="17">
        <f>I14-10%</f>
        <v>197557.4</v>
      </c>
      <c r="K14" s="17">
        <f>I14-15%</f>
        <v>197557.35</v>
      </c>
      <c r="L14" s="17">
        <f>I14-20%</f>
        <v>197557.3</v>
      </c>
      <c r="M14" s="17">
        <f>I14*2*0.8</f>
        <v>316092</v>
      </c>
      <c r="N14" s="17">
        <f>I14-25%</f>
        <v>197557.25</v>
      </c>
    </row>
    <row r="15" spans="2:14" x14ac:dyDescent="0.35">
      <c r="B15" s="21" t="s">
        <v>42</v>
      </c>
      <c r="C15" s="15"/>
      <c r="D15" s="15"/>
      <c r="E15" s="14">
        <v>300000</v>
      </c>
      <c r="F15" s="14">
        <f>E15</f>
        <v>300000</v>
      </c>
      <c r="G15" s="22"/>
      <c r="H15" s="17"/>
      <c r="I15" s="37"/>
      <c r="J15" s="22"/>
      <c r="K15" s="22"/>
      <c r="L15" s="22"/>
      <c r="M15" s="22"/>
      <c r="N15" s="22"/>
    </row>
    <row r="16" spans="2:14" x14ac:dyDescent="0.35">
      <c r="B16" s="16" t="s">
        <v>24</v>
      </c>
      <c r="C16" s="2"/>
      <c r="D16" s="2"/>
      <c r="E16" s="35"/>
      <c r="F16" s="35"/>
      <c r="G16" s="15"/>
      <c r="H16" s="17"/>
      <c r="I16" s="18"/>
      <c r="J16" s="2"/>
      <c r="K16" s="2"/>
      <c r="L16" s="2"/>
      <c r="M16" s="2"/>
      <c r="N16" s="2"/>
    </row>
    <row r="17" spans="2:14" x14ac:dyDescent="0.35">
      <c r="B17" s="19" t="s">
        <v>43</v>
      </c>
      <c r="C17" s="15">
        <v>2</v>
      </c>
      <c r="D17" s="15" t="s">
        <v>49</v>
      </c>
      <c r="E17" s="14">
        <v>200000</v>
      </c>
      <c r="F17" s="14">
        <f>C17*E17</f>
        <v>400000</v>
      </c>
      <c r="G17" s="15"/>
      <c r="H17" s="17"/>
      <c r="I17" s="18"/>
      <c r="J17" s="2"/>
      <c r="K17" s="2"/>
      <c r="L17" s="2"/>
      <c r="M17" s="2"/>
      <c r="N17" s="2"/>
    </row>
    <row r="18" spans="2:14" x14ac:dyDescent="0.35">
      <c r="B18" s="19" t="s">
        <v>44</v>
      </c>
      <c r="C18" s="15"/>
      <c r="D18" s="15"/>
      <c r="E18" s="14">
        <v>300000</v>
      </c>
      <c r="F18" s="14">
        <f>E18</f>
        <v>300000</v>
      </c>
      <c r="G18" s="15"/>
      <c r="H18" s="17"/>
      <c r="I18" s="18"/>
      <c r="J18" s="2"/>
      <c r="K18" s="2"/>
      <c r="L18" s="2"/>
      <c r="M18" s="2"/>
      <c r="N18" s="2"/>
    </row>
    <row r="19" spans="2:14" x14ac:dyDescent="0.35">
      <c r="B19" s="19" t="s">
        <v>45</v>
      </c>
      <c r="C19" s="15"/>
      <c r="D19" s="15"/>
      <c r="E19" s="14">
        <v>250000</v>
      </c>
      <c r="F19" s="14">
        <f>E19</f>
        <v>250000</v>
      </c>
      <c r="G19" s="20"/>
      <c r="H19" s="17"/>
      <c r="I19" s="18"/>
      <c r="J19" s="2"/>
      <c r="K19" s="2"/>
      <c r="L19" s="2"/>
      <c r="M19" s="2"/>
      <c r="N19" s="2"/>
    </row>
    <row r="20" spans="2:14" x14ac:dyDescent="0.35">
      <c r="B20" s="16" t="s">
        <v>25</v>
      </c>
      <c r="C20" s="2"/>
      <c r="D20" s="2"/>
      <c r="E20" s="35"/>
      <c r="F20" s="35"/>
      <c r="G20" s="2"/>
      <c r="H20" s="17"/>
      <c r="I20" s="18"/>
      <c r="J20" s="2"/>
      <c r="K20" s="2"/>
      <c r="L20" s="2"/>
      <c r="M20" s="2"/>
      <c r="N20" s="2"/>
    </row>
    <row r="21" spans="2:14" x14ac:dyDescent="0.35">
      <c r="B21" s="21" t="s">
        <v>46</v>
      </c>
      <c r="C21" s="2"/>
      <c r="D21" s="2"/>
      <c r="E21" s="35">
        <v>6000</v>
      </c>
      <c r="F21" s="35">
        <f>E21</f>
        <v>6000</v>
      </c>
      <c r="G21" s="2"/>
      <c r="H21" s="17"/>
      <c r="I21" s="18"/>
      <c r="J21" s="2"/>
      <c r="K21" s="2"/>
      <c r="L21" s="2"/>
      <c r="M21" s="2"/>
      <c r="N21" s="2"/>
    </row>
    <row r="22" spans="2:14" x14ac:dyDescent="0.35">
      <c r="B22" s="39" t="s">
        <v>47</v>
      </c>
      <c r="C22" s="43"/>
      <c r="D22" s="12"/>
      <c r="E22" s="35">
        <v>30000</v>
      </c>
      <c r="F22" s="35">
        <f>E22</f>
        <v>30000</v>
      </c>
      <c r="G22" s="2"/>
      <c r="H22" s="17"/>
      <c r="I22" s="18"/>
      <c r="J22" s="2"/>
      <c r="K22" s="2"/>
      <c r="L22" s="2"/>
      <c r="M22" s="2"/>
      <c r="N22" s="2"/>
    </row>
    <row r="23" spans="2:14" x14ac:dyDescent="0.35">
      <c r="B23" s="39" t="s">
        <v>48</v>
      </c>
      <c r="C23" s="22"/>
      <c r="D23" s="22"/>
      <c r="E23" s="14">
        <v>6000000</v>
      </c>
      <c r="F23" s="14">
        <f>E23</f>
        <v>6000000</v>
      </c>
      <c r="G23" s="23"/>
      <c r="H23" s="17"/>
      <c r="I23" s="18"/>
      <c r="J23" s="2"/>
      <c r="K23" s="2"/>
      <c r="L23" s="2"/>
      <c r="M23" s="2"/>
      <c r="N23" s="2"/>
    </row>
    <row r="24" spans="2:14" x14ac:dyDescent="0.35">
      <c r="B24" s="24" t="s">
        <v>26</v>
      </c>
      <c r="C24" s="25"/>
      <c r="D24" s="25"/>
      <c r="E24" s="26"/>
      <c r="F24" s="26">
        <f>SUM(F13:F23)</f>
        <v>7526000</v>
      </c>
      <c r="G24" s="25"/>
      <c r="H24" s="25"/>
      <c r="I24" s="25"/>
      <c r="J24" s="25"/>
      <c r="K24" s="25"/>
      <c r="L24" s="25"/>
      <c r="M24" s="25"/>
      <c r="N24" s="25"/>
    </row>
    <row r="26" spans="2:14" ht="15" customHeight="1" x14ac:dyDescent="0.35"/>
    <row r="27" spans="2:14" x14ac:dyDescent="0.35">
      <c r="B27" s="32" t="s">
        <v>27</v>
      </c>
    </row>
    <row r="28" spans="2:14" ht="29" x14ac:dyDescent="0.35">
      <c r="B28" s="28" t="s">
        <v>28</v>
      </c>
    </row>
    <row r="30" spans="2:14" x14ac:dyDescent="0.35">
      <c r="B30" s="33" t="s">
        <v>29</v>
      </c>
      <c r="C30" s="34" t="s">
        <v>30</v>
      </c>
    </row>
    <row r="31" spans="2:14" x14ac:dyDescent="0.35">
      <c r="B31" s="29" t="s">
        <v>31</v>
      </c>
      <c r="C31" s="30" t="s">
        <v>32</v>
      </c>
    </row>
    <row r="32" spans="2:14" x14ac:dyDescent="0.35">
      <c r="B32" s="29" t="s">
        <v>33</v>
      </c>
      <c r="C32" s="31" t="s">
        <v>34</v>
      </c>
    </row>
    <row r="33" spans="2:3" x14ac:dyDescent="0.35">
      <c r="B33" s="40" t="s">
        <v>35</v>
      </c>
      <c r="C33" s="41" t="s">
        <v>36</v>
      </c>
    </row>
    <row r="34" spans="2:3" x14ac:dyDescent="0.35">
      <c r="B34" s="42" t="s">
        <v>38</v>
      </c>
      <c r="C34" s="2" t="s">
        <v>39</v>
      </c>
    </row>
  </sheetData>
  <mergeCells count="9">
    <mergeCell ref="H11:H12"/>
    <mergeCell ref="I11:I12"/>
    <mergeCell ref="J11:N11"/>
    <mergeCell ref="G11:G12"/>
    <mergeCell ref="B11:B12"/>
    <mergeCell ref="C11:C12"/>
    <mergeCell ref="D11:D12"/>
    <mergeCell ref="E11:E12"/>
    <mergeCell ref="F11:F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7E142A3FCEED4AAB8EE49863C60586" ma:contentTypeVersion="12" ma:contentTypeDescription="Create a new document." ma:contentTypeScope="" ma:versionID="ee914d757680579d6064234354488a01">
  <xsd:schema xmlns:xsd="http://www.w3.org/2001/XMLSchema" xmlns:xs="http://www.w3.org/2001/XMLSchema" xmlns:p="http://schemas.microsoft.com/office/2006/metadata/properties" xmlns:ns3="861b4d29-30e0-45b4-b569-352821097318" xmlns:ns4="2ffbd9fc-44a0-402f-925a-601baa2b5b8c" targetNamespace="http://schemas.microsoft.com/office/2006/metadata/properties" ma:root="true" ma:fieldsID="54e7e6a051ed7737d165abdbbc24ec6f" ns3:_="" ns4:_="">
    <xsd:import namespace="861b4d29-30e0-45b4-b569-352821097318"/>
    <xsd:import namespace="2ffbd9fc-44a0-402f-925a-601baa2b5b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b4d29-30e0-45b4-b569-3528210973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bd9fc-44a0-402f-925a-601baa2b5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1b4d29-30e0-45b4-b569-352821097318" xsi:nil="true"/>
  </documentManagement>
</p:properties>
</file>

<file path=customXml/itemProps1.xml><?xml version="1.0" encoding="utf-8"?>
<ds:datastoreItem xmlns:ds="http://schemas.openxmlformats.org/officeDocument/2006/customXml" ds:itemID="{C07352F0-7B7C-4E55-BEBF-C244AADFA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b4d29-30e0-45b4-b569-352821097318"/>
    <ds:schemaRef ds:uri="2ffbd9fc-44a0-402f-925a-601baa2b5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2571B0-2556-4FC1-A9A5-AC0BC4537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D17C82-7BEF-482F-9EFE-D76CA60BEC2A}">
  <ds:schemaRefs>
    <ds:schemaRef ds:uri="http://schemas.microsoft.com/office/2006/metadata/properties"/>
    <ds:schemaRef ds:uri="http://schemas.microsoft.com/office/infopath/2007/PartnerControls"/>
    <ds:schemaRef ds:uri="861b4d29-30e0-45b4-b569-3528210973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2023-04-06T15:24:43Z</dcterms:created>
  <dcterms:modified xsi:type="dcterms:W3CDTF">2023-04-18T12:17:21Z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0x010100A17E142A3FCEED4AAB8EE49863C60586</vt:lpwstr>
  </property>
</Properties>
</file>