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Rasmusbo\OneDrive - Metsahallitus\R\Shiny2021\data\"/>
    </mc:Choice>
  </mc:AlternateContent>
  <xr:revisionPtr revIDLastSave="0" documentId="13_ncr:1_{759CB3A7-8AC9-4292-8C01-D68CC53AEBC5}" xr6:coauthVersionLast="45" xr6:coauthVersionMax="45" xr10:uidLastSave="{00000000-0000-0000-0000-000000000000}"/>
  <bookViews>
    <workbookView xWindow="-120" yWindow="-120" windowWidth="29040" windowHeight="15840" xr2:uid="{BC3D48F2-F8CB-4C7E-B1BC-26F137350793}"/>
  </bookViews>
  <sheets>
    <sheet name="Taul1" sheetId="1" r:id="rId1"/>
  </sheets>
  <externalReferences>
    <externalReference r:id="rId2"/>
  </externalReferences>
  <definedNames>
    <definedName name="Lajinimi">[1]Lajinimet!$A$2:$A$478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9" i="1" l="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08"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152"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04"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9" i="1"/>
  <c r="A10" i="1"/>
  <c r="A11" i="1"/>
  <c r="A12" i="1"/>
  <c r="A13" i="1"/>
  <c r="A8" i="1"/>
  <c r="FA4" i="1" l="1"/>
  <c r="EZ4" i="1"/>
  <c r="EY4" i="1"/>
  <c r="EX4" i="1"/>
  <c r="EW4" i="1"/>
  <c r="EV4" i="1"/>
  <c r="EU4" i="1"/>
  <c r="ET4" i="1"/>
  <c r="ES4" i="1"/>
  <c r="ER4" i="1"/>
  <c r="EQ4" i="1"/>
  <c r="EP4" i="1"/>
  <c r="EO4" i="1"/>
  <c r="EN4" i="1"/>
  <c r="EM4" i="1"/>
  <c r="EL4" i="1"/>
  <c r="EK4" i="1"/>
  <c r="EJ4" i="1"/>
  <c r="EI4" i="1"/>
  <c r="EH4" i="1"/>
  <c r="EG4" i="1"/>
  <c r="EF4" i="1"/>
  <c r="EE4" i="1"/>
  <c r="ED4" i="1"/>
  <c r="EC4" i="1"/>
  <c r="EB4" i="1"/>
  <c r="EA4" i="1"/>
  <c r="DZ4" i="1"/>
  <c r="DY4" i="1"/>
  <c r="DX4" i="1"/>
  <c r="DW4"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D4" i="1"/>
  <c r="C4" i="1"/>
  <c r="B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Mira Korpi</author>
    <author>tuulipa</author>
    <author>Meri Lappalainen</author>
    <author>Lappalainen Meri</author>
  </authors>
  <commentList>
    <comment ref="A2" authorId="0" shapeId="0" xr:uid="{E4DE5F91-082F-48FB-8BA7-FDFD32FFF3DC}">
      <text>
        <r>
          <rPr>
            <sz val="8"/>
            <color indexed="81"/>
            <rFont val="Tahoma"/>
            <family val="2"/>
          </rPr>
          <t>Aineiston vapaamuotoinen kuvaus, esim. ”Saaristomeren VELMU-kartoitukset 2017.”</t>
        </r>
      </text>
    </comment>
    <comment ref="B2" authorId="0" shapeId="0" xr:uid="{E5DA98EA-1057-4D57-AAA9-EEBC38CD68C1}">
      <text>
        <r>
          <rPr>
            <b/>
            <sz val="8"/>
            <color indexed="81"/>
            <rFont val="Calibri"/>
            <family val="2"/>
            <scheme val="minor"/>
          </rPr>
          <t>Luokitus:</t>
        </r>
        <r>
          <rPr>
            <sz val="8"/>
            <color indexed="81"/>
            <rFont val="Calibri"/>
            <family val="2"/>
            <scheme val="minor"/>
          </rPr>
          <t xml:space="preserve">
Vapaa  10  
Luonnonsuojeluhallinnon sisällä  20  
Metsähallituksen ja luonnonsuojeluhallinnon sisällä  21  
Vain Metsähallitus  30  
Vain SYKE  40  
Vain tiedon tuottajalla  80  
Muu rajoitus  90 </t>
        </r>
      </text>
    </comment>
    <comment ref="C2" authorId="0" shapeId="0" xr:uid="{B46BEE70-53AF-424D-B9FB-3B9BB7ABC850}">
      <text>
        <r>
          <rPr>
            <sz val="8"/>
            <color indexed="81"/>
            <rFont val="Tahoma"/>
            <family val="2"/>
          </rPr>
          <t>Syötettävän tiedoston nimi</t>
        </r>
      </text>
    </comment>
    <comment ref="D2" authorId="0" shapeId="0" xr:uid="{D38618C5-0BB6-4962-A881-CD4F136BDA85}">
      <text>
        <r>
          <rPr>
            <sz val="8"/>
            <color indexed="81"/>
            <rFont val="Calibri"/>
            <family val="2"/>
            <scheme val="minor"/>
          </rPr>
          <t xml:space="preserve">MH: LajiGIS  11  
MH: LajiGIS (ja Hertta Eliölajit)  12  
MH: Silvia  13  
MH: Silvia, luontojärjestöjen tai dialogin aineisto  14  
MH: muu aineisto  21  
SYKE: Hertta Eliölajit  31  
SYKE: TaxonGIS  32  
SYKE ja MH: Hertta Eliölajit ja LajiGIS  33  
LTKM: Mustikka  41  
Eliötyöryhmien tietokannat  51  
Muut tietokannat  61  
Muu aineisto  91  </t>
        </r>
      </text>
    </comment>
    <comment ref="A6" authorId="1" shapeId="0" xr:uid="{210DEDAD-7302-4DF1-9E64-9BD5862C951E}">
      <text>
        <r>
          <rPr>
            <b/>
            <sz val="8"/>
            <color indexed="81"/>
            <rFont val="Calibri"/>
            <family val="2"/>
            <scheme val="minor"/>
          </rPr>
          <t>Väliaikainen käyttäjän antama kohde id,</t>
        </r>
        <r>
          <rPr>
            <sz val="8"/>
            <color indexed="81"/>
            <rFont val="Calibri"/>
            <family val="2"/>
            <scheme val="minor"/>
          </rPr>
          <t xml:space="preserve"> jota ei siirretä - Tarvitaan kohteen hierarkian luomisessa. Järjestelmä muodostaa kullekin kohteelle oman IDnsä. 
Itsenäinen kohde (esim. videopisteet), numeroidaan 1, 2, 3 jne.
Sukelluslinjojen hierarkia luodaan numeroimalla kohteet esim. 1 (sukelluslinjan kiinteä aloituspiste), 1.1. (sukelluslinja), 1.1.1 (arviointiruutu 1) jne. tai ilman kiinteää aloituspistettä esim. 2 (sukelluslinja), 2.1 (arviointiruutu 1) jne.</t>
        </r>
        <r>
          <rPr>
            <sz val="9"/>
            <color indexed="81"/>
            <rFont val="Tahoma"/>
            <family val="2"/>
          </rPr>
          <t xml:space="preserve">
</t>
        </r>
      </text>
    </comment>
    <comment ref="B6" authorId="1" shapeId="0" xr:uid="{6FBEC5CA-2BF7-41D8-B789-189DED5566DA}">
      <text>
        <r>
          <rPr>
            <b/>
            <sz val="8"/>
            <color indexed="81"/>
            <rFont val="Calibri"/>
            <family val="2"/>
            <scheme val="minor"/>
          </rPr>
          <t xml:space="preserve">Luokitus:
</t>
        </r>
        <r>
          <rPr>
            <sz val="8"/>
            <color indexed="81"/>
            <rFont val="Calibri"/>
            <family val="2"/>
            <scheme val="minor"/>
          </rPr>
          <t xml:space="preserve">Vesi-inventoinnit, yleinen  60
Vesi-inventoinnin kiinteä kohde 61 
Vesi-inventoinnin sukelluslinja 62 
Arviointiruutu/pistemäinen sukellus/videopiste (vesi)  63 </t>
        </r>
      </text>
    </comment>
    <comment ref="C6" authorId="1" shapeId="0" xr:uid="{80FA568E-EA6C-47B5-B734-4AD584AA41C5}">
      <text>
        <r>
          <rPr>
            <b/>
            <sz val="8"/>
            <color indexed="81"/>
            <rFont val="Calibri"/>
            <family val="2"/>
            <scheme val="minor"/>
          </rPr>
          <t>Luokitus:</t>
        </r>
        <r>
          <rPr>
            <sz val="8"/>
            <color indexed="81"/>
            <rFont val="Calibri"/>
            <family val="2"/>
            <scheme val="minor"/>
          </rPr>
          <t xml:space="preserve">
Lajistokartoitus tai seuranta vesistössä, erittelemättä 20</t>
        </r>
      </text>
    </comment>
    <comment ref="N6" authorId="1" shapeId="0" xr:uid="{572451A4-5E6E-4AF7-8E77-E3F505A4B779}">
      <text>
        <r>
          <rPr>
            <b/>
            <sz val="8"/>
            <color indexed="81"/>
            <rFont val="Calibri"/>
            <family val="2"/>
            <scheme val="minor"/>
          </rPr>
          <t>Luokitus:</t>
        </r>
        <r>
          <rPr>
            <sz val="8"/>
            <color indexed="81"/>
            <rFont val="Calibri"/>
            <family val="2"/>
            <scheme val="minor"/>
          </rPr>
          <t xml:space="preserve">
13 = Pyydys    
20 = Kartoitus merellä, tarkentamaton
21 = Linjasukellus
22 = Haraus
23 = Vesikiikari
24 = Valokuvaus 
25 = Pistesukellus
26 = Pohjanäytteenotto
27 = Näytteenotto sukeltamalla
28 = Yleinen havainnointi sukeltamalla
33 = Helikopteri
34 = Helikopteri, kauko-ohjattava
41 = Akustinen luotaus 
42 = Drop-videokuvaus
43 = ROV
44 = video + hara
45 = kartoitus ilma-aluksella
</t>
        </r>
      </text>
    </comment>
    <comment ref="O6" authorId="1" shapeId="0" xr:uid="{BC42CD4E-C146-4659-86BF-83D5B575C18D}">
      <text>
        <r>
          <rPr>
            <b/>
            <sz val="8"/>
            <color indexed="81"/>
            <rFont val="Calibri"/>
            <family val="2"/>
            <scheme val="minor"/>
          </rPr>
          <t>Luokitus:</t>
        </r>
        <r>
          <rPr>
            <sz val="8"/>
            <color indexed="81"/>
            <rFont val="Calibri"/>
            <family val="2"/>
            <scheme val="minor"/>
          </rPr>
          <t xml:space="preserve">
10 = Video, alhainen resoluutio
11 = Video, HD-resoluutio
13 = Snorklaus
14 = Heittohara
15 = Varsihara
16 = Potkuhaavi- tai varsihaavi
17 = Van Veen
18 = Box-corer
19 = Ekman
20 = Ponar
21 = Tvärminne-noudin
22 = Putkinoudin
23 = Keruunäyte, kvalitatiivinen
24 = Kautsky-noudin
25 = Imuri
26 = Fucus-pussi
27 = Viistokaikuluotain
28 = Laitesukellus
29 = Helikopteri tai lentokone
30 = Muut autonomiset laitteet
31 = Verkkopyydys
32 = Haavipyydys
33 = Katiska tai vastaava</t>
        </r>
        <r>
          <rPr>
            <b/>
            <sz val="8"/>
            <color indexed="81"/>
            <rFont val="Calibri"/>
            <family val="2"/>
            <scheme val="minor"/>
          </rPr>
          <t xml:space="preserve">
</t>
        </r>
      </text>
    </comment>
    <comment ref="P6" authorId="1" shapeId="0" xr:uid="{6035C546-CFFB-4165-BE3D-457D152443A5}">
      <text>
        <r>
          <rPr>
            <b/>
            <sz val="8"/>
            <color indexed="81"/>
            <rFont val="Calibri"/>
            <family val="2"/>
            <scheme val="minor"/>
          </rPr>
          <t>Luokitus:</t>
        </r>
        <r>
          <rPr>
            <sz val="8"/>
            <color indexed="81"/>
            <rFont val="Calibri"/>
            <family val="2"/>
            <scheme val="minor"/>
          </rPr>
          <t xml:space="preserve">
Ei määritetty. Runsautta ei ole määritelty lainkaan  0  
Kehikko. Sukelluksessa käytettävä kehikko jossa määritelty pinta-ala  1  
Frekvenssi. Suhteellinen runsaus, esim. haravaan tarttuneissa kasveissa  2  
Näkökenttä. Näkökenttä, jonka pinta-ala ei ole määritelty 3 </t>
        </r>
        <r>
          <rPr>
            <b/>
            <sz val="9"/>
            <color indexed="81"/>
            <rFont val="Tahoma"/>
            <family val="2"/>
          </rPr>
          <t xml:space="preserve">
</t>
        </r>
        <r>
          <rPr>
            <sz val="9"/>
            <color indexed="81"/>
            <rFont val="Tahoma"/>
            <family val="2"/>
          </rPr>
          <t xml:space="preserve">
</t>
        </r>
      </text>
    </comment>
    <comment ref="Q6" authorId="1" shapeId="0" xr:uid="{D1EAD0AB-2F27-41C0-A4CA-31E019B106CE}">
      <text>
        <r>
          <rPr>
            <b/>
            <sz val="8"/>
            <color indexed="81"/>
            <rFont val="Calibri"/>
            <family val="2"/>
            <scheme val="minor"/>
          </rPr>
          <t>Luokitus:</t>
        </r>
        <r>
          <rPr>
            <sz val="8"/>
            <color indexed="81"/>
            <rFont val="Calibri"/>
            <family val="2"/>
            <scheme val="minor"/>
          </rPr>
          <t xml:space="preserve">
Äärimmäisen suojainen (0 - 1200) 1
Erittäin suojainen (1200 - 4000) 2
Hyvin suojainen (4000-5000) 3
Suojainen (5000-10 000) 4
Kohtalaisen avoin (10 000 – 30 000) 5
Avoin (30 000- 100 000) 6
Hyvin avoin (100 000-2 000 000) 7
Erittäin avoin (&gt; 2 000 000) 8</t>
        </r>
        <r>
          <rPr>
            <sz val="9"/>
            <color indexed="81"/>
            <rFont val="Tahoma"/>
            <family val="2"/>
          </rPr>
          <t xml:space="preserve">
</t>
        </r>
      </text>
    </comment>
    <comment ref="S6" authorId="0" shapeId="0" xr:uid="{8F7FCBE0-7EE9-45D6-855F-61F5D101A78B}">
      <text>
        <r>
          <rPr>
            <b/>
            <sz val="8"/>
            <color indexed="81"/>
            <rFont val="Calibri"/>
            <family val="2"/>
            <scheme val="minor"/>
          </rPr>
          <t>Luokitus:</t>
        </r>
        <r>
          <rPr>
            <sz val="8"/>
            <color indexed="81"/>
            <rFont val="Calibri"/>
            <family val="2"/>
            <scheme val="minor"/>
          </rPr>
          <t xml:space="preserve">
Satunnaistettu (1)
GRID 100 m (2)
GRID 50 m (3)
GRID muu (4)</t>
        </r>
        <r>
          <rPr>
            <sz val="9"/>
            <color indexed="81"/>
            <rFont val="Tahoma"/>
            <family val="2"/>
          </rPr>
          <t xml:space="preserve">
</t>
        </r>
        <r>
          <rPr>
            <sz val="8"/>
            <color indexed="81"/>
            <rFont val="Calibri"/>
            <family val="2"/>
            <scheme val="minor"/>
          </rPr>
          <t>Muu kuin satunnaistettu tai GRID (5)</t>
        </r>
      </text>
    </comment>
    <comment ref="T6" authorId="0" shapeId="0" xr:uid="{974E9DBF-89F8-42FD-80F3-C802007B015C}">
      <text>
        <r>
          <rPr>
            <sz val="8"/>
            <color indexed="81"/>
            <rFont val="Calibri"/>
            <family val="2"/>
            <scheme val="minor"/>
          </rPr>
          <t xml:space="preserve">Substraatti: Kovat   1
Substraatti: Karkeat (sora, pikkukivet) 2
Substraatti: Hiekka   3
Substraatti: Muta (lieju, siltti)  4
</t>
        </r>
        <r>
          <rPr>
            <b/>
            <sz val="8"/>
            <color indexed="81"/>
            <rFont val="Calibri"/>
            <family val="2"/>
            <scheme val="minor"/>
          </rPr>
          <t>Kokonaispeittävyys: Kaikki substraatit 5</t>
        </r>
        <r>
          <rPr>
            <b/>
            <sz val="9"/>
            <color indexed="81"/>
            <rFont val="Tahoma"/>
            <family val="2"/>
          </rPr>
          <t xml:space="preserve">
</t>
        </r>
      </text>
    </comment>
    <comment ref="U6" authorId="0" shapeId="0" xr:uid="{D769AA83-CE1E-4B53-AFF0-E8B7EAF26E63}">
      <text>
        <r>
          <rPr>
            <sz val="8"/>
            <color indexed="81"/>
            <rFont val="Calibri"/>
            <family val="2"/>
            <scheme val="minor"/>
          </rPr>
          <t>Epätarkka päivämäärä 93</t>
        </r>
      </text>
    </comment>
    <comment ref="V6" authorId="0" shapeId="0" xr:uid="{7492FF7A-8798-4C4D-9AC0-F0159C628DBF}">
      <text>
        <r>
          <rPr>
            <sz val="8"/>
            <color indexed="81"/>
            <rFont val="Calibri"/>
            <family val="2"/>
            <scheme val="minor"/>
          </rPr>
          <t>VELMU-masterexcelin ID-numero.</t>
        </r>
      </text>
    </comment>
    <comment ref="W6" authorId="1" shapeId="0" xr:uid="{74C6EF5E-40E3-47E6-A86F-3344D21F941D}">
      <text>
        <r>
          <rPr>
            <sz val="8"/>
            <color indexed="81"/>
            <rFont val="Calibri"/>
            <family val="2"/>
            <scheme val="minor"/>
          </rPr>
          <t>Monesko kartoituskerta kohteella.
Jos tässä on tietoja, sovellus muodostaa kartoituskerran.</t>
        </r>
        <r>
          <rPr>
            <sz val="9"/>
            <color indexed="81"/>
            <rFont val="Tahoma"/>
            <family val="2"/>
          </rPr>
          <t xml:space="preserve">
</t>
        </r>
      </text>
    </comment>
    <comment ref="AE6" authorId="1" shapeId="0" xr:uid="{05F8535F-F8B5-4F4E-832C-535E8689AAA2}">
      <text>
        <r>
          <rPr>
            <b/>
            <sz val="9"/>
            <color indexed="81"/>
            <rFont val="Calibri"/>
            <family val="2"/>
            <scheme val="minor"/>
          </rPr>
          <t xml:space="preserve">Luokitus:
</t>
        </r>
        <r>
          <rPr>
            <sz val="9"/>
            <color indexed="81"/>
            <rFont val="Calibri"/>
            <family val="2"/>
            <scheme val="minor"/>
          </rPr>
          <t>ei arvioitu 0
ei levää 1
hieman levää 2
paljon levää 3</t>
        </r>
        <r>
          <rPr>
            <sz val="9"/>
            <color indexed="81"/>
            <rFont val="Tahoma"/>
            <family val="2"/>
          </rPr>
          <t xml:space="preserve">
</t>
        </r>
      </text>
    </comment>
    <comment ref="AF6" authorId="1" shapeId="0" xr:uid="{3DB29EB6-065A-4387-B26F-CB9B1F0BF807}">
      <text>
        <r>
          <rPr>
            <b/>
            <sz val="9"/>
            <color indexed="81"/>
            <rFont val="Calibri"/>
            <family val="2"/>
            <scheme val="minor"/>
          </rPr>
          <t>Luokitus:</t>
        </r>
        <r>
          <rPr>
            <sz val="9"/>
            <color indexed="81"/>
            <rFont val="Calibri"/>
            <family val="2"/>
            <scheme val="minor"/>
          </rPr>
          <t xml:space="preserve">
N 
NE 
E 
SE
S
SW
W
NW</t>
        </r>
        <r>
          <rPr>
            <sz val="9"/>
            <color indexed="81"/>
            <rFont val="Tahoma"/>
            <family val="2"/>
          </rPr>
          <t xml:space="preserve">
</t>
        </r>
      </text>
    </comment>
    <comment ref="AH6" authorId="1" shapeId="0" xr:uid="{9E0A3595-D0F5-4DAB-9065-FA23763E4A5D}">
      <text>
        <r>
          <rPr>
            <sz val="8"/>
            <color indexed="81"/>
            <rFont val="Calibri"/>
            <family val="2"/>
            <scheme val="minor"/>
          </rPr>
          <t xml:space="preserve">Luokittelu:
1  = Sedimentin määrä, MH  
2 = Sedimentin määrä, Alleco  
</t>
        </r>
        <r>
          <rPr>
            <b/>
            <sz val="9"/>
            <color indexed="81"/>
            <rFont val="Tahoma"/>
            <family val="2"/>
          </rPr>
          <t xml:space="preserve">
</t>
        </r>
        <r>
          <rPr>
            <sz val="9"/>
            <color indexed="81"/>
            <rFont val="Tahoma"/>
            <family val="2"/>
          </rPr>
          <t xml:space="preserve">
</t>
        </r>
      </text>
    </comment>
    <comment ref="AI6" authorId="1" shapeId="0" xr:uid="{0DC23033-332E-4973-BC9B-49FA1976199E}">
      <text>
        <r>
          <rPr>
            <sz val="9"/>
            <color indexed="81"/>
            <rFont val="Calibri"/>
            <family val="2"/>
            <scheme val="minor"/>
          </rPr>
          <t>0 = ei sedimenttiä
1 = Vähän (Kun kamera osuu pohjaan, näkyy hiukan pöllyävää irtonaista ainesta).
2 = Kohtalaisesti  (Sedimenttiä näkyy vaakapinnoilla ja se pöllyää selvästi. Sedimenttiä on myös vesikasvien pinnalla.)
3 = Paljon (Sedimenttiä on hyvin runsaasti ja se peittää selvästi kaikki pinnat.)</t>
        </r>
        <r>
          <rPr>
            <sz val="9"/>
            <color indexed="81"/>
            <rFont val="Tahoma"/>
            <family val="2"/>
          </rPr>
          <t xml:space="preserve">
</t>
        </r>
      </text>
    </comment>
    <comment ref="AJ6" authorId="0" shapeId="0" xr:uid="{C0216229-647D-428C-8BC8-2B75CBBD2E89}">
      <text>
        <r>
          <rPr>
            <sz val="8"/>
            <color indexed="81"/>
            <rFont val="Tahoma"/>
            <family val="2"/>
          </rPr>
          <t>Saliniteetti promilleina (kahden desimaalin tarkkuudella).</t>
        </r>
      </text>
    </comment>
    <comment ref="AN6" authorId="1" shapeId="0" xr:uid="{0F65A82D-2595-44C0-A64E-607C513A0AEE}">
      <text>
        <r>
          <rPr>
            <sz val="9"/>
            <color indexed="81"/>
            <rFont val="Calibri"/>
            <family val="2"/>
            <scheme val="minor"/>
          </rPr>
          <t>Järvi 10
Lampi 11
Joki 20
Puro 22
Noro 23
Lähde 24
Oja 25
Meri sisäsaaristo 31
Meri välisaaristo 32
Meri ulkosaaristo 33
Avomeri 34</t>
        </r>
        <r>
          <rPr>
            <sz val="9"/>
            <color indexed="81"/>
            <rFont val="Tahoma"/>
            <family val="2"/>
          </rPr>
          <t xml:space="preserve">
</t>
        </r>
      </text>
    </comment>
    <comment ref="AO6" authorId="1" shapeId="0" xr:uid="{22159D1E-D278-475D-8D4B-9D9442BBCBDA}">
      <text>
        <r>
          <rPr>
            <b/>
            <sz val="9"/>
            <color indexed="81"/>
            <rFont val="Calibri"/>
            <family val="2"/>
            <scheme val="minor"/>
          </rPr>
          <t xml:space="preserve">Luokitus:
</t>
        </r>
        <r>
          <rPr>
            <sz val="9"/>
            <color indexed="81"/>
            <rFont val="Calibri"/>
            <family val="2"/>
            <scheme val="minor"/>
          </rPr>
          <t xml:space="preserve">ei 0  
kyllä 1 </t>
        </r>
        <r>
          <rPr>
            <b/>
            <sz val="9"/>
            <color indexed="81"/>
            <rFont val="Calibri"/>
            <family val="2"/>
            <scheme val="minor"/>
          </rPr>
          <t xml:space="preserve">
</t>
        </r>
        <r>
          <rPr>
            <b/>
            <sz val="9"/>
            <color indexed="81"/>
            <rFont val="Tahoma"/>
            <family val="2"/>
          </rPr>
          <t xml:space="preserve">
</t>
        </r>
        <r>
          <rPr>
            <sz val="9"/>
            <color indexed="81"/>
            <rFont val="Tahoma"/>
            <family val="2"/>
          </rPr>
          <t xml:space="preserve">
</t>
        </r>
      </text>
    </comment>
    <comment ref="AP6" authorId="1" shapeId="0" xr:uid="{33CE20B7-54D8-4C8D-86A3-C9D99ADC8255}">
      <text>
        <r>
          <rPr>
            <b/>
            <sz val="9"/>
            <color indexed="81"/>
            <rFont val="Calibri"/>
            <family val="2"/>
            <scheme val="minor"/>
          </rPr>
          <t>Suvanto (virtausnopeus ≤ 0,1m/s)  1
Virta (virtausnopeus &gt; 0,1 m/s)  2</t>
        </r>
        <r>
          <rPr>
            <sz val="9"/>
            <color indexed="81"/>
            <rFont val="Tahoma"/>
            <family val="2"/>
          </rPr>
          <t xml:space="preserve">
</t>
        </r>
      </text>
    </comment>
    <comment ref="AQ6" authorId="1" shapeId="0" xr:uid="{1FE8B9FF-6E92-48CC-B6AB-7FB40D5C1CBC}">
      <text>
        <r>
          <rPr>
            <sz val="9"/>
            <color indexed="81"/>
            <rFont val="Calibri"/>
            <family val="2"/>
            <scheme val="minor"/>
          </rPr>
          <t xml:space="preserve">0 = Tasamaa
1 = Hieman viettävä
2 = Kalteva
3 = Jyrkkä rinne  </t>
        </r>
      </text>
    </comment>
    <comment ref="AR6" authorId="1" shapeId="0" xr:uid="{DCE48216-83F6-4F97-8194-00475DB4E95A}">
      <text>
        <r>
          <rPr>
            <b/>
            <sz val="9"/>
            <color indexed="81"/>
            <rFont val="Calibri"/>
            <family val="2"/>
            <scheme val="minor"/>
          </rPr>
          <t xml:space="preserve">Luokitus:
</t>
        </r>
        <r>
          <rPr>
            <sz val="9"/>
            <color indexed="81"/>
            <rFont val="Calibri"/>
            <family val="2"/>
            <scheme val="minor"/>
          </rPr>
          <t>Luonnontilainen 1
Säännöstely 2
Vesiliikenne 3
Kalanviljely 4
Muu 9</t>
        </r>
        <r>
          <rPr>
            <sz val="9"/>
            <color indexed="81"/>
            <rFont val="Tahoma"/>
            <family val="2"/>
          </rPr>
          <t xml:space="preserve">
</t>
        </r>
      </text>
    </comment>
    <comment ref="AS6" authorId="1" shapeId="0" xr:uid="{9EBB2016-9723-419F-B403-EEA6DF87F4BB}">
      <text>
        <r>
          <rPr>
            <sz val="9"/>
            <color indexed="81"/>
            <rFont val="Calibri"/>
            <family val="2"/>
            <scheme val="minor"/>
          </rPr>
          <t xml:space="preserve">Sphagnum 1 
Eriophorum 2 
Carex 3 
Rhynchospora 4 
muu, mikä 5 </t>
        </r>
        <r>
          <rPr>
            <b/>
            <sz val="9"/>
            <color indexed="81"/>
            <rFont val="Tahoma"/>
            <family val="2"/>
          </rPr>
          <t xml:space="preserve">
</t>
        </r>
        <r>
          <rPr>
            <sz val="9"/>
            <color indexed="81"/>
            <rFont val="Tahoma"/>
            <family val="2"/>
          </rPr>
          <t xml:space="preserve">
</t>
        </r>
      </text>
    </comment>
    <comment ref="AX6" authorId="0" shapeId="0" xr:uid="{74DE2328-F45A-40AC-B6FF-F538B3BDEC0D}">
      <text>
        <r>
          <rPr>
            <sz val="8"/>
            <color indexed="81"/>
            <rFont val="Tahoma"/>
            <family val="2"/>
          </rPr>
          <t>Käytetään videon korjattujen syvyyksien laskennassa.</t>
        </r>
      </text>
    </comment>
    <comment ref="AY6" authorId="1" shapeId="0" xr:uid="{1619DBB7-B173-4C1F-93C3-6B389A7C2C62}">
      <text>
        <r>
          <rPr>
            <sz val="8"/>
            <color indexed="81"/>
            <rFont val="Calibri"/>
            <family val="2"/>
            <scheme val="minor"/>
          </rPr>
          <t>desimaaliluku
(positiivinen luku) - sisäänsyötön yhteydessä sovellus laskee korjatun syvyyden "Syvyys videon alussa - Syvyyden korjaus"</t>
        </r>
      </text>
    </comment>
    <comment ref="AZ6" authorId="1" shapeId="0" xr:uid="{6925CCB5-805B-471E-9995-43D98493254E}">
      <text>
        <r>
          <rPr>
            <sz val="8"/>
            <color indexed="81"/>
            <rFont val="Calibri"/>
            <family val="2"/>
            <scheme val="minor"/>
          </rPr>
          <t>desimaaliluku
(positiivinen luku) - sisäänsyötön yhteydessä sovellus laskee korjatun syvyyden "Syvyys videon lopussa - Syvyyden korjaus"</t>
        </r>
      </text>
    </comment>
    <comment ref="BC6" authorId="1" shapeId="0" xr:uid="{EF7E99DA-AE99-413A-9D07-B02D859B747D}">
      <text>
        <r>
          <rPr>
            <b/>
            <sz val="8"/>
            <color indexed="81"/>
            <rFont val="Calibri"/>
            <family val="2"/>
            <scheme val="minor"/>
          </rPr>
          <t xml:space="preserve">Luokitus:
</t>
        </r>
        <r>
          <rPr>
            <sz val="8"/>
            <color indexed="81"/>
            <rFont val="Calibri"/>
            <family val="2"/>
            <scheme val="minor"/>
          </rPr>
          <t xml:space="preserve">ei arvioitu 0 
huono 1 
keskinkertainen 2 
hyvä 3 </t>
        </r>
        <r>
          <rPr>
            <b/>
            <sz val="9"/>
            <color indexed="81"/>
            <rFont val="Tahoma"/>
            <family val="2"/>
          </rPr>
          <t xml:space="preserve">
</t>
        </r>
      </text>
    </comment>
    <comment ref="BD6" authorId="1" shapeId="0" xr:uid="{B166459F-A579-41AE-A78A-E81D1AB6FC7D}">
      <text>
        <r>
          <rPr>
            <b/>
            <sz val="8"/>
            <color indexed="81"/>
            <rFont val="Calibri"/>
            <family val="2"/>
            <scheme val="minor"/>
          </rPr>
          <t xml:space="preserve">Luokitus:
</t>
        </r>
        <r>
          <rPr>
            <sz val="8"/>
            <color indexed="81"/>
            <rFont val="Calibri"/>
            <family val="2"/>
            <scheme val="minor"/>
          </rPr>
          <t xml:space="preserve">mustavalko 0 
värillinen 1 </t>
        </r>
      </text>
    </comment>
    <comment ref="BH6" authorId="0" shapeId="0" xr:uid="{486698B5-9B49-47AB-92AE-5EEDA7425BD7}">
      <text>
        <r>
          <rPr>
            <sz val="8"/>
            <color indexed="81"/>
            <rFont val="Calibri"/>
            <family val="2"/>
            <scheme val="minor"/>
          </rPr>
          <t>Linjan 0 m -kohdan etäisyys rannasta.</t>
        </r>
      </text>
    </comment>
    <comment ref="BI6" authorId="0" shapeId="0" xr:uid="{2E751F5C-C941-41E0-8934-54CDF846C163}">
      <text>
        <r>
          <rPr>
            <sz val="8"/>
            <color indexed="81"/>
            <rFont val="Tahoma"/>
            <family val="2"/>
          </rPr>
          <t>Positiivinen luku, sisäänsyötössä sovellus laskee korjatun syvyyden Linjan alkusyvyys - Syvyyden korjaus.</t>
        </r>
        <r>
          <rPr>
            <sz val="9"/>
            <color indexed="81"/>
            <rFont val="Tahoma"/>
            <family val="2"/>
          </rPr>
          <t xml:space="preserve">
</t>
        </r>
      </text>
    </comment>
    <comment ref="BJ6" authorId="0" shapeId="0" xr:uid="{58801DC4-17A6-4E5C-9BA7-EB1AFEDF6F7A}">
      <text>
        <r>
          <rPr>
            <sz val="8"/>
            <color indexed="81"/>
            <rFont val="Tahoma"/>
            <family val="2"/>
          </rPr>
          <t>Positiivinen luku, sisäänsyötössä sovellus laskee korjatun syvyyden Linjan loppusyvyys - Syvyyden korjaus.</t>
        </r>
      </text>
    </comment>
    <comment ref="BM6" authorId="1" shapeId="0" xr:uid="{E9B33203-270E-4DB7-B7F5-D3024AE45962}">
      <text>
        <r>
          <rPr>
            <b/>
            <sz val="8"/>
            <color indexed="81"/>
            <rFont val="Calibri"/>
            <family val="2"/>
            <scheme val="minor"/>
          </rPr>
          <t>Luokitus:</t>
        </r>
        <r>
          <rPr>
            <sz val="8"/>
            <color indexed="81"/>
            <rFont val="Calibri"/>
            <family val="2"/>
            <scheme val="minor"/>
          </rPr>
          <t xml:space="preserve">
1 m2 (neliö) 14
4 m2 (neliö) 16 - Voidaan käyttää myös 1x4 m ruuduille.
muu koko 99</t>
        </r>
      </text>
    </comment>
    <comment ref="BN6" authorId="0" shapeId="0" xr:uid="{BF27526F-5912-40CE-A045-71B7FD149864}">
      <text>
        <r>
          <rPr>
            <sz val="8"/>
            <color indexed="81"/>
            <rFont val="Tahoma"/>
            <family val="2"/>
          </rPr>
          <t>Positiivinen luku - Sisäänsyötössä sovellus laskee korjatun syvyyden Arviointiruudun syvyys - Syvyyden korjaus.</t>
        </r>
      </text>
    </comment>
    <comment ref="BR6" authorId="0" shapeId="0" xr:uid="{CD795F3A-6E06-4731-A899-94B4C0DF88EF}">
      <text>
        <r>
          <rPr>
            <sz val="9"/>
            <color indexed="81"/>
            <rFont val="Tahoma"/>
            <family val="2"/>
          </rPr>
          <t xml:space="preserve">Vapaa tekstikenttä
</t>
        </r>
      </text>
    </comment>
    <comment ref="BS6" authorId="0" shapeId="0" xr:uid="{5D48A6B4-136A-4B33-B555-8556762547A5}">
      <text>
        <r>
          <rPr>
            <sz val="8"/>
            <color indexed="81"/>
            <rFont val="Tahoma"/>
            <family val="2"/>
          </rPr>
          <t>Huom! LajiGIS ei korjaa näitä syvyyksiä - kirjaa tähän korjatut syvyydet.</t>
        </r>
      </text>
    </comment>
    <comment ref="CB6" authorId="1" shapeId="0" xr:uid="{25453C28-7C7C-47E9-8C33-AD9ACD3620EC}">
      <text>
        <r>
          <rPr>
            <b/>
            <sz val="8"/>
            <color indexed="81"/>
            <rFont val="Calibri"/>
            <family val="2"/>
            <scheme val="minor"/>
          </rPr>
          <t>Luokitus:</t>
        </r>
        <r>
          <rPr>
            <sz val="8"/>
            <color indexed="81"/>
            <rFont val="Calibri"/>
            <family val="2"/>
            <scheme val="minor"/>
          </rPr>
          <t xml:space="preserve">
1 = Levät
2 = Putkilokasvit
3 = Muut</t>
        </r>
        <r>
          <rPr>
            <sz val="9"/>
            <color indexed="81"/>
            <rFont val="Calibri"/>
            <family val="2"/>
            <scheme val="minor"/>
          </rPr>
          <t xml:space="preserve">
</t>
        </r>
      </text>
    </comment>
    <comment ref="CC6" authorId="1" shapeId="0" xr:uid="{949A1A32-BEA4-4B8F-86EB-DD146863E606}">
      <text>
        <r>
          <rPr>
            <sz val="8"/>
            <color indexed="81"/>
            <rFont val="Calibri"/>
            <family val="2"/>
            <scheme val="minor"/>
          </rPr>
          <t>Levät 1: Viherlevät 10
Levät 1: Ruskolevät 20
Levät 1: Tyrskyvyöhykkeen levät 30
Levät 1: Fucus 50
Levät 1: Punalevät 60
Levät 1: Spachelaria 90
Putkilokasvit 2: Sara 10
Putkilokasvit 2: Ruoko 20
Putkilokasvit 2: Kaisla 30
Putkilokasvit 2: Kelluslehtiset 40
Putkilokasvit 2: Uposlehtiset 50
Putkilokasvit 2: Pohjalehtiset 60
Muut 3: Kasviton 10
Muut 3: Sinisimpukka 20
Muut 3: Suodattavat eliöt 30
Muut 3: Vesisammalet 40</t>
        </r>
        <r>
          <rPr>
            <sz val="9"/>
            <color indexed="81"/>
            <rFont val="Calibri"/>
            <family val="2"/>
            <scheme val="minor"/>
          </rPr>
          <t xml:space="preserve">
</t>
        </r>
      </text>
    </comment>
    <comment ref="CD6" authorId="0" shapeId="0" xr:uid="{A0E29BA1-248C-4385-862C-609F76632CEE}">
      <text>
        <r>
          <rPr>
            <sz val="8"/>
            <color indexed="81"/>
            <rFont val="Calibri"/>
            <family val="2"/>
          </rPr>
          <t>Alaraja = syvä / rannasta kaukaisin pää.</t>
        </r>
      </text>
    </comment>
    <comment ref="CF6" authorId="0" shapeId="0" xr:uid="{0F448C88-B79B-4675-BC41-BB563625F813}">
      <text>
        <r>
          <rPr>
            <sz val="8"/>
            <color indexed="81"/>
            <rFont val="Calibri"/>
            <family val="2"/>
            <scheme val="minor"/>
          </rPr>
          <t>Yläraja = matala / rannan puoleinen pää.</t>
        </r>
      </text>
    </comment>
    <comment ref="DL6" authorId="0" shapeId="0" xr:uid="{84555481-F83B-404D-A5C7-650834D95773}">
      <text>
        <r>
          <rPr>
            <b/>
            <sz val="8"/>
            <color indexed="81"/>
            <rFont val="Tahoma"/>
            <family val="2"/>
          </rPr>
          <t xml:space="preserve">Lajimääritykseen liittyvä epävarmuus:
</t>
        </r>
        <r>
          <rPr>
            <sz val="8"/>
            <color indexed="81"/>
            <rFont val="Tahoma"/>
            <family val="2"/>
          </rPr>
          <t xml:space="preserve">Lajin tai havainnon tarkistukset  30 </t>
        </r>
        <r>
          <rPr>
            <b/>
            <sz val="8"/>
            <color indexed="81"/>
            <rFont val="Tahoma"/>
            <family val="2"/>
          </rPr>
          <t xml:space="preserve"> 
</t>
        </r>
        <r>
          <rPr>
            <sz val="8"/>
            <color indexed="81"/>
            <rFont val="Tahoma"/>
            <family val="2"/>
          </rPr>
          <t xml:space="preserve">Näytteen määritys tarkistettava  31 
Havaintoon tai sijaintiin liittyvät epävarmuudet  90  
Epävarma määritys / havainto  91  
Epävarma sijainti  92 </t>
        </r>
      </text>
    </comment>
    <comment ref="DM6" authorId="0" shapeId="0" xr:uid="{6B64CBCF-B510-4B24-B30B-E46CDF8FAA2D}">
      <text>
        <r>
          <rPr>
            <sz val="8"/>
            <color indexed="81"/>
            <rFont val="Calibri"/>
            <family val="2"/>
            <scheme val="minor"/>
          </rPr>
          <t>Jos tässä on tietoa, sovellus muodostaa lajihavainnon. Lajilinkitys tapahtuu oikeinkirjoitetun lajinimen perusteella (lajilista ja ennustava tekstinsyöttö tulossa lomakkeelle).</t>
        </r>
      </text>
    </comment>
    <comment ref="DP6" authorId="1" shapeId="0" xr:uid="{D0B3856B-64A1-4E26-9B9B-AF611305FB69}">
      <text>
        <r>
          <rPr>
            <sz val="8"/>
            <color indexed="81"/>
            <rFont val="Calibri"/>
            <family val="2"/>
            <scheme val="minor"/>
          </rPr>
          <t xml:space="preserve">koiras (aikuinen)  7  
kotelo tai kotelokoppa  8  
kuoret  10  
laikku  11  
muna  14  
mätäs/tupas  15  
naaras (aikuinen)  17  
nuori yksilö  18  
pari/reviiri  19  
pesä  20  
poikanen  21  
reviiri/elinpiiri  22  
sekovarsi/yksilö  24  
toukka  25  
verso  27  
yksilö  28  
yksilö (aikuinen)  29  
jätökset /jäljet  34  
kotelo  35  
syömäjäljet  36 
dm2 alue 37
m2 alue 38
</t>
        </r>
      </text>
    </comment>
    <comment ref="DS6" authorId="1" shapeId="0" xr:uid="{DC81D412-1FAD-46A2-A529-DED112947F60}">
      <text>
        <r>
          <rPr>
            <sz val="8"/>
            <color indexed="81"/>
            <rFont val="Calibri"/>
            <family val="2"/>
            <scheme val="minor"/>
          </rPr>
          <t>Näköhavainto lajista  10  
Näytehavainto lajista 11
Kuulohavainto lajista  20  
Havainto eläimen jälkeensä jättämistä jäljistä tai merkeistä (erittelemättä)  30  
Jalanjälki  31  
Syömäjälki  32  
Reviirimerkintä  33  
Uloste  34  
Karvaa  35  
Sulkia  36  
Kuoret  37  
Havainto eläimen asumuksesta, erittelemättä  40  
Kolo  41  
Vanha pesä  42  
Uusi pesä  43</t>
        </r>
        <r>
          <rPr>
            <b/>
            <sz val="9"/>
            <color indexed="81"/>
            <rFont val="Tahoma"/>
            <family val="2"/>
          </rPr>
          <t xml:space="preserve">  
</t>
        </r>
        <r>
          <rPr>
            <sz val="9"/>
            <color indexed="81"/>
            <rFont val="Tahoma"/>
            <family val="2"/>
          </rPr>
          <t xml:space="preserve">
</t>
        </r>
      </text>
    </comment>
    <comment ref="DU6" authorId="0" shapeId="0" xr:uid="{FA636248-CF74-4908-8950-D7D5597FBD53}">
      <text>
        <r>
          <rPr>
            <sz val="8"/>
            <color indexed="81"/>
            <rFont val="Tahoma"/>
            <family val="2"/>
          </rPr>
          <t>Kirjaa tähän 1, niille lajihavainnoillle, jotka kasvavat epifyyttinä.</t>
        </r>
      </text>
    </comment>
    <comment ref="DX6" authorId="1" shapeId="0" xr:uid="{B81C41A2-C145-4DBB-8973-ED9D9BD1343B}">
      <text>
        <r>
          <rPr>
            <sz val="9"/>
            <color indexed="81"/>
            <rFont val="Tahoma"/>
            <family val="2"/>
          </rPr>
          <t xml:space="preserve">1110 - Vedenalaiset hiekkasärkät  = 1
1130 - Jokisuistot  = 2
1150 - Rannikon laguunit =  3
1160 - Laajat matalat lahdet  = 4
1170 - Riutat = 5
1220 - Kivikkorannat  = 7
1650 - Kapeat murtovesilahdet  = 13
3150 - Luontaisesti ravinteiset järvet  = 24
3160 - Humuspitoiset järvet ja lammet  = 25
3210 - Luonnontilaiset jokireitit  = 26
3220 - Tunturijoet ja purot  = 27
3260 - Pikkujoet ja purot  = 29
</t>
        </r>
      </text>
    </comment>
    <comment ref="DY6" authorId="1" shapeId="0" xr:uid="{EE4F698C-45C9-40C1-A222-1B01198DC376}">
      <text>
        <r>
          <rPr>
            <sz val="9"/>
            <color indexed="81"/>
            <rFont val="Calibri"/>
            <family val="2"/>
            <scheme val="minor"/>
          </rPr>
          <t xml:space="preserve">Erinomainen 10 
Hyvä, poikkeaman syytä ei tarkemmin määritelty 20 
Hyvä, poikkeama luontaisten syiden aiheuttama 21 
Hyvä, poikkeama ihmistoiminnan aiheuttamaa 22 
Hyvä, poikkeama luontaisten syiden ja ihmistoiminnan aiheuttamaa 23 
Merkittävä, poikkeaman syytä ei tarkemmin määritelty 30 
Merkittävä, poikkeama luontaisten syiden aiheuttama 31 
Merkittävä, poikkeama ihmistoiminnan aiheuttamaa 32 
Merkittävä, poikkeama luontaisten syiden ja ihmistoiminnan aiheuttamaa 33 
Ei merkittävä, poikkeaman syytä ei tarkemmin määritelty 40 
Ei merkittävä, poikkeama luontaisten syiden aiheuttama 41 
Ei merkittävä, poikkeama ihmistoiminnan aiheuttamaa 42 
Ei merkittävä, poikkeama luontaisten syiden ja ihmistoiminnan aiheuttamaa 43 </t>
        </r>
        <r>
          <rPr>
            <sz val="9"/>
            <color indexed="81"/>
            <rFont val="Tahoma"/>
            <family val="2"/>
          </rPr>
          <t xml:space="preserve">
</t>
        </r>
      </text>
    </comment>
    <comment ref="DZ6" authorId="1" shapeId="0" xr:uid="{1BC914BE-94B3-436E-9AEA-BD8BD74C177C}">
      <text>
        <r>
          <rPr>
            <sz val="9"/>
            <color indexed="81"/>
            <rFont val="Tahoma"/>
            <family val="2"/>
          </rPr>
          <t xml:space="preserve">1110 - Vedenalaiset hiekkasärkät  = 1
1130 - Jokisuistot  = 2
1150 - Rannikon laguunit =  3
1160 - Laajat matalat lahdet  = 4
1170 - Riutat = 5
1220 - Kivikkorannat  = 7
1650 - Kapeat murtovesilahdet  = 13
3150 - Luontaisesti ravinteiset järvet  = 24
3160 - Humuspitoiset järvet ja lammet  = 25
3210 - Luonnontilaiset jokireitit  = 26
3220 - Tunturijoet ja purot  = 27
3260 - Pikkujoet ja purot  = 29
</t>
        </r>
      </text>
    </comment>
    <comment ref="EA6" authorId="1" shapeId="0" xr:uid="{BD6E9DDA-9BA8-45A2-AE31-BE23891F4BF3}">
      <text>
        <r>
          <rPr>
            <sz val="9"/>
            <color indexed="81"/>
            <rFont val="Calibri"/>
            <family val="2"/>
            <scheme val="minor"/>
          </rPr>
          <t xml:space="preserve">Erinomainen 10 
Hyvä, poikkeaman syytä ei tarkemmin määritelty 20 
Hyvä, poikkeama luontaisten syiden aiheuttama 21 
Hyvä, poikkeama ihmistoiminnan aiheuttamaa 22 
Hyvä, poikkeama luontaisten syiden ja ihmistoiminnan aiheuttamaa 23 
Merkittävä, poikkeaman syytä ei tarkemmin määritelty 30 
Merkittävä, poikkeama luontaisten syiden aiheuttama 31 
Merkittävä, poikkeama ihmistoiminnan aiheuttamaa 32 
Merkittävä, poikkeama luontaisten syiden ja ihmistoiminnan aiheuttamaa 33 
Ei merkittävä, poikkeaman syytä ei tarkemmin määritelty 40 
Ei merkittävä, poikkeama luontaisten syiden aiheuttama 41 
Ei merkittävä, poikkeama ihmistoiminnan aiheuttamaa 42 
Ei merkittävä, poikkeama luontaisten syiden ja ihmistoiminnan aiheuttamaa 43 </t>
        </r>
        <r>
          <rPr>
            <sz val="9"/>
            <color indexed="81"/>
            <rFont val="Tahoma"/>
            <family val="2"/>
          </rPr>
          <t xml:space="preserve">
</t>
        </r>
      </text>
    </comment>
    <comment ref="EB6" authorId="1" shapeId="0" xr:uid="{98F598D0-D14A-4F6E-BC93-FA6FD925734F}">
      <text>
        <r>
          <rPr>
            <sz val="9"/>
            <color indexed="81"/>
            <rFont val="Tahoma"/>
            <family val="2"/>
          </rPr>
          <t xml:space="preserve">1110 - Vedenalaiset hiekkasärkät  = 1
1130 - Jokisuistot  = 2
1150 - Rannikon laguunit =  3
1160 - Laajat matalat lahdet  = 4
1170 - Riutat = 5
1220 - Kivikkorannat  = 7
1650 - Kapeat murtovesilahdet  = 13
3150 - Luontaisesti ravinteiset järvet  = 24
3160 - Humuspitoiset järvet ja lammet  = 25
3210 - Luonnontilaiset jokireitit  = 26
3220 - Tunturijoet ja purot  = 27
3260 - Pikkujoet ja purot  = 29
</t>
        </r>
      </text>
    </comment>
    <comment ref="EC6" authorId="1" shapeId="0" xr:uid="{627996B6-EA0A-4024-989A-7A747FE01CE2}">
      <text>
        <r>
          <rPr>
            <sz val="9"/>
            <color indexed="81"/>
            <rFont val="Calibri"/>
            <family val="2"/>
            <scheme val="minor"/>
          </rPr>
          <t xml:space="preserve">Erinomainen 10 
Hyvä, poikkeaman syytä ei tarkemmin määritelty 20 
Hyvä, poikkeama luontaisten syiden aiheuttama 21 
Hyvä, poikkeama ihmistoiminnan aiheuttamaa 22 
Hyvä, poikkeama luontaisten syiden ja ihmistoiminnan aiheuttamaa 23 
Merkittävä, poikkeaman syytä ei tarkemmin määritelty 30 
Merkittävä, poikkeama luontaisten syiden aiheuttama 31 
Merkittävä, poikkeama ihmistoiminnan aiheuttamaa 32 
Merkittävä, poikkeama luontaisten syiden ja ihmistoiminnan aiheuttamaa 33 
Ei merkittävä, poikkeaman syytä ei tarkemmin määritelty 40 
Ei merkittävä, poikkeama luontaisten syiden aiheuttama 41 
Ei merkittävä, poikkeama ihmistoiminnan aiheuttamaa 42 
Ei merkittävä, poikkeama luontaisten syiden ja ihmistoiminnan aiheuttamaa 43 </t>
        </r>
        <r>
          <rPr>
            <sz val="9"/>
            <color indexed="81"/>
            <rFont val="Tahoma"/>
            <family val="2"/>
          </rPr>
          <t xml:space="preserve">
</t>
        </r>
      </text>
    </comment>
    <comment ref="ED6" authorId="0" shapeId="0" xr:uid="{7DCAC2A4-244B-4BEE-9459-15F0DADC1E48}">
      <text>
        <r>
          <rPr>
            <sz val="8"/>
            <color indexed="81"/>
            <rFont val="Tahoma"/>
            <family val="2"/>
          </rPr>
          <t>Näytteen keruutunnus</t>
        </r>
      </text>
    </comment>
    <comment ref="EE6" authorId="0" shapeId="0" xr:uid="{1ED24B03-8A62-4A46-9FCA-A061A472CF29}">
      <text>
        <r>
          <rPr>
            <b/>
            <sz val="8"/>
            <color indexed="81"/>
            <rFont val="Tahoma"/>
            <family val="2"/>
          </rPr>
          <t>Luokitus:</t>
        </r>
        <r>
          <rPr>
            <sz val="8"/>
            <color indexed="81"/>
            <rFont val="Tahoma"/>
            <family val="2"/>
          </rPr>
          <t xml:space="preserve">
Yksilö tai yksilöryhmä  10  
Osia yksilöstä  20  
Sulka (erottelematta)  21  
Adult sulkia  22  
Juv. sulkia  23  
Muna  24  
Vesimuna  25  
Karva  26  
Luu  27  
Veri  28  
Virtsa  30  
Uloste  31  
Saalisjäte  32  
Värirengas  33  
Syömäjälki  34  </t>
        </r>
        <r>
          <rPr>
            <sz val="9"/>
            <color indexed="81"/>
            <rFont val="Tahoma"/>
            <family val="2"/>
          </rPr>
          <t xml:space="preserve">
</t>
        </r>
      </text>
    </comment>
    <comment ref="EJ6" authorId="1" shapeId="0" xr:uid="{871B4824-2480-4631-8474-0B8F910119DD}">
      <text>
        <r>
          <rPr>
            <sz val="8"/>
            <color indexed="81"/>
            <rFont val="Calibri"/>
            <family val="2"/>
            <scheme val="minor"/>
          </rPr>
          <t xml:space="preserve">Luonnontieteellisen keskusmuseon kasvimuseon kokoelmat  1  
Helsingin yliopiston Viikin kasvikokoelmat  2  
Metsäntutkimuslaitoksen kasvikokoelmat  3  
Helsingin yliopiston Metsäbiologian laitoksen kasvikokoelmat  4  
Itä-Suomen yliopiston biologian laitoksen kasvikokoelmat  5  
Jyväskylän yliopiston museon kasvikokoelmat  6  
Kuopion luonnontieteellisen museon kasvikokoelmat  7  
Tampereen luonnontieteellisen museon kasvikokoelmat  8  
Oulun yliopiston kasvimuseon kokoelmat  9  
Turun yliopiston herbaario  10  
Åbo Akademin kasvikokoelmat  11  
Ostrobothnia Australiksen kasvikokoelmat, Vaasa  12  
Muu kasvikokoelma  13  
Luonnontieteellisen keskusmuseon eläinmuseon kokoelmat  14  
Itä-Suomen yliopiston biologian laitoksen eläinkokoelmat  15  
Jyväskylän yliopiston biologian laitoksen eläinkokoelmat  16  
Kuopion luonnontieteellisen museon eläinkokoelmat  17  
Oulun yliopiston eläinmuseon kokoelmat  18  
Turun yliopiston eläinmuseon kokoelmat  19  
Åbo Akademin eläinkokoelmat  20  </t>
        </r>
        <r>
          <rPr>
            <b/>
            <sz val="9"/>
            <color indexed="81"/>
            <rFont val="Tahoma"/>
            <family val="2"/>
          </rPr>
          <t xml:space="preserve">
</t>
        </r>
        <r>
          <rPr>
            <sz val="8"/>
            <color indexed="81"/>
            <rFont val="Calibri"/>
            <family val="2"/>
            <scheme val="minor"/>
          </rPr>
          <t xml:space="preserve">Ostrobothnia Australiksen eläinkokoelmat, Vaasa  21  
Muu eläinkokoelma  22  
Helsingin yliopiston Viikin hyönteiskokoelmat  23  </t>
        </r>
        <r>
          <rPr>
            <b/>
            <sz val="9"/>
            <color indexed="81"/>
            <rFont val="Tahoma"/>
            <family val="2"/>
          </rPr>
          <t xml:space="preserve">
</t>
        </r>
        <r>
          <rPr>
            <sz val="9"/>
            <color indexed="81"/>
            <rFont val="Tahoma"/>
            <family val="2"/>
          </rPr>
          <t xml:space="preserve">
</t>
        </r>
      </text>
    </comment>
    <comment ref="ER6" authorId="0" shapeId="0" xr:uid="{24A37E03-4B10-4C43-A420-0E44F18DDE06}">
      <text>
        <r>
          <rPr>
            <b/>
            <sz val="8"/>
            <color indexed="81"/>
            <rFont val="Tahoma"/>
            <family val="2"/>
          </rPr>
          <t xml:space="preserve">Luokitus:
</t>
        </r>
        <r>
          <rPr>
            <sz val="8"/>
            <color indexed="81"/>
            <rFont val="Tahoma"/>
            <family val="2"/>
          </rPr>
          <t>64 (VELMU)
158 (Kvarken Flada)
159 (SEAmBOTH)
160 (SeaGIS 2.0)
198 (Perusrahoitus (31-työt))
280 (Freshabit LIFE IP)</t>
        </r>
      </text>
    </comment>
    <comment ref="A7" authorId="2" shapeId="0" xr:uid="{8A29A473-52BE-4FB4-B43C-7B660F1B68E9}">
      <text>
        <r>
          <rPr>
            <b/>
            <sz val="9"/>
            <color indexed="81"/>
            <rFont val="Tahoma"/>
            <family val="2"/>
          </rPr>
          <t>Meri Lappalainen:</t>
        </r>
        <r>
          <rPr>
            <sz val="9"/>
            <color indexed="81"/>
            <rFont val="Tahoma"/>
            <family val="2"/>
          </rPr>
          <t xml:space="preserve">
Testinumerointi, tehdään myöhemmin oikea</t>
        </r>
      </text>
    </comment>
    <comment ref="D7" authorId="2" shapeId="0" xr:uid="{F976F10D-9BA3-419C-A225-BDAA7C5A74D4}">
      <text>
        <r>
          <rPr>
            <b/>
            <sz val="9"/>
            <color indexed="81"/>
            <rFont val="Tahoma"/>
            <family val="2"/>
          </rPr>
          <t>Meri Lappalainen:</t>
        </r>
        <r>
          <rPr>
            <sz val="9"/>
            <color indexed="81"/>
            <rFont val="Tahoma"/>
            <family val="2"/>
          </rPr>
          <t xml:space="preserve">
Pitkiä nimiä, päätettiin antaa olla</t>
        </r>
      </text>
    </comment>
    <comment ref="E7" authorId="2" shapeId="0" xr:uid="{26AC95B8-5A1B-4C04-A857-36855C10B780}">
      <text>
        <r>
          <rPr>
            <b/>
            <sz val="9"/>
            <color indexed="81"/>
            <rFont val="Tahoma"/>
            <family val="2"/>
          </rPr>
          <t>Meri Lappalainen:</t>
        </r>
        <r>
          <rPr>
            <sz val="9"/>
            <color indexed="81"/>
            <rFont val="Tahoma"/>
            <family val="2"/>
          </rPr>
          <t xml:space="preserve">
Koordinaatit siellä missä pitää, tarkista virheet tarkistusympäristössä mieluummin kuin 3dmaps</t>
        </r>
      </text>
    </comment>
    <comment ref="M7" authorId="3" shapeId="0" xr:uid="{B8263BD3-BF6A-41DF-BEE8-1390C884720E}">
      <text>
        <r>
          <rPr>
            <b/>
            <sz val="9"/>
            <color indexed="81"/>
            <rFont val="Tahoma"/>
            <family val="2"/>
          </rPr>
          <t>Lappalainen Meri:</t>
        </r>
        <r>
          <rPr>
            <sz val="9"/>
            <color indexed="81"/>
            <rFont val="Tahoma"/>
            <family val="2"/>
          </rPr>
          <t xml:space="preserve">
Muutamalla kokoomalinjalla kirjattu piste ID</t>
        </r>
      </text>
    </comment>
    <comment ref="O7" authorId="3" shapeId="0" xr:uid="{E580D00F-8434-402E-9956-B61CD0CB3651}">
      <text>
        <r>
          <rPr>
            <b/>
            <sz val="9"/>
            <color indexed="81"/>
            <rFont val="Tahoma"/>
            <family val="2"/>
          </rPr>
          <t>Lappalainen Meri:</t>
        </r>
        <r>
          <rPr>
            <sz val="9"/>
            <color indexed="81"/>
            <rFont val="Tahoma"/>
            <family val="2"/>
          </rPr>
          <t xml:space="preserve">
Muutamasta puuttuu</t>
        </r>
      </text>
    </comment>
    <comment ref="S7" authorId="2" shapeId="0" xr:uid="{FE095660-C0DD-4A60-815D-D81148471A45}">
      <text>
        <r>
          <rPr>
            <b/>
            <sz val="9"/>
            <color indexed="81"/>
            <rFont val="Tahoma"/>
            <family val="2"/>
          </rPr>
          <t>Meri Lappalainen:</t>
        </r>
        <r>
          <rPr>
            <sz val="9"/>
            <color indexed="81"/>
            <rFont val="Tahoma"/>
            <family val="2"/>
          </rPr>
          <t xml:space="preserve">
5 puuttuviin</t>
        </r>
      </text>
    </comment>
    <comment ref="V7" authorId="2" shapeId="0" xr:uid="{F864A885-8EB5-4526-B542-321EBDA75D05}">
      <text>
        <r>
          <rPr>
            <b/>
            <sz val="9"/>
            <color indexed="81"/>
            <rFont val="Tahoma"/>
            <family val="2"/>
          </rPr>
          <t>Meri Lappalainen:</t>
        </r>
        <r>
          <rPr>
            <sz val="9"/>
            <color indexed="81"/>
            <rFont val="Tahoma"/>
            <family val="2"/>
          </rPr>
          <t xml:space="preserve">
Tehdään myöhemmin</t>
        </r>
      </text>
    </comment>
    <comment ref="Y7" authorId="3" shapeId="0" xr:uid="{CA92D3AF-15D3-4B9A-8955-59130235CF7D}">
      <text>
        <r>
          <rPr>
            <b/>
            <sz val="9"/>
            <color indexed="81"/>
            <rFont val="Tahoma"/>
            <family val="2"/>
          </rPr>
          <t>Lappalainen Meri:</t>
        </r>
        <r>
          <rPr>
            <sz val="9"/>
            <color indexed="81"/>
            <rFont val="Tahoma"/>
            <family val="2"/>
          </rPr>
          <t xml:space="preserve">
Näyttää . solussa mutta kaavarivillä : Tarkistetaan testisyötössä</t>
        </r>
      </text>
    </comment>
    <comment ref="BF7" authorId="2" shapeId="0" xr:uid="{42FE5129-FCE7-4527-9670-3BC795C770BC}">
      <text>
        <r>
          <rPr>
            <b/>
            <sz val="9"/>
            <color indexed="81"/>
            <rFont val="Tahoma"/>
            <family val="2"/>
          </rPr>
          <t>Meri Lappalainen:</t>
        </r>
        <r>
          <rPr>
            <sz val="9"/>
            <color indexed="81"/>
            <rFont val="Tahoma"/>
            <family val="2"/>
          </rPr>
          <t xml:space="preserve">
Kaikenlaisia pituuksia</t>
        </r>
      </text>
    </comment>
    <comment ref="BH7" authorId="2" shapeId="0" xr:uid="{C3492E3B-E166-46E7-830E-2825BB261D7C}">
      <text>
        <r>
          <rPr>
            <b/>
            <sz val="9"/>
            <color indexed="81"/>
            <rFont val="Tahoma"/>
            <family val="2"/>
          </rPr>
          <t>Meri Lappalainen:</t>
        </r>
        <r>
          <rPr>
            <sz val="9"/>
            <color indexed="81"/>
            <rFont val="Tahoma"/>
            <family val="2"/>
          </rPr>
          <t xml:space="preserve">
Näitä arvoja puuttuu</t>
        </r>
      </text>
    </comment>
    <comment ref="BL7" authorId="3" shapeId="0" xr:uid="{7A02D344-15CE-4AA3-96BC-ACA089D21484}">
      <text>
        <r>
          <rPr>
            <b/>
            <sz val="9"/>
            <color indexed="81"/>
            <rFont val="Tahoma"/>
            <family val="2"/>
          </rPr>
          <t>Lappalainen Meri:</t>
        </r>
        <r>
          <rPr>
            <sz val="9"/>
            <color indexed="81"/>
            <rFont val="Tahoma"/>
            <family val="2"/>
          </rPr>
          <t xml:space="preserve">
Muutamalla kokoomarivillä pohjan kaltevuustiedot</t>
        </r>
      </text>
    </comment>
    <comment ref="BP7" authorId="3" shapeId="0" xr:uid="{C8BB79C5-FBD2-45C7-8B11-2900BD08A4FE}">
      <text>
        <r>
          <rPr>
            <b/>
            <sz val="9"/>
            <color indexed="81"/>
            <rFont val="Tahoma"/>
            <family val="2"/>
          </rPr>
          <t>Lappalainen Meri:</t>
        </r>
        <r>
          <rPr>
            <sz val="9"/>
            <color indexed="81"/>
            <rFont val="Tahoma"/>
            <family val="2"/>
          </rPr>
          <t xml:space="preserve">
Puuttuvilta linjoilta koordinaatit gepsillä</t>
        </r>
      </text>
    </comment>
    <comment ref="DF7" authorId="3" shapeId="0" xr:uid="{361E49EB-D221-4028-87A6-FB66285C0ECE}">
      <text>
        <r>
          <rPr>
            <b/>
            <sz val="9"/>
            <color indexed="81"/>
            <rFont val="Tahoma"/>
            <family val="2"/>
          </rPr>
          <t>Lappalainen Meri:</t>
        </r>
        <r>
          <rPr>
            <sz val="9"/>
            <color indexed="81"/>
            <rFont val="Tahoma"/>
            <family val="2"/>
          </rPr>
          <t xml:space="preserve">
Ylimääräinen rivi tehty Hovinsaaren linjalle pisteelle 1 ja 4 - roskia enemmän kuin lajeja. Täytyy selvittää miten laji-gis reagoi</t>
        </r>
      </text>
    </comment>
    <comment ref="DG7" authorId="3" shapeId="0" xr:uid="{1C54C658-0336-4E3F-BC18-4999F133B890}">
      <text>
        <r>
          <rPr>
            <b/>
            <sz val="9"/>
            <color indexed="81"/>
            <rFont val="Tahoma"/>
            <family val="2"/>
          </rPr>
          <t>Lappalainen Meri:</t>
        </r>
        <r>
          <rPr>
            <sz val="9"/>
            <color indexed="81"/>
            <rFont val="Tahoma"/>
            <family val="2"/>
          </rPr>
          <t xml:space="preserve">
Lukumäärä ei täsmää Hovinsaaressa pisteellä 1 ja 4, Jyri kirjasi eri tyyppiset roskat yhteeensä</t>
        </r>
      </text>
    </comment>
    <comment ref="DM7" authorId="3" shapeId="0" xr:uid="{0014AAAF-BD9E-46E2-B0E3-DBD3FC73F6DC}">
      <text>
        <r>
          <rPr>
            <b/>
            <sz val="9"/>
            <color indexed="81"/>
            <rFont val="Tahoma"/>
            <family val="2"/>
          </rPr>
          <t xml:space="preserve">Lappalainen Meri:
</t>
        </r>
        <r>
          <rPr>
            <sz val="9"/>
            <color indexed="81"/>
            <rFont val="Tahoma"/>
            <family val="2"/>
          </rPr>
          <t>Fannyn mukaan valmu-listasta puuttuvien lajinimien pitäisi löytyä Hertasta</t>
        </r>
      </text>
    </comment>
    <comment ref="DQ7" authorId="2" shapeId="0" xr:uid="{9A4D90E2-1C1E-479B-BCEA-EF0A4ED216CB}">
      <text>
        <r>
          <rPr>
            <b/>
            <sz val="9"/>
            <color indexed="81"/>
            <rFont val="Tahoma"/>
            <family val="2"/>
          </rPr>
          <t>Meri Lappalainen:</t>
        </r>
        <r>
          <rPr>
            <sz val="9"/>
            <color indexed="81"/>
            <rFont val="Tahoma"/>
            <family val="2"/>
          </rPr>
          <t xml:space="preserve">
Katariina-S kokoomariviltä poistetty tyhjä biomassa-tieto. 0cm korkeudet poistettu ellei kyseessä bakteeri tms</t>
        </r>
      </text>
    </comment>
    <comment ref="DS7" authorId="2" shapeId="0" xr:uid="{7C835C1A-96CD-43D1-8094-DC63D0DCEE4A}">
      <text>
        <r>
          <rPr>
            <b/>
            <sz val="9"/>
            <color indexed="81"/>
            <rFont val="Tahoma"/>
            <family val="2"/>
          </rPr>
          <t>Meri Lappalainen:</t>
        </r>
        <r>
          <rPr>
            <sz val="9"/>
            <color indexed="81"/>
            <rFont val="Tahoma"/>
            <family val="2"/>
          </rPr>
          <t xml:space="preserve">
Alussa merkitty hyvin näytteen määrittäjä, myöhemmin isoja aukkoja.</t>
        </r>
      </text>
    </comment>
  </commentList>
</comments>
</file>

<file path=xl/sharedStrings.xml><?xml version="1.0" encoding="utf-8"?>
<sst xmlns="http://schemas.openxmlformats.org/spreadsheetml/2006/main" count="2059" uniqueCount="293">
  <si>
    <t>Aineiston taustatiedot</t>
  </si>
  <si>
    <t>Katso tehdyt muokkaukset välilehdellä "Muokkaukset".</t>
  </si>
  <si>
    <t>=SARAKE(A3)</t>
  </si>
  <si>
    <t>Käyttöoikeus*</t>
  </si>
  <si>
    <t>Tiedosto</t>
  </si>
  <si>
    <t>Aineiston numeerinen lähde*</t>
  </si>
  <si>
    <t>P = sarake poistettu meritiimin kartoittajien versiosta</t>
  </si>
  <si>
    <t>P</t>
  </si>
  <si>
    <t>Salli makrot kun avaat exceliä. Tuplaklikkaamalla pääset ennakoivaan tekstinsyöttöön (meriaineistojen keräämisessä käytettävä lajilista).</t>
  </si>
  <si>
    <t>Kartoituskohteen tiedot</t>
  </si>
  <si>
    <t>Kartoituskerran tiedot</t>
  </si>
  <si>
    <t>VEHAB-tiedot</t>
  </si>
  <si>
    <t>Videon tiedot</t>
  </si>
  <si>
    <t>Videon analyysitiedot</t>
  </si>
  <si>
    <t>Sukelluslinjatiedot</t>
  </si>
  <si>
    <t>MH Pohjanlaatutiedot</t>
  </si>
  <si>
    <t>Lajihavaintotiedot</t>
  </si>
  <si>
    <t>Näyte</t>
  </si>
  <si>
    <t>Hankkeen tiedot</t>
  </si>
  <si>
    <r>
      <t>Kohteen nro*</t>
    </r>
    <r>
      <rPr>
        <sz val="9"/>
        <rFont val="Calibri"/>
        <family val="2"/>
        <scheme val="minor"/>
      </rPr>
      <t xml:space="preserve"> (käyttäjän antama, hierarkian luomiseen)</t>
    </r>
  </si>
  <si>
    <t>Kohteen taso*</t>
  </si>
  <si>
    <t>Kartoituksen tarkoitus* (Kohdetyyppi)</t>
  </si>
  <si>
    <t>Kohteen nimi*</t>
  </si>
  <si>
    <r>
      <t>Sukelluslinjan / pisteen alkukoordinaatti N (</t>
    </r>
    <r>
      <rPr>
        <b/>
        <sz val="8"/>
        <rFont val="Arial"/>
        <family val="2"/>
      </rPr>
      <t>0 m</t>
    </r>
    <r>
      <rPr>
        <sz val="8"/>
        <rFont val="Arial"/>
        <family val="2"/>
      </rPr>
      <t xml:space="preserve"> koordinaatti, aste, desimaali)</t>
    </r>
  </si>
  <si>
    <r>
      <t>Sukelluslinjan / pisteen alkukoordinaatit E  (</t>
    </r>
    <r>
      <rPr>
        <b/>
        <sz val="8"/>
        <rFont val="Arial"/>
        <family val="2"/>
      </rPr>
      <t>0 m</t>
    </r>
    <r>
      <rPr>
        <sz val="8"/>
        <rFont val="Arial"/>
        <family val="2"/>
      </rPr>
      <t xml:space="preserve"> koordinaatti, aste, desimaali)</t>
    </r>
  </si>
  <si>
    <t>Sukelluslinjan loppukoordinaatti N (aste, desimaali)</t>
  </si>
  <si>
    <t>Sukelluslinjan loppukoordinaatit E (aste, desimaali)</t>
  </si>
  <si>
    <t>Arviointiruudun N-koordinaatti (aste,desimaali)</t>
  </si>
  <si>
    <t>Arviointiruudun E-koordinaatti (aste,desimaali)</t>
  </si>
  <si>
    <t>PP-ruutu</t>
  </si>
  <si>
    <t>Km-ruutu</t>
  </si>
  <si>
    <t>Pisteen ID (Point ID)</t>
  </si>
  <si>
    <t>Kartoitusmenetelmä</t>
  </si>
  <si>
    <t>Kartoitusmenetelmän tarkennus</t>
  </si>
  <si>
    <t>Runsausarvioinnin menetelmä</t>
  </si>
  <si>
    <t>Avoimuusindeksi</t>
  </si>
  <si>
    <t>Kohteen huomautukset ja lisätiedot</t>
  </si>
  <si>
    <t>Otantamenetelmä</t>
  </si>
  <si>
    <t>Substraatti/kokonais</t>
  </si>
  <si>
    <t>Kartoituskerran tarkistustarve</t>
  </si>
  <si>
    <t>Syke-ID*</t>
  </si>
  <si>
    <t>Kartoituskerta (lajihavainnot yhdistyvät ko. kerralle)*</t>
  </si>
  <si>
    <r>
      <t>Kartoituspvm*</t>
    </r>
    <r>
      <rPr>
        <sz val="8"/>
        <rFont val="Arial"/>
        <family val="2"/>
      </rPr>
      <t xml:space="preserve"> </t>
    </r>
  </si>
  <si>
    <t>Aloitusaika</t>
  </si>
  <si>
    <t>Kenttähenkilöt</t>
  </si>
  <si>
    <t>Veneen nimi</t>
  </si>
  <si>
    <t>Veden lämpötila (C°)</t>
  </si>
  <si>
    <t>Lämpötilan mittaussyvyys m</t>
  </si>
  <si>
    <t>Secchi-syvyys m</t>
  </si>
  <si>
    <t>Leväkukinnan määrä</t>
  </si>
  <si>
    <t>Tuulen suunta</t>
  </si>
  <si>
    <t>Tuulen voimakkuus m/s</t>
  </si>
  <si>
    <t>Sedimentin koodisto</t>
  </si>
  <si>
    <t>Sedimentin määrä</t>
  </si>
  <si>
    <t>Saliniteetti ‰</t>
  </si>
  <si>
    <t>Tallentajan nimi</t>
  </si>
  <si>
    <t>Tallentajan organisaatio</t>
  </si>
  <si>
    <t>Kartoituskerran huomautukset ja lisätiedot</t>
  </si>
  <si>
    <t>Ympäristötyyppi</t>
  </si>
  <si>
    <t>Rehevöitymisherkkä</t>
  </si>
  <si>
    <t>Jokipaikkatyyppi</t>
  </si>
  <si>
    <t>Rannan kaltevuus</t>
  </si>
  <si>
    <t>Vesialueen käyttömuoto</t>
  </si>
  <si>
    <t>Rannan kasvillisuus</t>
  </si>
  <si>
    <t>Rannan kasvillisuuden tarkenne</t>
  </si>
  <si>
    <t>Tallennuslaite</t>
  </si>
  <si>
    <t>Videon ID</t>
  </si>
  <si>
    <t>Videon kesto</t>
  </si>
  <si>
    <t>Videon syvyyden korjaus</t>
  </si>
  <si>
    <t>Mitattu syvyys videon alussa</t>
  </si>
  <si>
    <t>Mitattu syvyys videon lopussa</t>
  </si>
  <si>
    <t>Analysointipvm</t>
  </si>
  <si>
    <t>Analysoija
(Kartoittaja*)</t>
  </si>
  <si>
    <t>Videotallenteen laatu</t>
  </si>
  <si>
    <t>Videosta analysoitu aikaväli</t>
  </si>
  <si>
    <r>
      <t xml:space="preserve">Kartoittaja* </t>
    </r>
    <r>
      <rPr>
        <sz val="8"/>
        <rFont val="Arial"/>
        <family val="2"/>
      </rPr>
      <t>(sukeltaja/analysoija)</t>
    </r>
  </si>
  <si>
    <t>Sukelluslinjan pituus</t>
  </si>
  <si>
    <t>Sukelluslinjan suunta</t>
  </si>
  <si>
    <t>Linjan alkupisteen etäisyys rannasta</t>
  </si>
  <si>
    <t>Linjan alkusyvyys</t>
  </si>
  <si>
    <t>Linjan loppusyvyys</t>
  </si>
  <si>
    <t>Syvyyden korjaus</t>
  </si>
  <si>
    <t>Pohjan kaltevuus</t>
  </si>
  <si>
    <t>Arviointiruudun pinta-ala</t>
  </si>
  <si>
    <t>Arviointiruudun syvyys</t>
  </si>
  <si>
    <t>Arviointiruudun syvyyden tarkenne</t>
  </si>
  <si>
    <t>Arviointiruudun etäisyys linjalla</t>
  </si>
  <si>
    <t>Etäisyyden mittausmenetelmä</t>
  </si>
  <si>
    <t>Kasvillisuuden alarajan lajit</t>
  </si>
  <si>
    <t>Kasvillisuuden alarajan lajien syvyys linjalla</t>
  </si>
  <si>
    <t>Kasvillisuuden alarajan lajien etäisyys linjalla</t>
  </si>
  <si>
    <t>Syvimmällä tavattu kasvilaji</t>
  </si>
  <si>
    <t>Lajin syvyys linjalla</t>
  </si>
  <si>
    <t>Etäisyys linjalla</t>
  </si>
  <si>
    <t>Matalimmalla tavattu Fucus syvyys</t>
  </si>
  <si>
    <t>Matalimmalla tavattu Fucus etäisyys</t>
  </si>
  <si>
    <t>Syvimmällä tavattu Fucus syvyys</t>
  </si>
  <si>
    <t>Syvimmällä tavattu Fucus etäisyys</t>
  </si>
  <si>
    <t>Vyöhykkeen muodostaja</t>
  </si>
  <si>
    <t>Vyöhykkeen muodostaja (valtalaji / yhteisö)</t>
  </si>
  <si>
    <t>Vyöhykkeen alarajan syvyys</t>
  </si>
  <si>
    <t>Vyöhykkeen alarajan etäisyys</t>
  </si>
  <si>
    <t>Vyöhykkeen ylärajan syvyys</t>
  </si>
  <si>
    <t>Vyöhykkeen ylärajan etäisyys</t>
  </si>
  <si>
    <t>Runsaimman vyöhykkeen alarajan syvyys</t>
  </si>
  <si>
    <t>Runsaimman vyöhykkeen alarajan etäisyys</t>
  </si>
  <si>
    <t>Runsaimman vyöhykkeen ylärajan syvyys</t>
  </si>
  <si>
    <t>Runsaimman vyöhykkeen ylärajan etäisyys</t>
  </si>
  <si>
    <t>Kallio</t>
  </si>
  <si>
    <t xml:space="preserve">Lohkare  &gt; 3000 mm </t>
  </si>
  <si>
    <t>Lohkare 1200-3000 mm</t>
  </si>
  <si>
    <t>Lohkare 600-1200 mm</t>
  </si>
  <si>
    <t>Glasiaalisavi</t>
  </si>
  <si>
    <t>Iso kivi 100-600 mm</t>
  </si>
  <si>
    <t>Liikkumaton pohjatyyppi</t>
  </si>
  <si>
    <t>Pieni kivi 60-100 mm</t>
  </si>
  <si>
    <t>Sora 2,0-60 mm</t>
  </si>
  <si>
    <t>Hiekka 0,06-2,0 mm</t>
  </si>
  <si>
    <t>Siltti 0,002-0,06</t>
  </si>
  <si>
    <t>Savi &lt; 0,002 mm</t>
  </si>
  <si>
    <t>Muta &lt;0,002 mm</t>
  </si>
  <si>
    <t>Liikkuva pohjatyyppi</t>
  </si>
  <si>
    <t>Konkreetiot</t>
  </si>
  <si>
    <t>Hiekkakivi</t>
  </si>
  <si>
    <t>Keinotekoinen alusta</t>
  </si>
  <si>
    <t>Turve</t>
  </si>
  <si>
    <t>Puun rungot/oksat</t>
  </si>
  <si>
    <t>YHT</t>
  </si>
  <si>
    <t>Pohjanlaatuarvio epävarma = 1</t>
  </si>
  <si>
    <t>DG</t>
  </si>
  <si>
    <t>DH</t>
  </si>
  <si>
    <t>DI</t>
  </si>
  <si>
    <t>DJ</t>
  </si>
  <si>
    <t>DK</t>
  </si>
  <si>
    <t>Havainnon tarkistustarve</t>
  </si>
  <si>
    <t>HAVAITTU LAJI/lajiryhmä*</t>
  </si>
  <si>
    <t>Peittävyysprosentti</t>
  </si>
  <si>
    <t>Lukumäärä</t>
  </si>
  <si>
    <t>Määrän yksikkö</t>
  </si>
  <si>
    <t>Lajin keskimääräinen korkeus</t>
  </si>
  <si>
    <t>Biomassa</t>
  </si>
  <si>
    <t>Havainnon laatu</t>
  </si>
  <si>
    <t>Huomautukset</t>
  </si>
  <si>
    <t>Laji kasvaa epifyyttinä = 1</t>
  </si>
  <si>
    <t>HABITAATTILUOKITUS 2 (Esim. EUNIS)</t>
  </si>
  <si>
    <t>LuTu-tyyppi</t>
  </si>
  <si>
    <t>Naturaluontotyyppi 1</t>
  </si>
  <si>
    <t>Naturaluontotyypin 1 edustavuus</t>
  </si>
  <si>
    <t>Naturaluontotyyppi 2</t>
  </si>
  <si>
    <t>Naturaluontotyypin 2 edustavuus</t>
  </si>
  <si>
    <t>Naturaluontotyyppi 3</t>
  </si>
  <si>
    <t>Naturaluontotyypin 3 edustavuus</t>
  </si>
  <si>
    <t>Näytteen numero</t>
  </si>
  <si>
    <t>Näytteen tyyppi**</t>
  </si>
  <si>
    <t>Näytteen kerääjä**</t>
  </si>
  <si>
    <t>Näytteen määrittäjä</t>
  </si>
  <si>
    <t>Näytteen määrityspvm</t>
  </si>
  <si>
    <t>Näytteen määritysteos</t>
  </si>
  <si>
    <t>Näytteen sijainti**</t>
  </si>
  <si>
    <t>Museon näytenumero</t>
  </si>
  <si>
    <t>Näytteen URI</t>
  </si>
  <si>
    <t>Näytteen lisätiedot</t>
  </si>
  <si>
    <t>Tallennuspvm</t>
  </si>
  <si>
    <t>Päivityspvm</t>
  </si>
  <si>
    <t>Päivittäjän nimi</t>
  </si>
  <si>
    <t>Hanke ID</t>
  </si>
  <si>
    <t>Hankkeen nimi</t>
  </si>
  <si>
    <t>Hankkeen tunnus</t>
  </si>
  <si>
    <t>Hanketyyppi</t>
  </si>
  <si>
    <t>Hankkeen kattavuus</t>
  </si>
  <si>
    <t>Hankkeen aloitusaika</t>
  </si>
  <si>
    <t>Hankkeen lopetusaika</t>
  </si>
  <si>
    <t>Tallennusajankohta</t>
  </si>
  <si>
    <t>Vastaava laitos</t>
  </si>
  <si>
    <t>Hakan</t>
  </si>
  <si>
    <t>Luontotyyppi</t>
  </si>
  <si>
    <t>Fucus</t>
  </si>
  <si>
    <t>SW</t>
  </si>
  <si>
    <t>Ectsil, Furlum, Myttro, Certen, Polfuc, Cocc/Phyllo, Rhocon</t>
  </si>
  <si>
    <t>Hakan_1 (0,5m)</t>
  </si>
  <si>
    <t>Pilayella littoralis / Ectocarpus siliculosus</t>
  </si>
  <si>
    <t>Eudesme virescens</t>
  </si>
  <si>
    <t>Fucus vesiculosus</t>
  </si>
  <si>
    <t>Dictyosiphon foeniculaceus / Stictyosiphon tortilis</t>
  </si>
  <si>
    <t>Hakan_2 (1,4m)</t>
  </si>
  <si>
    <t>Ceramium tenuicorne</t>
  </si>
  <si>
    <t>Rhodomela confervoides</t>
  </si>
  <si>
    <t>Hakan_3 (2,4m)</t>
  </si>
  <si>
    <t>Mytilus trossulus</t>
  </si>
  <si>
    <t>Furcellaria lumbricalis</t>
  </si>
  <si>
    <t>Ectocarpus siliculosus</t>
  </si>
  <si>
    <t>Hakan_4 (3,0m)</t>
  </si>
  <si>
    <t>Hakan_5 (4,3m)</t>
  </si>
  <si>
    <t>Chorda filum</t>
  </si>
  <si>
    <t>Hakan_6 (4,6m)</t>
  </si>
  <si>
    <t>Balanus improvisus</t>
  </si>
  <si>
    <t>Electra crustulenta</t>
  </si>
  <si>
    <t>Hakan_7 (5,5m)</t>
  </si>
  <si>
    <t>Hakan_8 (6,5m)</t>
  </si>
  <si>
    <t>Coccotylus truncatus/ Phyllophora pseudoceranoides</t>
  </si>
  <si>
    <t>Crangon crangon</t>
  </si>
  <si>
    <t>Polysiphonia fibrillosa</t>
  </si>
  <si>
    <t>Hakan_9 (6,7m)</t>
  </si>
  <si>
    <t>Cerastoderma/Macoma baltica/Mya arenaria</t>
  </si>
  <si>
    <t>Ammodytidae sp.</t>
  </si>
  <si>
    <t>Hakan_10 (7,0m)</t>
  </si>
  <si>
    <t>Hakan_11 (7,8m)</t>
  </si>
  <si>
    <t>Hakan_12 (8,8m)</t>
  </si>
  <si>
    <t>Hydrobia sp.</t>
  </si>
  <si>
    <t>Polysiphonia fucoides</t>
  </si>
  <si>
    <t>Laomedea loveni</t>
  </si>
  <si>
    <t>Hakan_13 (9,0m)</t>
  </si>
  <si>
    <t>Pomatoschistus sp.</t>
  </si>
  <si>
    <t>Hakan_14 (9,0m)</t>
  </si>
  <si>
    <t>Tällholmen_W</t>
  </si>
  <si>
    <t>Najas</t>
  </si>
  <si>
    <t>S</t>
  </si>
  <si>
    <t>Fucus, Cerdem, Polfib</t>
  </si>
  <si>
    <t>Tällholmen_W1 (0,1m)</t>
  </si>
  <si>
    <t>Cladophora glomerata</t>
  </si>
  <si>
    <t>Hildenbrandia sp.</t>
  </si>
  <si>
    <t>Aegagropila linnaei</t>
  </si>
  <si>
    <t>Ulva sp.</t>
  </si>
  <si>
    <t>Tällholmen_W2 (0,6m)</t>
  </si>
  <si>
    <t>Potamogeton pectinatus</t>
  </si>
  <si>
    <t>Zannichellia sp.</t>
  </si>
  <si>
    <t>Tällholmen_W2 (1,6m)</t>
  </si>
  <si>
    <t>Gobiusculus flavescens</t>
  </si>
  <si>
    <t>Tällholmen_W3 (2,7m)</t>
  </si>
  <si>
    <t>Ajelehtiva rihmalevä</t>
  </si>
  <si>
    <t>Ajelehtiva Fucus (elossa)</t>
  </si>
  <si>
    <t>Tällholmen_W4 (3,7m)</t>
  </si>
  <si>
    <t>Ceratophyllum demersum</t>
  </si>
  <si>
    <t>Myriophyllum sibiricum</t>
  </si>
  <si>
    <t>Tällholmen_W5 (4,7m)</t>
  </si>
  <si>
    <t>Tällholmen_W6 (5,7m)</t>
  </si>
  <si>
    <t>Rhithropanopeus harrisii</t>
  </si>
  <si>
    <t>Tällholmen_W7 (6,4m)</t>
  </si>
  <si>
    <t>Tällholmen_W8 (7,4m)</t>
  </si>
  <si>
    <t>Tällholmen_W9 (8,1m)</t>
  </si>
  <si>
    <t>Tällholmen_W10 (8,6m)</t>
  </si>
  <si>
    <t>Tällholmen_W11 (8,8m)</t>
  </si>
  <si>
    <t>Tällholmen_W12 (8,8m)</t>
  </si>
  <si>
    <t>Tällholmen_W13 (8,9m)</t>
  </si>
  <si>
    <t>Tällholmen_W14 (8,8m)</t>
  </si>
  <si>
    <t xml:space="preserve">Söholmen_SE </t>
  </si>
  <si>
    <t>C. filum, C. truncatus/ P. pseudoceranoides, P. fibrillosa, E. siliculosus</t>
  </si>
  <si>
    <t>Söholmen_SE 1 (0,6m)</t>
  </si>
  <si>
    <t>Stictyosiphon tortilis</t>
  </si>
  <si>
    <t>Potamogeton perfoliatus</t>
  </si>
  <si>
    <t>Söholmen_SE 2 (2,0m)</t>
  </si>
  <si>
    <t>Söholmen_SE 3 (3,3m)</t>
  </si>
  <si>
    <t>Chara globularis</t>
  </si>
  <si>
    <t>Söholmen_SE 4 (3,6m)</t>
  </si>
  <si>
    <t>Söholmen_SE 5 (4,1m)</t>
  </si>
  <si>
    <t>Söholmen_SE 6 (4,4m)</t>
  </si>
  <si>
    <t>Söholmen_SE 7 (4,6m)</t>
  </si>
  <si>
    <t>Söholmen_SE 8 (5,2m)</t>
  </si>
  <si>
    <t>Söholmen_SE 9 (5,5m)</t>
  </si>
  <si>
    <t>Söholmen_SE 10 (4,3m)</t>
  </si>
  <si>
    <t>Söholmen_SE 11 (4,4m)</t>
  </si>
  <si>
    <t>Söholmen_SE 12 (4,6m)</t>
  </si>
  <si>
    <t>Sextant-SE_1</t>
  </si>
  <si>
    <t>Hiekkasärkkä</t>
  </si>
  <si>
    <t>Rhodomela confervoides, Ectocarpus siliculosus</t>
  </si>
  <si>
    <t>Sextant-SE_1.1 (9,6m)</t>
  </si>
  <si>
    <t>Sphacelaria arctica</t>
  </si>
  <si>
    <t>Sextant-SE_1.2 (10,0m)</t>
  </si>
  <si>
    <t>Zoarces viviparus</t>
  </si>
  <si>
    <t>Sextant-SE_1.3 (10,2m)</t>
  </si>
  <si>
    <t>Sextant-SE_1.4 (10,5m)</t>
  </si>
  <si>
    <t>Sextant-SE_1.5 (10,7m)</t>
  </si>
  <si>
    <t>Sextant-SE_1.6 (10,3m)</t>
  </si>
  <si>
    <t>Sextant-SE_1.7 (10,2m)</t>
  </si>
  <si>
    <t>Sextant-SE_1.8 (9,7m)</t>
  </si>
  <si>
    <t>Sextant-SE_1.9 (10,0m)</t>
  </si>
  <si>
    <t>Sextant-SE_1.10 (10,2m)</t>
  </si>
  <si>
    <t>Sextant-SE_1.11 (10,6m)</t>
  </si>
  <si>
    <t>Sextant-SE_1.12 (10,9m)</t>
  </si>
  <si>
    <t>Tero Testaaja</t>
  </si>
  <si>
    <t>Maija Meikäläinen</t>
  </si>
  <si>
    <t>Tero Testaaja, Maija Meikäläinen</t>
  </si>
  <si>
    <t>Erkki Esimerkki</t>
  </si>
  <si>
    <t>Lajia ei listassa</t>
  </si>
  <si>
    <t>Pylaiella littoralis / Ectocarpus siliculosus</t>
  </si>
  <si>
    <t>Eudesme Virescens</t>
  </si>
  <si>
    <t>Ei lajihavaintoa</t>
  </si>
  <si>
    <t>Ulva sp</t>
  </si>
  <si>
    <t>Somniosus microcephalus</t>
  </si>
  <si>
    <t>Paralithodes camtschaticus</t>
  </si>
  <si>
    <t>Levämössö</t>
  </si>
  <si>
    <t>Eksynyt väärään sarakkeeseen</t>
  </si>
  <si>
    <t>Ja tämä eksynyt väärin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</si>
</sst>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i/>
      <sz val="11"/>
      <name val="Calibri"/>
      <family val="2"/>
      <scheme val="minor"/>
    </font>
    <font>
      <sz val="10"/>
      <color theme="1"/>
      <name val="Calibri"/>
      <family val="2"/>
      <scheme val="minor"/>
    </font>
    <font>
      <i/>
      <sz val="11"/>
      <color theme="1"/>
      <name val="Calibri"/>
      <family val="2"/>
      <scheme val="minor"/>
    </font>
    <font>
      <b/>
      <i/>
      <sz val="9"/>
      <color theme="1"/>
      <name val="Arial"/>
      <family val="2"/>
    </font>
    <font>
      <b/>
      <u/>
      <sz val="18"/>
      <color theme="1"/>
      <name val="Calibri"/>
      <family val="2"/>
      <scheme val="minor"/>
    </font>
    <font>
      <b/>
      <sz val="10"/>
      <name val="Arial"/>
      <family val="2"/>
    </font>
    <font>
      <b/>
      <sz val="9"/>
      <name val="Calibri"/>
      <family val="2"/>
      <scheme val="minor"/>
    </font>
    <font>
      <sz val="9"/>
      <name val="Calibri"/>
      <family val="2"/>
      <scheme val="minor"/>
    </font>
    <font>
      <b/>
      <sz val="9"/>
      <color theme="1"/>
      <name val="Calibri"/>
      <family val="2"/>
      <scheme val="minor"/>
    </font>
    <font>
      <b/>
      <sz val="8"/>
      <name val="Arial"/>
      <family val="2"/>
    </font>
    <font>
      <sz val="8"/>
      <name val="Arial"/>
      <family val="2"/>
    </font>
    <font>
      <sz val="8"/>
      <color theme="0" tint="-0.499984740745262"/>
      <name val="Arial"/>
      <family val="2"/>
    </font>
    <font>
      <sz val="8"/>
      <color theme="1"/>
      <name val="Calibri"/>
      <family val="2"/>
      <charset val="186"/>
      <scheme val="minor"/>
    </font>
    <font>
      <sz val="8"/>
      <color indexed="81"/>
      <name val="Tahoma"/>
      <family val="2"/>
    </font>
    <font>
      <b/>
      <sz val="8"/>
      <color indexed="81"/>
      <name val="Calibri"/>
      <family val="2"/>
      <scheme val="minor"/>
    </font>
    <font>
      <sz val="8"/>
      <color indexed="81"/>
      <name val="Calibri"/>
      <family val="2"/>
      <scheme val="minor"/>
    </font>
    <font>
      <sz val="9"/>
      <color indexed="81"/>
      <name val="Tahoma"/>
      <family val="2"/>
    </font>
    <font>
      <b/>
      <sz val="9"/>
      <color indexed="81"/>
      <name val="Tahoma"/>
      <family val="2"/>
    </font>
    <font>
      <b/>
      <sz val="9"/>
      <color indexed="81"/>
      <name val="Calibri"/>
      <family val="2"/>
      <scheme val="minor"/>
    </font>
    <font>
      <sz val="9"/>
      <color indexed="81"/>
      <name val="Calibri"/>
      <family val="2"/>
      <scheme val="minor"/>
    </font>
    <font>
      <sz val="8"/>
      <color indexed="81"/>
      <name val="Calibri"/>
      <family val="2"/>
    </font>
    <font>
      <b/>
      <sz val="8"/>
      <color indexed="81"/>
      <name val="Tahoma"/>
      <family val="2"/>
    </font>
    <font>
      <sz val="11"/>
      <color rgb="FF202124"/>
      <name val="Arial"/>
      <family val="2"/>
    </font>
  </fonts>
  <fills count="23">
    <fill>
      <patternFill patternType="none"/>
    </fill>
    <fill>
      <patternFill patternType="gray125"/>
    </fill>
    <fill>
      <patternFill patternType="solid">
        <fgColor theme="4"/>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0" tint="-0.14999847407452621"/>
        <bgColor auto="1"/>
      </patternFill>
    </fill>
    <fill>
      <patternFill patternType="solid">
        <fgColor rgb="FF78B49C"/>
        <bgColor indexed="64"/>
      </patternFill>
    </fill>
    <fill>
      <patternFill patternType="solid">
        <fgColor rgb="FF99ACCB"/>
        <bgColor indexed="64"/>
      </patternFill>
    </fill>
    <fill>
      <patternFill patternType="solid">
        <fgColor theme="3" tint="0.39997558519241921"/>
        <bgColor indexed="64"/>
      </patternFill>
    </fill>
    <fill>
      <patternFill patternType="solid">
        <fgColor theme="4" tint="0.59999389629810485"/>
        <bgColor indexed="64"/>
      </patternFill>
    </fill>
    <fill>
      <patternFill patternType="lightUp">
        <fgColor theme="8"/>
        <bgColor theme="0" tint="-4.9989318521683403E-2"/>
      </patternFill>
    </fill>
    <fill>
      <patternFill patternType="solid">
        <fgColor rgb="FF92D050"/>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E7FFE7"/>
        <bgColor indexed="64"/>
      </patternFill>
    </fill>
    <fill>
      <patternFill patternType="solid">
        <fgColor rgb="FFCEDFEE"/>
        <bgColor indexed="64"/>
      </patternFill>
    </fill>
    <fill>
      <patternFill patternType="solid">
        <fgColor theme="7" tint="0.59999389629810485"/>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74">
    <xf numFmtId="0" fontId="0" fillId="0" borderId="0" xfId="0"/>
    <xf numFmtId="49" fontId="2" fillId="0" borderId="1" xfId="1" applyNumberFormat="1" applyFont="1" applyBorder="1"/>
    <xf numFmtId="0" fontId="2" fillId="0" borderId="2" xfId="1" applyFont="1" applyBorder="1"/>
    <xf numFmtId="0" fontId="2" fillId="0" borderId="3" xfId="1" applyFont="1" applyBorder="1"/>
    <xf numFmtId="0" fontId="4" fillId="0" borderId="0" xfId="1" applyFont="1"/>
    <xf numFmtId="0" fontId="1" fillId="0" borderId="0" xfId="1"/>
    <xf numFmtId="49" fontId="2" fillId="2" borderId="4" xfId="1" applyNumberFormat="1" applyFont="1" applyFill="1" applyBorder="1"/>
    <xf numFmtId="0" fontId="2" fillId="2" borderId="4" xfId="1" applyFont="1" applyFill="1" applyBorder="1"/>
    <xf numFmtId="0" fontId="2" fillId="2" borderId="4" xfId="1" applyFont="1" applyFill="1" applyBorder="1" applyAlignment="1">
      <alignment wrapText="1"/>
    </xf>
    <xf numFmtId="49" fontId="5" fillId="0" borderId="4" xfId="1" applyNumberFormat="1" applyFont="1" applyBorder="1" applyAlignment="1">
      <alignment wrapText="1"/>
    </xf>
    <xf numFmtId="0" fontId="5" fillId="0" borderId="4" xfId="1" applyFont="1" applyBorder="1" applyAlignment="1">
      <alignment wrapText="1"/>
    </xf>
    <xf numFmtId="0" fontId="6" fillId="0" borderId="0" xfId="1" applyFont="1"/>
    <xf numFmtId="0" fontId="7" fillId="3" borderId="5" xfId="1" applyFont="1" applyFill="1" applyBorder="1" applyAlignment="1">
      <alignment vertical="center" wrapText="1"/>
    </xf>
    <xf numFmtId="0" fontId="8" fillId="0" borderId="0" xfId="1" applyFont="1" applyAlignment="1">
      <alignment horizontal="center" vertical="center"/>
    </xf>
    <xf numFmtId="0" fontId="8" fillId="0" borderId="0" xfId="0" applyFont="1" applyAlignment="1">
      <alignment horizontal="center" vertical="center"/>
    </xf>
    <xf numFmtId="0" fontId="0" fillId="0" borderId="0" xfId="0" applyAlignment="1">
      <alignment vertical="center"/>
    </xf>
    <xf numFmtId="49" fontId="10" fillId="13" borderId="8" xfId="0" applyNumberFormat="1" applyFont="1" applyFill="1" applyBorder="1" applyAlignment="1">
      <alignment wrapText="1"/>
    </xf>
    <xf numFmtId="49" fontId="12" fillId="13" borderId="8" xfId="0" applyNumberFormat="1" applyFont="1" applyFill="1" applyBorder="1" applyAlignment="1">
      <alignment wrapText="1"/>
    </xf>
    <xf numFmtId="0" fontId="13" fillId="13" borderId="8" xfId="1" applyFont="1" applyFill="1" applyBorder="1" applyAlignment="1">
      <alignment wrapText="1"/>
    </xf>
    <xf numFmtId="0" fontId="14" fillId="13" borderId="8" xfId="1" applyFont="1" applyFill="1" applyBorder="1" applyAlignment="1">
      <alignment wrapText="1"/>
    </xf>
    <xf numFmtId="0" fontId="15" fillId="14" borderId="8" xfId="1" applyFont="1" applyFill="1" applyBorder="1" applyAlignment="1">
      <alignment wrapText="1"/>
    </xf>
    <xf numFmtId="0" fontId="14" fillId="6" borderId="4" xfId="1" applyFont="1" applyFill="1" applyBorder="1" applyAlignment="1">
      <alignment wrapText="1"/>
    </xf>
    <xf numFmtId="0" fontId="13" fillId="6" borderId="4" xfId="1" applyFont="1" applyFill="1" applyBorder="1" applyAlignment="1">
      <alignment wrapText="1"/>
    </xf>
    <xf numFmtId="0" fontId="13" fillId="6" borderId="8" xfId="1" applyFont="1" applyFill="1" applyBorder="1" applyAlignment="1">
      <alignment wrapText="1"/>
    </xf>
    <xf numFmtId="0" fontId="14" fillId="15" borderId="4" xfId="1" applyFont="1" applyFill="1" applyBorder="1" applyAlignment="1">
      <alignment wrapText="1"/>
    </xf>
    <xf numFmtId="0" fontId="14" fillId="15" borderId="8" xfId="1" applyFont="1" applyFill="1" applyBorder="1" applyAlignment="1">
      <alignment wrapText="1"/>
    </xf>
    <xf numFmtId="0" fontId="15" fillId="14" borderId="4" xfId="1" applyFont="1" applyFill="1" applyBorder="1" applyAlignment="1">
      <alignment wrapText="1"/>
    </xf>
    <xf numFmtId="0" fontId="14" fillId="4" borderId="4" xfId="1" applyFont="1" applyFill="1" applyBorder="1" applyAlignment="1">
      <alignment wrapText="1"/>
    </xf>
    <xf numFmtId="0" fontId="14" fillId="3" borderId="4" xfId="1" applyFont="1" applyFill="1" applyBorder="1" applyAlignment="1">
      <alignment wrapText="1"/>
    </xf>
    <xf numFmtId="0" fontId="14" fillId="16" borderId="4" xfId="1" applyFont="1" applyFill="1" applyBorder="1" applyAlignment="1">
      <alignment wrapText="1"/>
    </xf>
    <xf numFmtId="0" fontId="13" fillId="16" borderId="4" xfId="1" applyFont="1" applyFill="1" applyBorder="1" applyAlignment="1">
      <alignment wrapText="1"/>
    </xf>
    <xf numFmtId="0" fontId="13" fillId="13" borderId="4" xfId="1" applyFont="1" applyFill="1" applyBorder="1" applyAlignment="1">
      <alignment wrapText="1"/>
    </xf>
    <xf numFmtId="0" fontId="14" fillId="13" borderId="4" xfId="1" applyFont="1" applyFill="1" applyBorder="1" applyAlignment="1">
      <alignment wrapText="1"/>
    </xf>
    <xf numFmtId="0" fontId="15" fillId="17" borderId="4" xfId="1" applyFont="1" applyFill="1" applyBorder="1" applyAlignment="1">
      <alignment wrapText="1"/>
    </xf>
    <xf numFmtId="0" fontId="14" fillId="18" borderId="4" xfId="1" applyFont="1" applyFill="1" applyBorder="1" applyAlignment="1">
      <alignment wrapText="1"/>
    </xf>
    <xf numFmtId="0" fontId="14" fillId="19" borderId="4" xfId="1" applyFont="1" applyFill="1" applyBorder="1" applyAlignment="1">
      <alignment wrapText="1"/>
    </xf>
    <xf numFmtId="0" fontId="14" fillId="20" borderId="4" xfId="1" applyFont="1" applyFill="1" applyBorder="1" applyAlignment="1">
      <alignment wrapText="1"/>
    </xf>
    <xf numFmtId="0" fontId="13" fillId="20" borderId="4" xfId="1" applyFont="1" applyFill="1" applyBorder="1" applyAlignment="1">
      <alignment wrapText="1"/>
    </xf>
    <xf numFmtId="0" fontId="14" fillId="21" borderId="4" xfId="1" applyFont="1" applyFill="1" applyBorder="1" applyAlignment="1">
      <alignment wrapText="1"/>
    </xf>
    <xf numFmtId="0" fontId="13" fillId="21" borderId="4" xfId="1" applyFont="1" applyFill="1" applyBorder="1" applyAlignment="1">
      <alignment wrapText="1"/>
    </xf>
    <xf numFmtId="0" fontId="14" fillId="7" borderId="4" xfId="1" applyFont="1" applyFill="1" applyBorder="1" applyAlignment="1">
      <alignment wrapText="1"/>
    </xf>
    <xf numFmtId="0" fontId="16" fillId="0" borderId="0" xfId="0" applyFont="1" applyAlignment="1">
      <alignment wrapText="1"/>
    </xf>
    <xf numFmtId="0" fontId="0" fillId="22" borderId="0" xfId="0" applyFill="1"/>
    <xf numFmtId="0" fontId="0" fillId="15" borderId="0" xfId="0" applyFill="1"/>
    <xf numFmtId="14" fontId="0" fillId="15" borderId="0" xfId="0" applyNumberFormat="1" applyFill="1"/>
    <xf numFmtId="164" fontId="0" fillId="15" borderId="0" xfId="0" applyNumberFormat="1" applyFill="1"/>
    <xf numFmtId="14" fontId="0" fillId="0" borderId="0" xfId="0" applyNumberFormat="1"/>
    <xf numFmtId="164" fontId="0" fillId="0" borderId="0" xfId="0" applyNumberFormat="1"/>
    <xf numFmtId="14" fontId="0" fillId="22" borderId="0" xfId="0" applyNumberFormat="1" applyFill="1"/>
    <xf numFmtId="164" fontId="0" fillId="22" borderId="0" xfId="0" applyNumberFormat="1" applyFill="1"/>
    <xf numFmtId="0" fontId="26" fillId="0" borderId="0" xfId="0" applyFont="1"/>
    <xf numFmtId="2" fontId="1" fillId="0" borderId="0" xfId="1" applyNumberFormat="1"/>
    <xf numFmtId="2" fontId="8" fillId="0" borderId="0" xfId="1" applyNumberFormat="1" applyFont="1" applyAlignment="1">
      <alignment horizontal="center" vertical="center"/>
    </xf>
    <xf numFmtId="2" fontId="14" fillId="13" borderId="8" xfId="1" applyNumberFormat="1" applyFont="1" applyFill="1" applyBorder="1" applyAlignment="1">
      <alignment wrapText="1"/>
    </xf>
    <xf numFmtId="2" fontId="0" fillId="15" borderId="0" xfId="0" applyNumberFormat="1" applyFill="1"/>
    <xf numFmtId="2" fontId="0" fillId="0" borderId="0" xfId="0" applyNumberFormat="1"/>
    <xf numFmtId="2" fontId="0" fillId="22" borderId="0" xfId="0" applyNumberFormat="1" applyFill="1"/>
    <xf numFmtId="0" fontId="9" fillId="7" borderId="4" xfId="1" applyFont="1" applyFill="1" applyBorder="1" applyAlignment="1">
      <alignment horizontal="center" vertical="center"/>
    </xf>
    <xf numFmtId="0" fontId="9" fillId="2" borderId="4" xfId="1" applyFont="1" applyFill="1" applyBorder="1" applyAlignment="1">
      <alignment horizontal="center" vertical="center"/>
    </xf>
    <xf numFmtId="0" fontId="9" fillId="4" borderId="1" xfId="1" applyFont="1" applyFill="1" applyBorder="1" applyAlignment="1">
      <alignment horizontal="center" vertical="center"/>
    </xf>
    <xf numFmtId="0" fontId="9" fillId="4" borderId="2" xfId="1" applyFont="1" applyFill="1" applyBorder="1" applyAlignment="1">
      <alignment horizontal="center" vertical="center"/>
    </xf>
    <xf numFmtId="0" fontId="9" fillId="4" borderId="3" xfId="1" applyFont="1" applyFill="1" applyBorder="1" applyAlignment="1">
      <alignment horizontal="center" vertical="center"/>
    </xf>
    <xf numFmtId="0" fontId="9" fillId="5" borderId="4" xfId="1" applyFont="1" applyFill="1" applyBorder="1" applyAlignment="1">
      <alignment horizontal="center" vertical="center"/>
    </xf>
    <xf numFmtId="0" fontId="9" fillId="6" borderId="4" xfId="1" applyFont="1" applyFill="1" applyBorder="1" applyAlignment="1">
      <alignment horizontal="center" vertical="center"/>
    </xf>
    <xf numFmtId="0" fontId="9" fillId="4" borderId="4" xfId="1" applyFont="1" applyFill="1" applyBorder="1" applyAlignment="1">
      <alignment horizontal="center" vertical="center"/>
    </xf>
    <xf numFmtId="0" fontId="9" fillId="8" borderId="1" xfId="1" applyFont="1" applyFill="1" applyBorder="1" applyAlignment="1">
      <alignment horizontal="center" vertical="center"/>
    </xf>
    <xf numFmtId="0" fontId="9" fillId="8" borderId="2" xfId="1" applyFont="1" applyFill="1" applyBorder="1" applyAlignment="1">
      <alignment horizontal="center" vertical="center"/>
    </xf>
    <xf numFmtId="0" fontId="9" fillId="8" borderId="3" xfId="1" applyFont="1" applyFill="1" applyBorder="1" applyAlignment="1">
      <alignment horizontal="center" vertical="center"/>
    </xf>
    <xf numFmtId="0" fontId="9" fillId="9" borderId="1" xfId="1" applyFont="1" applyFill="1" applyBorder="1" applyAlignment="1">
      <alignment horizontal="center" vertical="center"/>
    </xf>
    <xf numFmtId="0" fontId="9" fillId="9" borderId="2" xfId="1" applyFont="1" applyFill="1" applyBorder="1" applyAlignment="1">
      <alignment horizontal="center" vertical="center"/>
    </xf>
    <xf numFmtId="0" fontId="9" fillId="10" borderId="6" xfId="1" applyFont="1" applyFill="1" applyBorder="1" applyAlignment="1">
      <alignment horizontal="center" vertical="center"/>
    </xf>
    <xf numFmtId="0" fontId="9" fillId="10" borderId="7" xfId="1" applyFont="1" applyFill="1" applyBorder="1" applyAlignment="1">
      <alignment horizontal="center" vertical="center"/>
    </xf>
    <xf numFmtId="0" fontId="9" fillId="11" borderId="4" xfId="1" applyFont="1" applyFill="1" applyBorder="1" applyAlignment="1">
      <alignment horizontal="center" vertical="center"/>
    </xf>
    <xf numFmtId="0" fontId="9" fillId="12" borderId="4" xfId="1" applyFont="1" applyFill="1" applyBorder="1" applyAlignment="1">
      <alignment horizontal="center" vertical="center"/>
    </xf>
  </cellXfs>
  <cellStyles count="2">
    <cellStyle name="Normaali" xfId="0" builtinId="0"/>
    <cellStyle name="Normal 2" xfId="1" xr:uid="{79525F55-96F9-4BDA-8E0B-4766FEBA0F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95250</xdr:colOff>
          <xdr:row>5</xdr:row>
          <xdr:rowOff>152400</xdr:rowOff>
        </xdr:from>
        <xdr:to>
          <xdr:col>3</xdr:col>
          <xdr:colOff>1476375</xdr:colOff>
          <xdr:row>5</xdr:row>
          <xdr:rowOff>552450</xdr:rowOff>
        </xdr:to>
        <xdr:sp macro="" textlink="">
          <xdr:nvSpPr>
            <xdr:cNvPr id="1025" name="Button 1" descr="Lisää sukelluslinja"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fi-FI" sz="1100" b="0" i="0" u="none" strike="noStrike" baseline="0">
                  <a:solidFill>
                    <a:srgbClr val="000000"/>
                  </a:solidFill>
                  <a:latin typeface="Calibri"/>
                  <a:cs typeface="Calibri"/>
                </a:rPr>
                <a:t>Lisää videoanalyysi</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etsahallitus-my.sharepoint.com/personal/rasmus_boman_metsa_fi1/Documents/R/Shiny2021/data/Velmu_linjat4_test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ennuslomake"/>
      <sheetName val="Yleistä"/>
      <sheetName val="Täyttöohjeistusta"/>
      <sheetName val="Lajinimet"/>
      <sheetName val="Muokkaukset"/>
      <sheetName val="Makrojen käyttöönotto"/>
      <sheetName val="Koodit"/>
      <sheetName val="Varmuuskopio"/>
      <sheetName val="Velmu_linjat4_testi"/>
    </sheetNames>
    <definedNames>
      <definedName name="AvaaVideoForm"/>
    </definedNames>
    <sheetDataSet>
      <sheetData sheetId="0"/>
      <sheetData sheetId="1"/>
      <sheetData sheetId="2"/>
      <sheetData sheetId="3">
        <row r="2">
          <cell r="A2" t="str">
            <v>Abramis brama</v>
          </cell>
        </row>
        <row r="3">
          <cell r="A3" t="str">
            <v>Acrosiphonia arcta</v>
          </cell>
        </row>
        <row r="4">
          <cell r="A4" t="str">
            <v>Aegagropila linnaei</v>
          </cell>
        </row>
        <row r="5">
          <cell r="A5" t="str">
            <v>Aegagropila linnaei</v>
          </cell>
        </row>
        <row r="6">
          <cell r="A6" t="str">
            <v>Aglaothamnion roseum</v>
          </cell>
        </row>
        <row r="7">
          <cell r="A7" t="str">
            <v>Agrostis sp.</v>
          </cell>
        </row>
        <row r="8">
          <cell r="A8" t="str">
            <v>Agrostis stolonifera</v>
          </cell>
        </row>
        <row r="9">
          <cell r="A9" t="str">
            <v>Ajelehtiva Fucus (elossa)</v>
          </cell>
        </row>
        <row r="10">
          <cell r="A10" t="str">
            <v>Ajelehtiva Fucus (kuollut) sp.</v>
          </cell>
        </row>
        <row r="11">
          <cell r="A11" t="str">
            <v>Ajelehtiva makrofyytti</v>
          </cell>
        </row>
        <row r="12">
          <cell r="A12" t="str">
            <v>Ajelehtiva rihmalevä</v>
          </cell>
        </row>
        <row r="13">
          <cell r="A13" t="str">
            <v>Ajelehtiva tunnistamaton kasviaines</v>
          </cell>
        </row>
        <row r="14">
          <cell r="A14" t="str">
            <v>Alburnus alburnus</v>
          </cell>
        </row>
        <row r="15">
          <cell r="A15" t="str">
            <v>Alisma plantago-aquatica</v>
          </cell>
        </row>
        <row r="16">
          <cell r="A16" t="str">
            <v>Alisma wahlenbergii</v>
          </cell>
        </row>
        <row r="17">
          <cell r="A17" t="str">
            <v>Allium schoenoprasum</v>
          </cell>
        </row>
        <row r="18">
          <cell r="A18" t="str">
            <v>Alnus glutinosa</v>
          </cell>
        </row>
        <row r="19">
          <cell r="A19" t="str">
            <v>Alnus incana</v>
          </cell>
        </row>
        <row r="20">
          <cell r="A20" t="str">
            <v>Alopecurus geniculatus</v>
          </cell>
        </row>
        <row r="21">
          <cell r="A21" t="str">
            <v>Ammodytidae sp.</v>
          </cell>
        </row>
        <row r="22">
          <cell r="A22" t="str">
            <v>Ammophila arenaria</v>
          </cell>
        </row>
        <row r="23">
          <cell r="A23" t="str">
            <v>Angelica archangelica ssp. litoralis</v>
          </cell>
        </row>
        <row r="24">
          <cell r="A24" t="str">
            <v>Anodonta anatina</v>
          </cell>
        </row>
        <row r="25">
          <cell r="A25" t="str">
            <v>Artemisia campestris</v>
          </cell>
        </row>
        <row r="26">
          <cell r="A26" t="str">
            <v>Asellus aquaticus</v>
          </cell>
        </row>
        <row r="27">
          <cell r="A27" t="str">
            <v>Aster tripolium</v>
          </cell>
        </row>
        <row r="28">
          <cell r="A28" t="str">
            <v>Atriplex prostrata</v>
          </cell>
        </row>
        <row r="29">
          <cell r="A29" t="str">
            <v>Audouinella efflorescens</v>
          </cell>
        </row>
        <row r="30">
          <cell r="A30" t="str">
            <v>Audouinella purpurea</v>
          </cell>
        </row>
        <row r="31">
          <cell r="A31" t="str">
            <v>Audouinella sp.</v>
          </cell>
        </row>
        <row r="32">
          <cell r="A32" t="str">
            <v>Aurelia aurita</v>
          </cell>
        </row>
        <row r="33">
          <cell r="A33" t="str">
            <v>Bacillariophyta</v>
          </cell>
        </row>
        <row r="34">
          <cell r="A34" t="str">
            <v>Bakteerikasvusto</v>
          </cell>
        </row>
        <row r="35">
          <cell r="A35" t="str">
            <v>Bakteerikasvusto</v>
          </cell>
        </row>
        <row r="36">
          <cell r="A36" t="str">
            <v>Balanus improvisus</v>
          </cell>
        </row>
        <row r="37">
          <cell r="A37" t="str">
            <v>Bangiadulcis atropurpurea</v>
          </cell>
        </row>
        <row r="38">
          <cell r="A38" t="str">
            <v>Batrachospermum atrum</v>
          </cell>
        </row>
        <row r="39">
          <cell r="A39" t="str">
            <v>Batrachospermum sp.</v>
          </cell>
        </row>
        <row r="40">
          <cell r="A40" t="str">
            <v>Beggiatoa sp.</v>
          </cell>
        </row>
        <row r="41">
          <cell r="A41" t="str">
            <v>Bidens sp.</v>
          </cell>
        </row>
        <row r="42">
          <cell r="A42" t="str">
            <v>Biofilmi</v>
          </cell>
        </row>
        <row r="43">
          <cell r="A43" t="str">
            <v>Bithynia tentaculata</v>
          </cell>
        </row>
        <row r="44">
          <cell r="A44" t="str">
            <v>Bivalvia</v>
          </cell>
        </row>
        <row r="45">
          <cell r="A45" t="str">
            <v>Bivalvia</v>
          </cell>
        </row>
        <row r="46">
          <cell r="A46" t="str">
            <v>Bolboschoenus maritimus</v>
          </cell>
        </row>
        <row r="47">
          <cell r="A47" t="str">
            <v>Bolboschoenus maritimus</v>
          </cell>
        </row>
        <row r="48">
          <cell r="A48" t="str">
            <v>Bryophyta sp.</v>
          </cell>
        </row>
        <row r="49">
          <cell r="A49" t="str">
            <v>Bufo bufo</v>
          </cell>
        </row>
        <row r="50">
          <cell r="A50" t="str">
            <v>Butomus umbellatus</v>
          </cell>
        </row>
        <row r="51">
          <cell r="A51" t="str">
            <v>Calamagrostis sp.</v>
          </cell>
        </row>
        <row r="52">
          <cell r="A52" t="str">
            <v>Calamagrostis stricta</v>
          </cell>
        </row>
        <row r="53">
          <cell r="A53" t="str">
            <v>Calla palustris</v>
          </cell>
        </row>
        <row r="54">
          <cell r="A54" t="str">
            <v>Calliergon cordifolium</v>
          </cell>
        </row>
        <row r="55">
          <cell r="A55" t="str">
            <v>Calliergon megalophyllum</v>
          </cell>
        </row>
        <row r="56">
          <cell r="A56" t="str">
            <v>Callitriche cophocarpa</v>
          </cell>
        </row>
        <row r="57">
          <cell r="A57" t="str">
            <v>Callitriche hermaphroditica</v>
          </cell>
        </row>
        <row r="58">
          <cell r="A58" t="str">
            <v>Callitriche palustris</v>
          </cell>
        </row>
        <row r="59">
          <cell r="A59" t="str">
            <v>Callitriche sp.</v>
          </cell>
        </row>
        <row r="60">
          <cell r="A60" t="str">
            <v>Calothrix sp.</v>
          </cell>
        </row>
        <row r="61">
          <cell r="A61" t="str">
            <v>Caltha palustris</v>
          </cell>
        </row>
        <row r="62">
          <cell r="A62" t="str">
            <v>Capsella bursa-pastoris</v>
          </cell>
        </row>
        <row r="63">
          <cell r="A63" t="str">
            <v>Cardamine pratensis</v>
          </cell>
        </row>
        <row r="64">
          <cell r="A64" t="str">
            <v>Carex acuta</v>
          </cell>
        </row>
        <row r="65">
          <cell r="A65" t="str">
            <v>Carex aquatilis</v>
          </cell>
        </row>
        <row r="66">
          <cell r="A66" t="str">
            <v>Carex canescens</v>
          </cell>
        </row>
        <row r="67">
          <cell r="A67" t="str">
            <v>Carex cespitosa</v>
          </cell>
        </row>
        <row r="68">
          <cell r="A68" t="str">
            <v>Carex diandra</v>
          </cell>
        </row>
        <row r="69">
          <cell r="A69" t="str">
            <v>Carex nigra</v>
          </cell>
        </row>
        <row r="70">
          <cell r="A70" t="str">
            <v>Carex paleacea</v>
          </cell>
        </row>
        <row r="71">
          <cell r="A71" t="str">
            <v>Carex rostrata</v>
          </cell>
        </row>
        <row r="72">
          <cell r="A72" t="str">
            <v>Carex sp.</v>
          </cell>
        </row>
        <row r="73">
          <cell r="A73" t="str">
            <v>Carex vesicaria</v>
          </cell>
        </row>
        <row r="74">
          <cell r="A74" t="str">
            <v>Ceramium sp.</v>
          </cell>
        </row>
        <row r="75">
          <cell r="A75" t="str">
            <v>Ceramium tenuicorne</v>
          </cell>
        </row>
        <row r="76">
          <cell r="A76" t="str">
            <v>Ceramium virgatum</v>
          </cell>
        </row>
        <row r="77">
          <cell r="A77" t="str">
            <v>Cerastoderma glaucum</v>
          </cell>
        </row>
        <row r="78">
          <cell r="A78" t="str">
            <v>Cerastoderma/Macoma baltica/Mya arenaria kuorimurska</v>
          </cell>
        </row>
        <row r="79">
          <cell r="A79" t="str">
            <v>Ceratophyllum demersum</v>
          </cell>
        </row>
        <row r="80">
          <cell r="A80" t="str">
            <v>Ceratophyllum sp.</v>
          </cell>
        </row>
        <row r="81">
          <cell r="A81" t="str">
            <v>Ceratophyllum submersum</v>
          </cell>
        </row>
        <row r="82">
          <cell r="A82" t="str">
            <v>Chaetomorpha linum</v>
          </cell>
        </row>
        <row r="83">
          <cell r="A83" t="str">
            <v>Chaetomorpha sp.</v>
          </cell>
        </row>
        <row r="84">
          <cell r="A84" t="str">
            <v>Chaetophora incrassata</v>
          </cell>
        </row>
        <row r="85">
          <cell r="A85" t="str">
            <v>Chara aspera</v>
          </cell>
        </row>
        <row r="86">
          <cell r="A86" t="str">
            <v>Chara aspera var. subinermis</v>
          </cell>
        </row>
        <row r="87">
          <cell r="A87" t="str">
            <v>Chara baltica</v>
          </cell>
        </row>
        <row r="88">
          <cell r="A88" t="str">
            <v>Chara baltica var breviaculeata</v>
          </cell>
        </row>
        <row r="89">
          <cell r="A89" t="str">
            <v>Chara baltica/horrida</v>
          </cell>
        </row>
        <row r="90">
          <cell r="A90" t="str">
            <v>Chara braunii</v>
          </cell>
        </row>
        <row r="91">
          <cell r="A91" t="str">
            <v>Chara canescens</v>
          </cell>
        </row>
        <row r="92">
          <cell r="A92" t="str">
            <v>Chara globularis</v>
          </cell>
        </row>
        <row r="93">
          <cell r="A93" t="str">
            <v>Chara globularis</v>
          </cell>
        </row>
        <row r="94">
          <cell r="A94" t="str">
            <v>Chara globularis var. Virgata</v>
          </cell>
        </row>
        <row r="95">
          <cell r="A95" t="str">
            <v>Chara horrida</v>
          </cell>
        </row>
        <row r="96">
          <cell r="A96" t="str">
            <v>Chara sp.</v>
          </cell>
        </row>
        <row r="97">
          <cell r="A97" t="str">
            <v>Chara tomentosa</v>
          </cell>
        </row>
        <row r="98">
          <cell r="A98" t="str">
            <v>Chara virgata</v>
          </cell>
        </row>
        <row r="99">
          <cell r="A99" t="str">
            <v>Chara virgata/globularis</v>
          </cell>
        </row>
        <row r="100">
          <cell r="A100" t="str">
            <v>Chara/Nitella</v>
          </cell>
        </row>
        <row r="101">
          <cell r="A101" t="str">
            <v>Charales</v>
          </cell>
        </row>
        <row r="102">
          <cell r="A102" t="str">
            <v>Chenopodium sp.</v>
          </cell>
        </row>
        <row r="103">
          <cell r="A103" t="str">
            <v>Chironomidae</v>
          </cell>
        </row>
        <row r="104">
          <cell r="A104" t="str">
            <v>Chironomidae</v>
          </cell>
        </row>
        <row r="105">
          <cell r="A105" t="str">
            <v>Chorda / Halosiphon</v>
          </cell>
        </row>
        <row r="106">
          <cell r="A106" t="str">
            <v>Chorda filum</v>
          </cell>
        </row>
        <row r="107">
          <cell r="A107" t="str">
            <v>Cicuta virosa</v>
          </cell>
        </row>
        <row r="108">
          <cell r="A108" t="str">
            <v>Cicuta virosa</v>
          </cell>
        </row>
        <row r="109">
          <cell r="A109" t="str">
            <v>Cladophora fracta</v>
          </cell>
        </row>
        <row r="110">
          <cell r="A110" t="str">
            <v>Cladophora glomerata</v>
          </cell>
        </row>
        <row r="111">
          <cell r="A111" t="str">
            <v>Cladophora rupestris</v>
          </cell>
        </row>
        <row r="112">
          <cell r="A112" t="str">
            <v>Cladophora sp.</v>
          </cell>
        </row>
        <row r="113">
          <cell r="A113" t="str">
            <v>Climacium dendroides</v>
          </cell>
        </row>
        <row r="114">
          <cell r="A114" t="str">
            <v>Clupea harengus</v>
          </cell>
        </row>
        <row r="115">
          <cell r="A115" t="str">
            <v>Cobitis taenia</v>
          </cell>
        </row>
        <row r="116">
          <cell r="A116" t="str">
            <v>Coccotyllus / Phyllophora / Furcellaria</v>
          </cell>
        </row>
        <row r="117">
          <cell r="A117" t="str">
            <v>Coccotylus truncatus/ Phyllophora pseudoceranoides</v>
          </cell>
        </row>
        <row r="118">
          <cell r="A118" t="str">
            <v>Comarum palustre</v>
          </cell>
        </row>
        <row r="119">
          <cell r="A119" t="str">
            <v>Copepoda</v>
          </cell>
        </row>
        <row r="120">
          <cell r="A120" t="str">
            <v>Cordylophora caspia</v>
          </cell>
        </row>
        <row r="121">
          <cell r="A121" t="str">
            <v>Corixidae</v>
          </cell>
        </row>
        <row r="122">
          <cell r="A122" t="str">
            <v>Cottus gobio</v>
          </cell>
        </row>
        <row r="123">
          <cell r="A123" t="str">
            <v>Cottus sp.</v>
          </cell>
        </row>
        <row r="124">
          <cell r="A124" t="str">
            <v>Crangon crangon</v>
          </cell>
        </row>
        <row r="125">
          <cell r="A125" t="str">
            <v>Crassula aquatica</v>
          </cell>
        </row>
        <row r="126">
          <cell r="A126" t="str">
            <v>Cyperaceae spp.</v>
          </cell>
        </row>
        <row r="127">
          <cell r="A127" t="str">
            <v>Decapoda</v>
          </cell>
        </row>
        <row r="128">
          <cell r="A128" t="str">
            <v>Deschampsia bottnica</v>
          </cell>
        </row>
        <row r="129">
          <cell r="A129" t="str">
            <v>Deschampsia flexuosa</v>
          </cell>
        </row>
        <row r="130">
          <cell r="A130" t="str">
            <v>Dictyosiphon chordaria</v>
          </cell>
        </row>
        <row r="131">
          <cell r="A131" t="str">
            <v>Dictyosiphon foeniculaceus</v>
          </cell>
        </row>
        <row r="132">
          <cell r="A132" t="str">
            <v>Dictyosiphon foeniculaceus / Stictyosiphon tortilis</v>
          </cell>
        </row>
        <row r="133">
          <cell r="A133" t="str">
            <v>Dictyosiphon sp.</v>
          </cell>
        </row>
        <row r="134">
          <cell r="A134" t="str">
            <v>Dreissena polymorpha</v>
          </cell>
        </row>
        <row r="135">
          <cell r="A135" t="str">
            <v>Drepanocladus aduncus</v>
          </cell>
        </row>
        <row r="136">
          <cell r="A136" t="str">
            <v>Drepanocladus sordidus</v>
          </cell>
        </row>
        <row r="137">
          <cell r="A137" t="str">
            <v>Drepanocladus sordidus</v>
          </cell>
        </row>
        <row r="138">
          <cell r="A138" t="str">
            <v>Drepanocladus sp.</v>
          </cell>
        </row>
        <row r="139">
          <cell r="A139" t="str">
            <v>Dytiscidae</v>
          </cell>
        </row>
        <row r="140">
          <cell r="A140" t="str">
            <v>Ectocarpus siliculosus</v>
          </cell>
        </row>
        <row r="141">
          <cell r="A141" t="str">
            <v>Ectocarpus siliculosus</v>
          </cell>
        </row>
        <row r="142">
          <cell r="A142" t="str">
            <v>Elachista fucicola</v>
          </cell>
        </row>
        <row r="143">
          <cell r="A143" t="str">
            <v>Elatine hydropiper</v>
          </cell>
        </row>
        <row r="144">
          <cell r="A144" t="str">
            <v>Elatine orthosperma</v>
          </cell>
        </row>
        <row r="145">
          <cell r="A145" t="str">
            <v>Elatine sp.</v>
          </cell>
        </row>
        <row r="146">
          <cell r="A146" t="str">
            <v>Elatine triandra</v>
          </cell>
        </row>
        <row r="147">
          <cell r="A147" t="str">
            <v>Electra crustulenta</v>
          </cell>
        </row>
        <row r="148">
          <cell r="A148" t="str">
            <v>Eleocharis acicularis</v>
          </cell>
        </row>
        <row r="149">
          <cell r="A149" t="str">
            <v>Eleocharis mamillata</v>
          </cell>
        </row>
        <row r="150">
          <cell r="A150" t="str">
            <v>Eleocharis palustris</v>
          </cell>
        </row>
        <row r="151">
          <cell r="A151" t="str">
            <v>Eleocharis palustris subsp. palustris var. lindbergii</v>
          </cell>
        </row>
        <row r="152">
          <cell r="A152" t="str">
            <v>Eleocharis parvula</v>
          </cell>
        </row>
        <row r="153">
          <cell r="A153" t="str">
            <v>Eleocharis sp.</v>
          </cell>
        </row>
        <row r="154">
          <cell r="A154" t="str">
            <v>Eleocharis uniglumis</v>
          </cell>
        </row>
        <row r="155">
          <cell r="A155" t="str">
            <v>Eleocharis uniglumis ssp. uniglumis</v>
          </cell>
        </row>
        <row r="156">
          <cell r="A156" t="str">
            <v>Elodea canadensis</v>
          </cell>
        </row>
        <row r="157">
          <cell r="A157" t="str">
            <v>Elymus repens</v>
          </cell>
        </row>
        <row r="158">
          <cell r="A158" t="str">
            <v>Embletonia pallida</v>
          </cell>
        </row>
        <row r="159">
          <cell r="A159" t="str">
            <v>Ephydatia fluviatilis</v>
          </cell>
        </row>
        <row r="160">
          <cell r="A160" t="str">
            <v>Epilobium angustifolium</v>
          </cell>
        </row>
        <row r="161">
          <cell r="A161" t="str">
            <v>Epilobium sp.</v>
          </cell>
        </row>
        <row r="162">
          <cell r="A162" t="str">
            <v>Equisetum fluviatile</v>
          </cell>
        </row>
        <row r="163">
          <cell r="A163" t="str">
            <v>Equisetum sp.</v>
          </cell>
        </row>
        <row r="164">
          <cell r="A164" t="str">
            <v>Eriocheir sinensis</v>
          </cell>
        </row>
        <row r="165">
          <cell r="A165" t="str">
            <v>Esox lucius</v>
          </cell>
        </row>
        <row r="166">
          <cell r="A166" t="str">
            <v>Eudesme virescens</v>
          </cell>
        </row>
        <row r="167">
          <cell r="A167" t="str">
            <v>Euphrasia sp.</v>
          </cell>
        </row>
        <row r="168">
          <cell r="A168" t="str">
            <v>Festuca rubra</v>
          </cell>
        </row>
        <row r="169">
          <cell r="A169" t="str">
            <v>Filipendula ulmaria</v>
          </cell>
        </row>
        <row r="170">
          <cell r="A170" t="str">
            <v>Fissidens fontanus</v>
          </cell>
        </row>
        <row r="171">
          <cell r="A171" t="str">
            <v>Fissidens osmundoides</v>
          </cell>
        </row>
        <row r="172">
          <cell r="A172" t="str">
            <v>Fissidens osmundoides</v>
          </cell>
        </row>
        <row r="173">
          <cell r="A173" t="str">
            <v>Fissidens sp.</v>
          </cell>
        </row>
        <row r="174">
          <cell r="A174" t="str">
            <v>Fontinalis antipyretica</v>
          </cell>
        </row>
        <row r="175">
          <cell r="A175" t="str">
            <v>Fontinalis dalecarlica</v>
          </cell>
        </row>
        <row r="176">
          <cell r="A176" t="str">
            <v>Fontinalis hypnoides</v>
          </cell>
        </row>
        <row r="177">
          <cell r="A177" t="str">
            <v>Fontinalis sp.</v>
          </cell>
        </row>
        <row r="178">
          <cell r="A178" t="str">
            <v>Fucus radicans</v>
          </cell>
        </row>
        <row r="179">
          <cell r="A179" t="str">
            <v>Fucus sp.</v>
          </cell>
        </row>
        <row r="180">
          <cell r="A180" t="str">
            <v>Fucus vesiculosus</v>
          </cell>
        </row>
        <row r="181">
          <cell r="A181" t="str">
            <v>Furcellaria lumbricalis</v>
          </cell>
        </row>
        <row r="182">
          <cell r="A182" t="str">
            <v>Gadus morhua</v>
          </cell>
        </row>
        <row r="183">
          <cell r="A183" t="str">
            <v>Galerucella nymphaeae</v>
          </cell>
        </row>
        <row r="184">
          <cell r="A184" t="str">
            <v>Galium palustre</v>
          </cell>
        </row>
        <row r="185">
          <cell r="A185" t="str">
            <v>Galium palustre subsp. palustre</v>
          </cell>
        </row>
        <row r="186">
          <cell r="A186" t="str">
            <v>Galium sp.</v>
          </cell>
        </row>
        <row r="187">
          <cell r="A187" t="str">
            <v>Galium uliginosum</v>
          </cell>
        </row>
        <row r="188">
          <cell r="A188" t="str">
            <v>Gammarus sp.</v>
          </cell>
        </row>
        <row r="189">
          <cell r="A189" t="str">
            <v>Gasterosteiformes</v>
          </cell>
        </row>
        <row r="190">
          <cell r="A190" t="str">
            <v>Gasterosteus aculeatus</v>
          </cell>
        </row>
        <row r="191">
          <cell r="A191" t="str">
            <v>Glaux maritima</v>
          </cell>
        </row>
        <row r="192">
          <cell r="A192" t="str">
            <v>Glyceria fluitans</v>
          </cell>
        </row>
        <row r="193">
          <cell r="A193" t="str">
            <v>Glyceria maxima</v>
          </cell>
        </row>
        <row r="194">
          <cell r="A194" t="str">
            <v>Gobiidae</v>
          </cell>
        </row>
        <row r="195">
          <cell r="A195" t="str">
            <v>Gobius niger</v>
          </cell>
        </row>
        <row r="196">
          <cell r="A196" t="str">
            <v>Gobiusculus flavescens</v>
          </cell>
        </row>
        <row r="197">
          <cell r="A197" t="str">
            <v>Gymnocephalus cernuus</v>
          </cell>
        </row>
        <row r="198">
          <cell r="A198" t="str">
            <v>Halosiphon tomentosus</v>
          </cell>
        </row>
        <row r="199">
          <cell r="A199" t="str">
            <v>Hieracium sp.</v>
          </cell>
        </row>
        <row r="200">
          <cell r="A200" t="str">
            <v>Hildenbrandia rubra</v>
          </cell>
        </row>
        <row r="201">
          <cell r="A201" t="str">
            <v>Hildenbrandia sp.</v>
          </cell>
        </row>
        <row r="202">
          <cell r="A202" t="str">
            <v>Hippophaë rhamnoides</v>
          </cell>
        </row>
        <row r="203">
          <cell r="A203" t="str">
            <v>Hippuris sp.</v>
          </cell>
        </row>
        <row r="204">
          <cell r="A204" t="str">
            <v>Hippuris tetraphylla</v>
          </cell>
        </row>
        <row r="205">
          <cell r="A205" t="str">
            <v>Hippuris vulgaris</v>
          </cell>
        </row>
        <row r="206">
          <cell r="A206" t="str">
            <v>Hippuris vulgaris</v>
          </cell>
        </row>
        <row r="207">
          <cell r="A207" t="str">
            <v>Hippuris x lanceolata</v>
          </cell>
        </row>
        <row r="208">
          <cell r="A208" t="str">
            <v>Hippuris x lanceolata</v>
          </cell>
        </row>
        <row r="209">
          <cell r="A209" t="str">
            <v>Honckenya peploides</v>
          </cell>
        </row>
        <row r="210">
          <cell r="A210" t="str">
            <v>Hydra sp.</v>
          </cell>
        </row>
        <row r="211">
          <cell r="A211" t="str">
            <v>Hydracarina</v>
          </cell>
        </row>
        <row r="212">
          <cell r="A212" t="str">
            <v>Hydrobia sp.</v>
          </cell>
        </row>
        <row r="213">
          <cell r="A213" t="str">
            <v>Hydrocharis morsus-ranae</v>
          </cell>
        </row>
        <row r="214">
          <cell r="A214" t="str">
            <v>Hydrozoa</v>
          </cell>
        </row>
        <row r="215">
          <cell r="A215" t="str">
            <v>Hygrohypnum luridum</v>
          </cell>
        </row>
        <row r="216">
          <cell r="A216" t="str">
            <v>Idotea sp.</v>
          </cell>
        </row>
        <row r="217">
          <cell r="A217" t="str">
            <v>Iris pseudacorus</v>
          </cell>
        </row>
        <row r="218">
          <cell r="A218" t="str">
            <v>Isoëtes echinospora</v>
          </cell>
        </row>
        <row r="219">
          <cell r="A219" t="str">
            <v>Isoëtes lacustris</v>
          </cell>
        </row>
        <row r="220">
          <cell r="A220" t="str">
            <v>Isoëtes sp.</v>
          </cell>
        </row>
        <row r="221">
          <cell r="A221" t="str">
            <v>Juncus articulatus</v>
          </cell>
        </row>
        <row r="222">
          <cell r="A222" t="str">
            <v>Juncus balticus</v>
          </cell>
        </row>
        <row r="223">
          <cell r="A223" t="str">
            <v>Juncus bufonius</v>
          </cell>
        </row>
        <row r="224">
          <cell r="A224" t="str">
            <v>Juncus bulbosus</v>
          </cell>
        </row>
        <row r="225">
          <cell r="A225" t="str">
            <v>Juncus gerardii</v>
          </cell>
        </row>
        <row r="226">
          <cell r="A226" t="str">
            <v>Juncus sp.</v>
          </cell>
        </row>
        <row r="227">
          <cell r="A227" t="str">
            <v>Kiinnittynyt kalvomainen punalevä</v>
          </cell>
        </row>
        <row r="228">
          <cell r="A228" t="str">
            <v>Kiinnittynyt kalvomainen ruskolevä</v>
          </cell>
        </row>
        <row r="229">
          <cell r="A229" t="str">
            <v>Kiinnittynyt kalvomainen viherlevä</v>
          </cell>
        </row>
        <row r="230">
          <cell r="A230" t="str">
            <v>Kiinnittynyt rihmamainen punalevä</v>
          </cell>
        </row>
        <row r="231">
          <cell r="A231" t="str">
            <v>Kiinnittynyt rihmamainen ruskolevä</v>
          </cell>
        </row>
        <row r="232">
          <cell r="A232" t="str">
            <v>Kiinnittynyt rihmamainen viherlevä</v>
          </cell>
        </row>
        <row r="233">
          <cell r="A233" t="str">
            <v>Kiinnittynyt tunnistamaton rihmalevä &lt; 5 cm</v>
          </cell>
        </row>
        <row r="234">
          <cell r="A234" t="str">
            <v>Kiinnittynyt tunnistamaton rihmalevä &gt; 5 cm</v>
          </cell>
        </row>
        <row r="235">
          <cell r="A235" t="str">
            <v>Laomedea loveni</v>
          </cell>
        </row>
        <row r="236">
          <cell r="A236" t="str">
            <v>Lathyrus japonicus</v>
          </cell>
        </row>
        <row r="237">
          <cell r="A237" t="str">
            <v>Lathyrus palustris</v>
          </cell>
        </row>
        <row r="238">
          <cell r="A238" t="str">
            <v>Leathesia marina</v>
          </cell>
        </row>
        <row r="239">
          <cell r="A239" t="str">
            <v>Lemna minor</v>
          </cell>
        </row>
        <row r="240">
          <cell r="A240" t="str">
            <v>Lemna trisulca</v>
          </cell>
        </row>
        <row r="241">
          <cell r="A241" t="str">
            <v>Leontodon autumnalis</v>
          </cell>
        </row>
        <row r="242">
          <cell r="A242" t="str">
            <v>Leontodon sp.</v>
          </cell>
        </row>
        <row r="243">
          <cell r="A243" t="str">
            <v>Leptodictyum riparium</v>
          </cell>
        </row>
        <row r="244">
          <cell r="A244" t="str">
            <v>Leymus arenarius</v>
          </cell>
        </row>
        <row r="245">
          <cell r="A245" t="str">
            <v>Limosella aquatica</v>
          </cell>
        </row>
        <row r="246">
          <cell r="A246" t="str">
            <v>Lithoderma sp.</v>
          </cell>
        </row>
        <row r="247">
          <cell r="A247" t="str">
            <v>Lymnaea stagnalis</v>
          </cell>
        </row>
        <row r="248">
          <cell r="A248" t="str">
            <v>Lymnea sp.</v>
          </cell>
        </row>
        <row r="249">
          <cell r="A249" t="str">
            <v>Lysimachia thyrsiflora</v>
          </cell>
        </row>
        <row r="250">
          <cell r="A250" t="str">
            <v>Lythrum salicaria</v>
          </cell>
        </row>
        <row r="251">
          <cell r="A251" t="str">
            <v>Macoma baltica</v>
          </cell>
        </row>
        <row r="252">
          <cell r="A252" t="str">
            <v>Macroplea appendiculata</v>
          </cell>
        </row>
        <row r="253">
          <cell r="A253" t="str">
            <v>Macroplea mutica</v>
          </cell>
        </row>
        <row r="254">
          <cell r="A254" t="str">
            <v>Macroplea pubipennis</v>
          </cell>
        </row>
        <row r="255">
          <cell r="A255" t="str">
            <v>Makrofyytti</v>
          </cell>
        </row>
        <row r="256">
          <cell r="A256" t="str">
            <v>Marchanthiophyta sp.</v>
          </cell>
        </row>
        <row r="257">
          <cell r="A257" t="str">
            <v>Marenzelleria sp.</v>
          </cell>
        </row>
        <row r="258">
          <cell r="A258" t="str">
            <v>Menyanthes trifoliata</v>
          </cell>
        </row>
        <row r="259">
          <cell r="A259" t="str">
            <v>Monostroma balticum</v>
          </cell>
        </row>
        <row r="260">
          <cell r="A260" t="str">
            <v>Monostroma grevillei</v>
          </cell>
        </row>
        <row r="261">
          <cell r="A261" t="str">
            <v>Monostroma sp.</v>
          </cell>
        </row>
        <row r="262">
          <cell r="A262" t="str">
            <v>Mougeotia sp.</v>
          </cell>
        </row>
        <row r="263">
          <cell r="A263" t="str">
            <v>Mya arenaria</v>
          </cell>
        </row>
        <row r="264">
          <cell r="A264" t="str">
            <v>Myosotis scorpioides</v>
          </cell>
        </row>
        <row r="265">
          <cell r="A265" t="str">
            <v>Myosotis sp.</v>
          </cell>
        </row>
        <row r="266">
          <cell r="A266" t="str">
            <v>Myoxocephalus scorpius</v>
          </cell>
        </row>
        <row r="267">
          <cell r="A267" t="str">
            <v>Myrica gale</v>
          </cell>
        </row>
        <row r="268">
          <cell r="A268" t="str">
            <v>Myriophyllum alterniflorum</v>
          </cell>
        </row>
        <row r="269">
          <cell r="A269" t="str">
            <v>Myriophyllum sibiricum</v>
          </cell>
        </row>
        <row r="270">
          <cell r="A270" t="str">
            <v>Myriophyllum sp.</v>
          </cell>
        </row>
        <row r="271">
          <cell r="A271" t="str">
            <v>Myriophyllum sp./Ceratophyllum sp.</v>
          </cell>
        </row>
        <row r="272">
          <cell r="A272" t="str">
            <v>Myriophyllum spicatum</v>
          </cell>
        </row>
        <row r="273">
          <cell r="A273" t="str">
            <v>Myriophyllum spicatum</v>
          </cell>
        </row>
        <row r="274">
          <cell r="A274" t="str">
            <v>Myriophyllum verticillatum</v>
          </cell>
        </row>
        <row r="275">
          <cell r="A275" t="str">
            <v>Mysidae</v>
          </cell>
        </row>
        <row r="276">
          <cell r="A276" t="str">
            <v>Mytilopsis leucophaeata</v>
          </cell>
        </row>
        <row r="277">
          <cell r="A277" t="str">
            <v>Mytilus / Mytilopsis / Dreissena</v>
          </cell>
        </row>
        <row r="278">
          <cell r="A278" t="str">
            <v>Mytilus trossulus</v>
          </cell>
        </row>
        <row r="279">
          <cell r="A279" t="str">
            <v>Mytilus trossulus kuorimurska</v>
          </cell>
        </row>
        <row r="280">
          <cell r="A280" t="str">
            <v>Najas marina</v>
          </cell>
        </row>
        <row r="281">
          <cell r="A281" t="str">
            <v>Najas marina ssp. intermedia</v>
          </cell>
        </row>
        <row r="282">
          <cell r="A282" t="str">
            <v>Najas sp.</v>
          </cell>
        </row>
        <row r="283">
          <cell r="A283" t="str">
            <v>Najas tenuissima</v>
          </cell>
        </row>
        <row r="284">
          <cell r="A284" t="str">
            <v>Neogobius melanostomus</v>
          </cell>
        </row>
        <row r="285">
          <cell r="A285" t="str">
            <v>Nerophis ophidion</v>
          </cell>
        </row>
        <row r="286">
          <cell r="A286" t="str">
            <v>Nitella flexilis</v>
          </cell>
        </row>
        <row r="287">
          <cell r="A287" t="str">
            <v>Nitella hyalina</v>
          </cell>
        </row>
        <row r="288">
          <cell r="A288" t="str">
            <v>Nitella opaca</v>
          </cell>
        </row>
        <row r="289">
          <cell r="A289" t="str">
            <v>Nitella sp.</v>
          </cell>
        </row>
        <row r="290">
          <cell r="A290" t="str">
            <v>Nitella sp.</v>
          </cell>
        </row>
        <row r="291">
          <cell r="A291" t="str">
            <v>Nitella wahlbergiana</v>
          </cell>
        </row>
        <row r="292">
          <cell r="A292" t="str">
            <v>Nitellopsis obtusa</v>
          </cell>
        </row>
        <row r="293">
          <cell r="A293" t="str">
            <v>Nitellopsis sp.</v>
          </cell>
        </row>
        <row r="294">
          <cell r="A294" t="str">
            <v>Nuphar lutea</v>
          </cell>
        </row>
        <row r="295">
          <cell r="A295" t="str">
            <v>Nymphaea alba</v>
          </cell>
        </row>
        <row r="296">
          <cell r="A296" t="str">
            <v>Nymphaea alba subsp. candida</v>
          </cell>
        </row>
        <row r="297">
          <cell r="A297" t="str">
            <v>Nymphaeaceae</v>
          </cell>
        </row>
        <row r="298">
          <cell r="A298" t="str">
            <v>Odontites sp.</v>
          </cell>
        </row>
        <row r="299">
          <cell r="A299" t="str">
            <v>Oligochaeta</v>
          </cell>
        </row>
        <row r="300">
          <cell r="A300" t="str">
            <v>Ophrydium</v>
          </cell>
        </row>
        <row r="301">
          <cell r="A301" t="str">
            <v>Oscillatoria sp.</v>
          </cell>
        </row>
        <row r="302">
          <cell r="A302" t="str">
            <v>Osmerus eperlanus</v>
          </cell>
        </row>
        <row r="303">
          <cell r="A303" t="str">
            <v>Ostracoda</v>
          </cell>
        </row>
        <row r="304">
          <cell r="A304" t="str">
            <v>Oxyrrhynchium speciosum</v>
          </cell>
        </row>
        <row r="305">
          <cell r="A305" t="str">
            <v>Palaemon adspersus</v>
          </cell>
        </row>
        <row r="306">
          <cell r="A306" t="str">
            <v>Palaemon elegans</v>
          </cell>
        </row>
        <row r="307">
          <cell r="A307" t="str">
            <v>Parnassia palustris</v>
          </cell>
        </row>
        <row r="308">
          <cell r="A308" t="str">
            <v>Pedicularis palustris</v>
          </cell>
        </row>
        <row r="309">
          <cell r="A309" t="str">
            <v>Pedicularis sp.</v>
          </cell>
        </row>
        <row r="310">
          <cell r="A310" t="str">
            <v>Perca fluviatilis</v>
          </cell>
        </row>
        <row r="311">
          <cell r="A311" t="str">
            <v>Persicaria foliosa</v>
          </cell>
        </row>
        <row r="312">
          <cell r="A312" t="str">
            <v>Persicaria hydropiper</v>
          </cell>
        </row>
        <row r="313">
          <cell r="A313" t="str">
            <v>Persicaria lapathifolia subsp. pallida</v>
          </cell>
        </row>
        <row r="314">
          <cell r="A314" t="str">
            <v>Peucedanum palustre</v>
          </cell>
        </row>
        <row r="315">
          <cell r="A315" t="str">
            <v>Phalaris arundinacea</v>
          </cell>
        </row>
        <row r="316">
          <cell r="A316" t="str">
            <v>Pholis gunnellus</v>
          </cell>
        </row>
        <row r="317">
          <cell r="A317" t="str">
            <v>Phoxinus phoxinus</v>
          </cell>
        </row>
        <row r="318">
          <cell r="A318" t="str">
            <v>Phragmites australis</v>
          </cell>
        </row>
        <row r="319">
          <cell r="A319" t="str">
            <v>Phyllophora pseudoceranoides</v>
          </cell>
        </row>
        <row r="320">
          <cell r="A320" t="str">
            <v>Picea abies</v>
          </cell>
        </row>
        <row r="321">
          <cell r="A321" t="str">
            <v>Pilayella littoralis / Ectocarpus siliculosus</v>
          </cell>
        </row>
        <row r="322">
          <cell r="A322" t="str">
            <v>Pisces</v>
          </cell>
        </row>
        <row r="323">
          <cell r="A323" t="str">
            <v>Pisces</v>
          </cell>
        </row>
        <row r="324">
          <cell r="A324" t="str">
            <v>Piscicola geometra</v>
          </cell>
        </row>
        <row r="325">
          <cell r="A325" t="str">
            <v>Pisidium / Sphaerium</v>
          </cell>
        </row>
        <row r="326">
          <cell r="A326" t="str">
            <v>Planorbarius corneus</v>
          </cell>
        </row>
        <row r="327">
          <cell r="A327" t="str">
            <v>Planorbidae</v>
          </cell>
        </row>
        <row r="328">
          <cell r="A328" t="str">
            <v>Plantago major</v>
          </cell>
        </row>
        <row r="329">
          <cell r="A329" t="str">
            <v>Plantago maritima</v>
          </cell>
        </row>
        <row r="330">
          <cell r="A330" t="str">
            <v>Platichthys flesus</v>
          </cell>
        </row>
        <row r="331">
          <cell r="A331" t="str">
            <v>Platyhypnidium riparioides</v>
          </cell>
        </row>
        <row r="332">
          <cell r="A332" t="str">
            <v>Poa sp.</v>
          </cell>
        </row>
        <row r="333">
          <cell r="A333" t="str">
            <v>Poaceae spp.</v>
          </cell>
        </row>
        <row r="334">
          <cell r="A334" t="str">
            <v>Polychaeta</v>
          </cell>
        </row>
        <row r="335">
          <cell r="A335" t="str">
            <v>Polygonum aviculare</v>
          </cell>
        </row>
        <row r="336">
          <cell r="A336" t="str">
            <v>Polyides rotundus</v>
          </cell>
        </row>
        <row r="337">
          <cell r="A337" t="str">
            <v>Polysiphonia fibrillosa</v>
          </cell>
        </row>
        <row r="338">
          <cell r="A338" t="str">
            <v>Polysiphonia fucoides</v>
          </cell>
        </row>
        <row r="339">
          <cell r="A339" t="str">
            <v>Polysiphonia sp.</v>
          </cell>
        </row>
        <row r="340">
          <cell r="A340" t="str">
            <v>Pomatoschistus sp.</v>
          </cell>
        </row>
        <row r="341">
          <cell r="A341" t="str">
            <v>Pot pect/Pot fili/Ruppia sp./Zannichellia sp.</v>
          </cell>
        </row>
        <row r="342">
          <cell r="A342" t="str">
            <v>Potamogeton alpinus</v>
          </cell>
        </row>
        <row r="343">
          <cell r="A343" t="str">
            <v>Potamogeton berchtoldii</v>
          </cell>
        </row>
        <row r="344">
          <cell r="A344" t="str">
            <v>Potamogeton compressus</v>
          </cell>
        </row>
        <row r="345">
          <cell r="A345" t="str">
            <v>Potamogeton crispus</v>
          </cell>
        </row>
        <row r="346">
          <cell r="A346" t="str">
            <v>Potamogeton filiformis</v>
          </cell>
        </row>
        <row r="347">
          <cell r="A347" t="str">
            <v>Potamogeton filiformis x pectinatus</v>
          </cell>
        </row>
        <row r="348">
          <cell r="A348" t="str">
            <v>Potamogeton friesii</v>
          </cell>
        </row>
        <row r="349">
          <cell r="A349" t="str">
            <v>Potamogeton gramineus</v>
          </cell>
        </row>
        <row r="350">
          <cell r="A350" t="str">
            <v>Potamogeton gramineus x perfoliatus</v>
          </cell>
        </row>
        <row r="351">
          <cell r="A351" t="str">
            <v>Potamogeton gramineus x perfoliatus</v>
          </cell>
        </row>
        <row r="352">
          <cell r="A352" t="str">
            <v>Potamogeton lucens</v>
          </cell>
        </row>
        <row r="353">
          <cell r="A353" t="str">
            <v>Potamogeton lucens</v>
          </cell>
        </row>
        <row r="354">
          <cell r="A354" t="str">
            <v>Potamogeton natans</v>
          </cell>
        </row>
        <row r="355">
          <cell r="A355" t="str">
            <v>Potamogeton obtusifolius</v>
          </cell>
        </row>
        <row r="356">
          <cell r="A356" t="str">
            <v>Potamogeton pectinatus</v>
          </cell>
        </row>
        <row r="357">
          <cell r="A357" t="str">
            <v>Potamogeton perfoliatus</v>
          </cell>
        </row>
        <row r="358">
          <cell r="A358" t="str">
            <v>Potamogeton praelongus</v>
          </cell>
        </row>
        <row r="359">
          <cell r="A359" t="str">
            <v>Potamogeton pusillus</v>
          </cell>
        </row>
        <row r="360">
          <cell r="A360" t="str">
            <v>Potamogeton sp.</v>
          </cell>
        </row>
        <row r="361">
          <cell r="A361" t="str">
            <v>Potamogeton vaginatus</v>
          </cell>
        </row>
        <row r="362">
          <cell r="A362" t="str">
            <v>Potamopyrgus antipodarum</v>
          </cell>
        </row>
        <row r="363">
          <cell r="A363" t="str">
            <v>Potamopyrgus antipodarum</v>
          </cell>
        </row>
        <row r="364">
          <cell r="A364" t="str">
            <v>Potentilla anserina</v>
          </cell>
        </row>
        <row r="365">
          <cell r="A365" t="str">
            <v>Potentilla sp.</v>
          </cell>
        </row>
        <row r="366">
          <cell r="A366" t="str">
            <v>Pseudolithoderma</v>
          </cell>
        </row>
        <row r="367">
          <cell r="A367" t="str">
            <v>Pseudolithoderma / Hildenbrandia</v>
          </cell>
        </row>
        <row r="368">
          <cell r="A368" t="str">
            <v>Pungitius pungitius</v>
          </cell>
        </row>
        <row r="369">
          <cell r="A369" t="str">
            <v>Putkilokasvit</v>
          </cell>
        </row>
        <row r="370">
          <cell r="A370" t="str">
            <v>Pylaiella littoralis</v>
          </cell>
        </row>
        <row r="371">
          <cell r="A371" t="str">
            <v>Racomitrium canescens</v>
          </cell>
        </row>
        <row r="372">
          <cell r="A372" t="str">
            <v>Ranatra linearis</v>
          </cell>
        </row>
        <row r="373">
          <cell r="A373" t="str">
            <v>Ranunculus circinatus</v>
          </cell>
        </row>
        <row r="374">
          <cell r="A374" t="str">
            <v>Ranunculus confervoides</v>
          </cell>
        </row>
        <row r="375">
          <cell r="A375" t="str">
            <v>Ranunculus peltatus</v>
          </cell>
        </row>
        <row r="376">
          <cell r="A376" t="str">
            <v>Ranunculus peltatus subsp. baudotii</v>
          </cell>
        </row>
        <row r="377">
          <cell r="A377" t="str">
            <v>Ranunculus peltatus subsp. peltatus</v>
          </cell>
        </row>
        <row r="378">
          <cell r="A378" t="str">
            <v>Ranunculus reptabundus</v>
          </cell>
        </row>
        <row r="379">
          <cell r="A379" t="str">
            <v>Ranunculus reptans</v>
          </cell>
        </row>
        <row r="380">
          <cell r="A380" t="str">
            <v>Ranunculus sceleratus</v>
          </cell>
        </row>
        <row r="381">
          <cell r="A381" t="str">
            <v>Ranunculus sp.</v>
          </cell>
        </row>
        <row r="382">
          <cell r="A382" t="str">
            <v>Rhithropanopeus harrisii</v>
          </cell>
        </row>
        <row r="383">
          <cell r="A383" t="str">
            <v>Rhizoclonium sp.</v>
          </cell>
        </row>
        <row r="384">
          <cell r="A384" t="str">
            <v>Rhodochorton purpureum</v>
          </cell>
        </row>
        <row r="385">
          <cell r="A385" t="str">
            <v>Rhodocorton spp.</v>
          </cell>
        </row>
        <row r="386">
          <cell r="A386" t="str">
            <v>Rhodomela confervoides</v>
          </cell>
        </row>
        <row r="387">
          <cell r="A387" t="str">
            <v>Rhodophyta</v>
          </cell>
        </row>
        <row r="388">
          <cell r="A388" t="str">
            <v>Ricciocarpos natans</v>
          </cell>
        </row>
        <row r="389">
          <cell r="A389" t="str">
            <v>Rihmamainen epifyyttinen levä</v>
          </cell>
        </row>
        <row r="390">
          <cell r="A390" t="str">
            <v>Rihmamaiset levät</v>
          </cell>
        </row>
        <row r="391">
          <cell r="A391" t="str">
            <v>Rivularia sp.</v>
          </cell>
        </row>
        <row r="392">
          <cell r="A392" t="str">
            <v>Rumex acetosa subsp. acetosa</v>
          </cell>
        </row>
        <row r="393">
          <cell r="A393" t="str">
            <v>Rumex aquaticus</v>
          </cell>
        </row>
        <row r="394">
          <cell r="A394" t="str">
            <v>Rumex longifolius</v>
          </cell>
        </row>
        <row r="395">
          <cell r="A395" t="str">
            <v>Rumex longifolius</v>
          </cell>
        </row>
        <row r="396">
          <cell r="A396" t="str">
            <v>Rumex sp.</v>
          </cell>
        </row>
        <row r="397">
          <cell r="A397" t="str">
            <v>Ruppia cirrhosa</v>
          </cell>
        </row>
        <row r="398">
          <cell r="A398" t="str">
            <v>Ruppia maritima</v>
          </cell>
        </row>
        <row r="399">
          <cell r="A399" t="str">
            <v>Ruppia maritima var. brevirostris</v>
          </cell>
        </row>
        <row r="400">
          <cell r="A400" t="str">
            <v>Ruppia maritima var. Maritima</v>
          </cell>
        </row>
        <row r="401">
          <cell r="A401" t="str">
            <v>Ruppia sp.</v>
          </cell>
        </row>
        <row r="402">
          <cell r="A402" t="str">
            <v>Rutilus rutilus</v>
          </cell>
        </row>
        <row r="403">
          <cell r="A403" t="str">
            <v>Saduria entomon</v>
          </cell>
        </row>
        <row r="404">
          <cell r="A404" t="str">
            <v>Sagittaria natans</v>
          </cell>
        </row>
        <row r="405">
          <cell r="A405" t="str">
            <v>Sagittaria natans x sagittifolia</v>
          </cell>
        </row>
        <row r="406">
          <cell r="A406" t="str">
            <v>Sagittaria sagittifolia</v>
          </cell>
        </row>
        <row r="407">
          <cell r="A407" t="str">
            <v>Sagittaria sp.</v>
          </cell>
        </row>
        <row r="408">
          <cell r="A408" t="str">
            <v>Salix phylicifolia</v>
          </cell>
        </row>
        <row r="409">
          <cell r="A409" t="str">
            <v>Salix sp.</v>
          </cell>
        </row>
        <row r="410">
          <cell r="A410" t="str">
            <v>Samolus valerandi</v>
          </cell>
        </row>
        <row r="411">
          <cell r="A411" t="str">
            <v>Sander lucioperca</v>
          </cell>
        </row>
        <row r="412">
          <cell r="A412" t="str">
            <v>Schoenoplectus lacustris</v>
          </cell>
        </row>
        <row r="413">
          <cell r="A413" t="str">
            <v>Schoenoplectus sp.</v>
          </cell>
        </row>
        <row r="414">
          <cell r="A414" t="str">
            <v>Schoenoplectus tabernaemontani</v>
          </cell>
        </row>
        <row r="415">
          <cell r="A415" t="str">
            <v>Scorpidium sp</v>
          </cell>
        </row>
        <row r="416">
          <cell r="A416" t="str">
            <v>Scytosiphon lomentaria</v>
          </cell>
        </row>
        <row r="417">
          <cell r="A417" t="str">
            <v>Siimaeläinkolonia</v>
          </cell>
        </row>
        <row r="418">
          <cell r="A418" t="str">
            <v>Sinilevämatto</v>
          </cell>
        </row>
        <row r="419">
          <cell r="A419" t="str">
            <v>Sinileväpallo</v>
          </cell>
        </row>
        <row r="420">
          <cell r="A420" t="str">
            <v>Sinileväpallo</v>
          </cell>
        </row>
        <row r="421">
          <cell r="A421" t="str">
            <v>Sparganium angustifolium</v>
          </cell>
        </row>
        <row r="422">
          <cell r="A422" t="str">
            <v>Sparganium emersum</v>
          </cell>
        </row>
        <row r="423">
          <cell r="A423" t="str">
            <v>Sparganium gramineum</v>
          </cell>
        </row>
        <row r="424">
          <cell r="A424" t="str">
            <v>Sparganium natans</v>
          </cell>
        </row>
        <row r="425">
          <cell r="A425" t="str">
            <v>Sparganium sp.</v>
          </cell>
        </row>
        <row r="426">
          <cell r="A426" t="str">
            <v>Spergularia salina</v>
          </cell>
        </row>
        <row r="427">
          <cell r="A427" t="str">
            <v>Spergularia salina</v>
          </cell>
        </row>
        <row r="428">
          <cell r="A428" t="str">
            <v>Sphacelaria arctica</v>
          </cell>
        </row>
        <row r="429">
          <cell r="A429" t="str">
            <v>Sphacelaria radicans</v>
          </cell>
        </row>
        <row r="430">
          <cell r="A430" t="str">
            <v>Sphacelaria sp.</v>
          </cell>
        </row>
        <row r="431">
          <cell r="A431" t="str">
            <v>Spinachia spinachia</v>
          </cell>
        </row>
        <row r="432">
          <cell r="A432" t="str">
            <v>Spirodela polyrhiza</v>
          </cell>
        </row>
        <row r="433">
          <cell r="A433" t="str">
            <v>Spirogyra</v>
          </cell>
        </row>
        <row r="434">
          <cell r="A434" t="str">
            <v>Spirulina sp.</v>
          </cell>
        </row>
        <row r="435">
          <cell r="A435" t="str">
            <v>Spongilla lacustris</v>
          </cell>
        </row>
        <row r="436">
          <cell r="A436" t="str">
            <v>Spongomorpha aeruginosa</v>
          </cell>
        </row>
        <row r="437">
          <cell r="A437" t="str">
            <v>Stellaria sp.</v>
          </cell>
        </row>
        <row r="438">
          <cell r="A438" t="str">
            <v>Stictyosiphon tortilis</v>
          </cell>
        </row>
        <row r="439">
          <cell r="A439" t="str">
            <v>Stratiotes aloides</v>
          </cell>
        </row>
        <row r="440">
          <cell r="A440" t="str">
            <v>Subularia aquatica</v>
          </cell>
        </row>
        <row r="441">
          <cell r="A441" t="str">
            <v>Syngnathus typhle</v>
          </cell>
        </row>
        <row r="442">
          <cell r="A442" t="str">
            <v>Taurulus bubalis</v>
          </cell>
        </row>
        <row r="443">
          <cell r="A443" t="str">
            <v>Theodoxus fluviatilis</v>
          </cell>
        </row>
        <row r="444">
          <cell r="A444" t="str">
            <v>Tinca tinca</v>
          </cell>
        </row>
        <row r="445">
          <cell r="A445" t="str">
            <v>Tolypella nidifica</v>
          </cell>
        </row>
        <row r="446">
          <cell r="A446" t="str">
            <v>Tolypella sp.</v>
          </cell>
        </row>
        <row r="447">
          <cell r="A447" t="str">
            <v>Trichoptera</v>
          </cell>
        </row>
        <row r="448">
          <cell r="A448" t="str">
            <v>Triglochin maritima</v>
          </cell>
        </row>
        <row r="449">
          <cell r="A449" t="str">
            <v>Triglochin palustris</v>
          </cell>
        </row>
        <row r="450">
          <cell r="A450" t="str">
            <v>Triglochin sp.</v>
          </cell>
        </row>
        <row r="451">
          <cell r="A451" t="str">
            <v>Triglopsis quadricornis</v>
          </cell>
        </row>
        <row r="452">
          <cell r="A452" t="str">
            <v>Tunnistamaton rihmamainen sinilevä</v>
          </cell>
        </row>
        <row r="453">
          <cell r="A453" t="str">
            <v>Typha angustifolia</v>
          </cell>
        </row>
        <row r="454">
          <cell r="A454" t="str">
            <v>Typha latifolia</v>
          </cell>
        </row>
        <row r="455">
          <cell r="A455" t="str">
            <v>Typha sp.</v>
          </cell>
        </row>
        <row r="456">
          <cell r="A456" t="str">
            <v>Ulothrix sp.</v>
          </cell>
        </row>
        <row r="457">
          <cell r="A457" t="str">
            <v>Ulothrix zonata</v>
          </cell>
        </row>
        <row r="458">
          <cell r="A458" t="str">
            <v>Ulva intestinalis</v>
          </cell>
        </row>
        <row r="459">
          <cell r="A459" t="str">
            <v>Ulva lactuca</v>
          </cell>
        </row>
        <row r="460">
          <cell r="A460" t="str">
            <v>Ulva procera</v>
          </cell>
        </row>
        <row r="461">
          <cell r="A461" t="str">
            <v>Ulva sp.</v>
          </cell>
        </row>
        <row r="462">
          <cell r="A462" t="str">
            <v>Unio spp.</v>
          </cell>
        </row>
        <row r="463">
          <cell r="A463" t="str">
            <v>Unionidae</v>
          </cell>
        </row>
        <row r="464">
          <cell r="A464" t="str">
            <v>Unionidae</v>
          </cell>
        </row>
        <row r="465">
          <cell r="A465" t="str">
            <v>Utricularia australis</v>
          </cell>
        </row>
        <row r="466">
          <cell r="A466" t="str">
            <v>Utricularia intermedia</v>
          </cell>
        </row>
        <row r="467">
          <cell r="A467" t="str">
            <v>Utricularia minor</v>
          </cell>
        </row>
        <row r="468">
          <cell r="A468" t="str">
            <v>Utricularia sp.</v>
          </cell>
        </row>
        <row r="469">
          <cell r="A469" t="str">
            <v>Utricularia vulgaris</v>
          </cell>
        </row>
        <row r="470">
          <cell r="A470" t="str">
            <v>Valeriana sp.</v>
          </cell>
        </row>
        <row r="471">
          <cell r="A471" t="str">
            <v>Warnstorfia sp.</v>
          </cell>
        </row>
        <row r="472">
          <cell r="A472" t="str">
            <v>Warnstorfia trichophylla</v>
          </cell>
        </row>
        <row r="473">
          <cell r="A473" t="str">
            <v>Vaucheria sp.</v>
          </cell>
        </row>
        <row r="474">
          <cell r="A474" t="str">
            <v>Veronica longifolia</v>
          </cell>
        </row>
        <row r="475">
          <cell r="A475" t="str">
            <v>Vicia cracca</v>
          </cell>
        </row>
        <row r="476">
          <cell r="A476" t="str">
            <v>Viola sp.</v>
          </cell>
        </row>
        <row r="477">
          <cell r="A477" t="str">
            <v>Viviparus contectus</v>
          </cell>
        </row>
        <row r="478">
          <cell r="A478" t="str">
            <v>Viviparus sp.</v>
          </cell>
        </row>
      </sheetData>
      <sheetData sheetId="4"/>
      <sheetData sheetId="5"/>
      <sheetData sheetId="6"/>
      <sheetData sheetId="7"/>
      <sheetData sheetId="8" refreshError="1"/>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3FC7F-8E06-4D25-A907-BC3CA4B05B8E}">
  <dimension ref="A1:FA268"/>
  <sheetViews>
    <sheetView tabSelected="1" topLeftCell="AB1" workbookViewId="0">
      <selection activeCell="AT7" sqref="AT7"/>
    </sheetView>
  </sheetViews>
  <sheetFormatPr defaultRowHeight="15" x14ac:dyDescent="0.25"/>
  <cols>
    <col min="4" max="4" width="17.5703125" customWidth="1"/>
    <col min="9" max="10" width="9.140625" style="55"/>
    <col min="26" max="26" width="25.5703125" customWidth="1"/>
    <col min="117" max="117" width="26.42578125" customWidth="1"/>
  </cols>
  <sheetData>
    <row r="1" spans="1:157" x14ac:dyDescent="0.25">
      <c r="A1" s="1" t="s">
        <v>0</v>
      </c>
      <c r="B1" s="2"/>
      <c r="C1" s="2"/>
      <c r="D1" s="3"/>
      <c r="E1" s="4" t="s">
        <v>1</v>
      </c>
      <c r="F1" s="5"/>
      <c r="G1" s="5"/>
      <c r="H1" s="5"/>
      <c r="I1" s="51"/>
      <c r="J1" s="51"/>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row>
    <row r="2" spans="1:157" ht="45.75" thickBot="1" x14ac:dyDescent="0.3">
      <c r="A2" s="6" t="s">
        <v>2</v>
      </c>
      <c r="B2" s="7" t="s">
        <v>3</v>
      </c>
      <c r="C2" s="7" t="s">
        <v>4</v>
      </c>
      <c r="D2" s="8" t="s">
        <v>5</v>
      </c>
      <c r="E2" s="5"/>
      <c r="F2" s="5"/>
      <c r="G2" s="5"/>
      <c r="H2" s="5"/>
      <c r="I2" s="51"/>
      <c r="J2" s="51"/>
      <c r="K2" s="5" t="s">
        <v>6</v>
      </c>
      <c r="L2" s="5"/>
      <c r="M2" s="5"/>
      <c r="N2" s="5"/>
      <c r="O2" s="5"/>
      <c r="P2" s="5"/>
      <c r="Q2" s="5"/>
      <c r="R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row>
    <row r="3" spans="1:157" ht="45.75" customHeight="1" x14ac:dyDescent="0.25">
      <c r="A3" s="9"/>
      <c r="B3" s="10">
        <v>10</v>
      </c>
      <c r="C3" s="10"/>
      <c r="D3" s="10">
        <v>11</v>
      </c>
      <c r="E3" s="5"/>
      <c r="F3" s="5"/>
      <c r="G3" s="5"/>
      <c r="H3" s="5"/>
      <c r="I3" s="51"/>
      <c r="J3" s="51"/>
      <c r="K3" s="5" t="s">
        <v>7</v>
      </c>
      <c r="L3" s="5" t="s">
        <v>7</v>
      </c>
      <c r="M3" s="5"/>
      <c r="N3" s="5"/>
      <c r="O3" s="5"/>
      <c r="P3" s="5"/>
      <c r="Q3" s="5" t="s">
        <v>7</v>
      </c>
      <c r="R3" s="5"/>
      <c r="S3" s="5"/>
      <c r="T3" s="5"/>
      <c r="U3" s="5" t="s">
        <v>7</v>
      </c>
      <c r="V3" s="5" t="s">
        <v>7</v>
      </c>
      <c r="W3" s="5"/>
      <c r="X3" s="5"/>
      <c r="Y3" s="5"/>
      <c r="Z3" s="5"/>
      <c r="AA3" s="5"/>
      <c r="AB3" s="5"/>
      <c r="AC3" s="5"/>
      <c r="AD3" s="5"/>
      <c r="AE3" s="5"/>
      <c r="AF3" s="5" t="s">
        <v>7</v>
      </c>
      <c r="AG3" s="5" t="s">
        <v>7</v>
      </c>
      <c r="AH3" s="5"/>
      <c r="AI3" s="5"/>
      <c r="AJ3" s="5"/>
      <c r="AK3" s="5" t="s">
        <v>7</v>
      </c>
      <c r="AL3" s="5" t="s">
        <v>7</v>
      </c>
      <c r="AM3" s="5"/>
      <c r="AN3" s="5" t="s">
        <v>7</v>
      </c>
      <c r="AO3" s="5" t="s">
        <v>7</v>
      </c>
      <c r="AP3" s="5" t="s">
        <v>7</v>
      </c>
      <c r="AQ3" s="5" t="s">
        <v>7</v>
      </c>
      <c r="AR3" s="5" t="s">
        <v>7</v>
      </c>
      <c r="AS3" s="5" t="s">
        <v>7</v>
      </c>
      <c r="AT3" s="5" t="s">
        <v>7</v>
      </c>
      <c r="AU3" s="5"/>
      <c r="AV3" s="5"/>
      <c r="AW3" s="5"/>
      <c r="AX3" s="5"/>
      <c r="AY3" s="5"/>
      <c r="AZ3" s="5"/>
      <c r="BA3" s="5"/>
      <c r="BB3" s="5"/>
      <c r="BC3" s="11"/>
      <c r="BD3" s="11" t="s">
        <v>7</v>
      </c>
      <c r="BE3" s="5"/>
      <c r="BF3" s="5"/>
      <c r="BH3" s="5"/>
      <c r="BI3" s="11"/>
      <c r="BJ3" s="11"/>
      <c r="BK3" s="11"/>
      <c r="BL3" s="5"/>
      <c r="BM3" s="5"/>
      <c r="BN3" s="11"/>
      <c r="BO3" s="5" t="s">
        <v>7</v>
      </c>
      <c r="BP3" s="5"/>
      <c r="BQ3" s="5" t="s">
        <v>7</v>
      </c>
      <c r="BR3" s="11"/>
      <c r="BS3" s="5"/>
      <c r="BT3" s="5"/>
      <c r="BU3" s="5" t="s">
        <v>7</v>
      </c>
      <c r="BV3" s="5" t="s">
        <v>7</v>
      </c>
      <c r="BW3" s="5" t="s">
        <v>7</v>
      </c>
      <c r="BX3" s="11"/>
      <c r="BY3" s="11"/>
      <c r="BZ3" s="11"/>
      <c r="CA3" s="11"/>
      <c r="CB3" s="11"/>
      <c r="CC3" s="11"/>
      <c r="CD3" s="5"/>
      <c r="CE3" s="5"/>
      <c r="CF3" s="5"/>
      <c r="CG3" s="5"/>
      <c r="CH3" s="5"/>
      <c r="CI3" s="5"/>
      <c r="CJ3" s="5"/>
      <c r="CK3" s="5"/>
      <c r="CL3" s="11"/>
      <c r="CM3" s="11"/>
      <c r="CN3" s="11"/>
      <c r="CO3" s="11"/>
      <c r="CP3" s="11"/>
      <c r="CQ3" s="11"/>
      <c r="CR3" s="11"/>
      <c r="CS3" s="11"/>
      <c r="CT3" s="11"/>
      <c r="CU3" s="11"/>
      <c r="CV3" s="11"/>
      <c r="CW3" s="11"/>
      <c r="CX3" s="11"/>
      <c r="CY3" s="11"/>
      <c r="CZ3" s="11"/>
      <c r="DA3" s="11"/>
      <c r="DB3" s="11"/>
      <c r="DC3" s="11"/>
      <c r="DD3" s="11"/>
      <c r="DE3" s="11"/>
      <c r="DF3" s="11"/>
      <c r="DG3" s="11" t="s">
        <v>7</v>
      </c>
      <c r="DH3" s="11" t="s">
        <v>7</v>
      </c>
      <c r="DI3" s="11" t="s">
        <v>7</v>
      </c>
      <c r="DJ3" s="11" t="s">
        <v>7</v>
      </c>
      <c r="DK3" s="11" t="s">
        <v>7</v>
      </c>
      <c r="DL3" s="11"/>
      <c r="DM3" s="12" t="s">
        <v>8</v>
      </c>
      <c r="DN3" s="5"/>
      <c r="DO3" s="5"/>
      <c r="DP3" s="5"/>
      <c r="DQ3" s="5"/>
      <c r="DR3" t="s">
        <v>7</v>
      </c>
      <c r="DS3" s="5"/>
      <c r="DT3" s="5"/>
      <c r="DU3" s="5"/>
      <c r="DV3" s="5" t="s">
        <v>7</v>
      </c>
      <c r="DW3" s="5" t="s">
        <v>7</v>
      </c>
      <c r="DX3" s="5" t="s">
        <v>7</v>
      </c>
      <c r="DY3" s="5" t="s">
        <v>7</v>
      </c>
      <c r="DZ3" s="5" t="s">
        <v>7</v>
      </c>
      <c r="EA3" s="5" t="s">
        <v>7</v>
      </c>
      <c r="EB3" s="5" t="s">
        <v>7</v>
      </c>
      <c r="EC3" s="5" t="s">
        <v>7</v>
      </c>
      <c r="ED3" s="5"/>
      <c r="EE3" s="5"/>
      <c r="EF3" s="5"/>
      <c r="EG3" s="5"/>
      <c r="EH3" s="5"/>
      <c r="EI3" s="5"/>
      <c r="EJ3" s="5"/>
      <c r="EK3" s="5"/>
      <c r="EL3" s="5"/>
      <c r="EM3" s="5"/>
      <c r="EN3" s="5" t="s">
        <v>7</v>
      </c>
      <c r="EO3" s="5" t="s">
        <v>7</v>
      </c>
      <c r="EP3" s="5" t="s">
        <v>7</v>
      </c>
      <c r="EQ3" s="5" t="s">
        <v>7</v>
      </c>
      <c r="ER3" s="5"/>
      <c r="ES3" s="5" t="s">
        <v>7</v>
      </c>
      <c r="ET3" s="5" t="s">
        <v>7</v>
      </c>
      <c r="EU3" s="5" t="s">
        <v>7</v>
      </c>
      <c r="EV3" s="5" t="s">
        <v>7</v>
      </c>
      <c r="EW3" s="5" t="s">
        <v>7</v>
      </c>
      <c r="EX3" s="5" t="s">
        <v>7</v>
      </c>
      <c r="EY3" s="5" t="s">
        <v>7</v>
      </c>
      <c r="EZ3" s="5" t="s">
        <v>7</v>
      </c>
      <c r="FA3" s="5" t="s">
        <v>7</v>
      </c>
    </row>
    <row r="4" spans="1:157" s="14" customFormat="1" ht="60" customHeight="1" x14ac:dyDescent="0.25">
      <c r="A4" s="13">
        <f t="shared" ref="A4:C4" si="0">COLUMN(A3)</f>
        <v>1</v>
      </c>
      <c r="B4" s="13">
        <f t="shared" si="0"/>
        <v>2</v>
      </c>
      <c r="C4" s="13">
        <f t="shared" si="0"/>
        <v>3</v>
      </c>
      <c r="D4" s="13">
        <f>COLUMN(D3)</f>
        <v>4</v>
      </c>
      <c r="E4" s="13">
        <f t="shared" ref="E4:G4" si="1">COLUMN(E3)</f>
        <v>5</v>
      </c>
      <c r="F4" s="13">
        <f t="shared" si="1"/>
        <v>6</v>
      </c>
      <c r="G4" s="13">
        <f t="shared" si="1"/>
        <v>7</v>
      </c>
      <c r="H4" s="13">
        <f>COLUMN(H3)</f>
        <v>8</v>
      </c>
      <c r="I4" s="52">
        <f t="shared" ref="I4:BT4" si="2">COLUMN(I3)</f>
        <v>9</v>
      </c>
      <c r="J4" s="52">
        <f t="shared" si="2"/>
        <v>10</v>
      </c>
      <c r="K4" s="13">
        <f t="shared" si="2"/>
        <v>11</v>
      </c>
      <c r="L4" s="13">
        <f t="shared" si="2"/>
        <v>12</v>
      </c>
      <c r="M4" s="13">
        <f t="shared" si="2"/>
        <v>13</v>
      </c>
      <c r="N4" s="13">
        <f t="shared" si="2"/>
        <v>14</v>
      </c>
      <c r="O4" s="13">
        <f t="shared" si="2"/>
        <v>15</v>
      </c>
      <c r="P4" s="13">
        <f t="shared" si="2"/>
        <v>16</v>
      </c>
      <c r="Q4" s="13">
        <f t="shared" si="2"/>
        <v>17</v>
      </c>
      <c r="R4" s="13">
        <f t="shared" si="2"/>
        <v>18</v>
      </c>
      <c r="S4" s="13">
        <f t="shared" si="2"/>
        <v>19</v>
      </c>
      <c r="T4" s="13">
        <f t="shared" si="2"/>
        <v>20</v>
      </c>
      <c r="U4" s="13">
        <f t="shared" si="2"/>
        <v>21</v>
      </c>
      <c r="V4" s="13">
        <f t="shared" si="2"/>
        <v>22</v>
      </c>
      <c r="W4" s="13">
        <f t="shared" si="2"/>
        <v>23</v>
      </c>
      <c r="X4" s="13">
        <f t="shared" si="2"/>
        <v>24</v>
      </c>
      <c r="Y4" s="13">
        <f t="shared" si="2"/>
        <v>25</v>
      </c>
      <c r="Z4" s="13">
        <f t="shared" si="2"/>
        <v>26</v>
      </c>
      <c r="AA4" s="13">
        <f t="shared" si="2"/>
        <v>27</v>
      </c>
      <c r="AB4" s="13">
        <f t="shared" si="2"/>
        <v>28</v>
      </c>
      <c r="AC4" s="13">
        <f t="shared" si="2"/>
        <v>29</v>
      </c>
      <c r="AD4" s="13">
        <f t="shared" si="2"/>
        <v>30</v>
      </c>
      <c r="AE4" s="13">
        <f t="shared" si="2"/>
        <v>31</v>
      </c>
      <c r="AF4" s="13">
        <f t="shared" si="2"/>
        <v>32</v>
      </c>
      <c r="AG4" s="13">
        <f t="shared" si="2"/>
        <v>33</v>
      </c>
      <c r="AH4" s="13">
        <f t="shared" si="2"/>
        <v>34</v>
      </c>
      <c r="AI4" s="13">
        <f t="shared" si="2"/>
        <v>35</v>
      </c>
      <c r="AJ4" s="13">
        <f t="shared" si="2"/>
        <v>36</v>
      </c>
      <c r="AK4" s="13">
        <f t="shared" si="2"/>
        <v>37</v>
      </c>
      <c r="AL4" s="13">
        <f t="shared" si="2"/>
        <v>38</v>
      </c>
      <c r="AM4" s="13">
        <f t="shared" si="2"/>
        <v>39</v>
      </c>
      <c r="AN4" s="13">
        <f t="shared" si="2"/>
        <v>40</v>
      </c>
      <c r="AO4" s="13">
        <f t="shared" si="2"/>
        <v>41</v>
      </c>
      <c r="AP4" s="13">
        <f t="shared" si="2"/>
        <v>42</v>
      </c>
      <c r="AQ4" s="13">
        <f t="shared" si="2"/>
        <v>43</v>
      </c>
      <c r="AR4" s="13">
        <f t="shared" si="2"/>
        <v>44</v>
      </c>
      <c r="AS4" s="13">
        <f t="shared" si="2"/>
        <v>45</v>
      </c>
      <c r="AT4" s="13">
        <f t="shared" si="2"/>
        <v>46</v>
      </c>
      <c r="AU4" s="13">
        <f t="shared" si="2"/>
        <v>47</v>
      </c>
      <c r="AV4" s="13">
        <f t="shared" si="2"/>
        <v>48</v>
      </c>
      <c r="AW4" s="13">
        <f t="shared" si="2"/>
        <v>49</v>
      </c>
      <c r="AX4" s="13">
        <f t="shared" si="2"/>
        <v>50</v>
      </c>
      <c r="AY4" s="13">
        <f t="shared" si="2"/>
        <v>51</v>
      </c>
      <c r="AZ4" s="13">
        <f t="shared" si="2"/>
        <v>52</v>
      </c>
      <c r="BA4" s="13">
        <f t="shared" si="2"/>
        <v>53</v>
      </c>
      <c r="BB4" s="13">
        <f t="shared" si="2"/>
        <v>54</v>
      </c>
      <c r="BC4" s="13">
        <f t="shared" si="2"/>
        <v>55</v>
      </c>
      <c r="BD4" s="13">
        <f t="shared" si="2"/>
        <v>56</v>
      </c>
      <c r="BE4" s="13">
        <f t="shared" si="2"/>
        <v>57</v>
      </c>
      <c r="BF4" s="13">
        <f t="shared" si="2"/>
        <v>58</v>
      </c>
      <c r="BG4" s="13">
        <f t="shared" si="2"/>
        <v>59</v>
      </c>
      <c r="BH4" s="13">
        <f t="shared" si="2"/>
        <v>60</v>
      </c>
      <c r="BI4" s="13">
        <f t="shared" si="2"/>
        <v>61</v>
      </c>
      <c r="BJ4" s="13">
        <f t="shared" si="2"/>
        <v>62</v>
      </c>
      <c r="BK4" s="13">
        <f t="shared" si="2"/>
        <v>63</v>
      </c>
      <c r="BL4" s="13">
        <f t="shared" si="2"/>
        <v>64</v>
      </c>
      <c r="BM4" s="13">
        <f t="shared" si="2"/>
        <v>65</v>
      </c>
      <c r="BN4" s="13">
        <f t="shared" si="2"/>
        <v>66</v>
      </c>
      <c r="BO4" s="13">
        <f t="shared" si="2"/>
        <v>67</v>
      </c>
      <c r="BP4" s="13">
        <f t="shared" si="2"/>
        <v>68</v>
      </c>
      <c r="BQ4" s="13">
        <f t="shared" si="2"/>
        <v>69</v>
      </c>
      <c r="BR4" s="13">
        <f t="shared" si="2"/>
        <v>70</v>
      </c>
      <c r="BS4" s="13">
        <f t="shared" si="2"/>
        <v>71</v>
      </c>
      <c r="BT4" s="13">
        <f t="shared" si="2"/>
        <v>72</v>
      </c>
      <c r="BU4" s="13">
        <f t="shared" ref="BU4:EF4" si="3">COLUMN(BU3)</f>
        <v>73</v>
      </c>
      <c r="BV4" s="13">
        <f t="shared" si="3"/>
        <v>74</v>
      </c>
      <c r="BW4" s="13">
        <f t="shared" si="3"/>
        <v>75</v>
      </c>
      <c r="BX4" s="13">
        <f t="shared" si="3"/>
        <v>76</v>
      </c>
      <c r="BY4" s="13">
        <f t="shared" si="3"/>
        <v>77</v>
      </c>
      <c r="BZ4" s="13">
        <f t="shared" si="3"/>
        <v>78</v>
      </c>
      <c r="CA4" s="13">
        <f t="shared" si="3"/>
        <v>79</v>
      </c>
      <c r="CB4" s="13">
        <f t="shared" si="3"/>
        <v>80</v>
      </c>
      <c r="CC4" s="13">
        <f t="shared" si="3"/>
        <v>81</v>
      </c>
      <c r="CD4" s="13">
        <f t="shared" si="3"/>
        <v>82</v>
      </c>
      <c r="CE4" s="13">
        <f t="shared" si="3"/>
        <v>83</v>
      </c>
      <c r="CF4" s="13">
        <f t="shared" si="3"/>
        <v>84</v>
      </c>
      <c r="CG4" s="13">
        <f t="shared" si="3"/>
        <v>85</v>
      </c>
      <c r="CH4" s="13">
        <f t="shared" si="3"/>
        <v>86</v>
      </c>
      <c r="CI4" s="13">
        <f t="shared" si="3"/>
        <v>87</v>
      </c>
      <c r="CJ4" s="13">
        <f t="shared" si="3"/>
        <v>88</v>
      </c>
      <c r="CK4" s="13">
        <f t="shared" si="3"/>
        <v>89</v>
      </c>
      <c r="CL4" s="13">
        <f t="shared" si="3"/>
        <v>90</v>
      </c>
      <c r="CM4" s="13">
        <f t="shared" si="3"/>
        <v>91</v>
      </c>
      <c r="CN4" s="13">
        <f t="shared" si="3"/>
        <v>92</v>
      </c>
      <c r="CO4" s="13">
        <f t="shared" si="3"/>
        <v>93</v>
      </c>
      <c r="CP4" s="13">
        <f t="shared" si="3"/>
        <v>94</v>
      </c>
      <c r="CQ4" s="13">
        <f t="shared" si="3"/>
        <v>95</v>
      </c>
      <c r="CR4" s="13">
        <f t="shared" si="3"/>
        <v>96</v>
      </c>
      <c r="CS4" s="13">
        <f t="shared" si="3"/>
        <v>97</v>
      </c>
      <c r="CT4" s="13">
        <f t="shared" si="3"/>
        <v>98</v>
      </c>
      <c r="CU4" s="13">
        <f t="shared" si="3"/>
        <v>99</v>
      </c>
      <c r="CV4" s="13">
        <f t="shared" si="3"/>
        <v>100</v>
      </c>
      <c r="CW4" s="13">
        <f t="shared" si="3"/>
        <v>101</v>
      </c>
      <c r="CX4" s="13">
        <f t="shared" si="3"/>
        <v>102</v>
      </c>
      <c r="CY4" s="13">
        <f t="shared" si="3"/>
        <v>103</v>
      </c>
      <c r="CZ4" s="13">
        <f t="shared" si="3"/>
        <v>104</v>
      </c>
      <c r="DA4" s="13">
        <f t="shared" si="3"/>
        <v>105</v>
      </c>
      <c r="DB4" s="13">
        <f t="shared" si="3"/>
        <v>106</v>
      </c>
      <c r="DC4" s="13">
        <f t="shared" si="3"/>
        <v>107</v>
      </c>
      <c r="DD4" s="13">
        <f t="shared" si="3"/>
        <v>108</v>
      </c>
      <c r="DE4" s="13">
        <f t="shared" si="3"/>
        <v>109</v>
      </c>
      <c r="DF4" s="13">
        <f t="shared" si="3"/>
        <v>110</v>
      </c>
      <c r="DG4" s="13">
        <f t="shared" si="3"/>
        <v>111</v>
      </c>
      <c r="DH4" s="13">
        <f t="shared" si="3"/>
        <v>112</v>
      </c>
      <c r="DI4" s="13">
        <f t="shared" si="3"/>
        <v>113</v>
      </c>
      <c r="DJ4" s="13">
        <f t="shared" si="3"/>
        <v>114</v>
      </c>
      <c r="DK4" s="13">
        <f t="shared" si="3"/>
        <v>115</v>
      </c>
      <c r="DL4" s="13">
        <f t="shared" si="3"/>
        <v>116</v>
      </c>
      <c r="DM4" s="13">
        <f t="shared" si="3"/>
        <v>117</v>
      </c>
      <c r="DN4" s="13">
        <f t="shared" si="3"/>
        <v>118</v>
      </c>
      <c r="DO4" s="13">
        <f t="shared" si="3"/>
        <v>119</v>
      </c>
      <c r="DP4" s="13">
        <f t="shared" si="3"/>
        <v>120</v>
      </c>
      <c r="DQ4" s="13">
        <f t="shared" si="3"/>
        <v>121</v>
      </c>
      <c r="DR4" s="13">
        <f t="shared" si="3"/>
        <v>122</v>
      </c>
      <c r="DS4" s="13">
        <f t="shared" si="3"/>
        <v>123</v>
      </c>
      <c r="DT4" s="13">
        <f t="shared" si="3"/>
        <v>124</v>
      </c>
      <c r="DU4" s="13">
        <f t="shared" si="3"/>
        <v>125</v>
      </c>
      <c r="DV4" s="13">
        <f t="shared" si="3"/>
        <v>126</v>
      </c>
      <c r="DW4" s="13">
        <f t="shared" si="3"/>
        <v>127</v>
      </c>
      <c r="DX4" s="13">
        <f t="shared" si="3"/>
        <v>128</v>
      </c>
      <c r="DY4" s="13">
        <f t="shared" si="3"/>
        <v>129</v>
      </c>
      <c r="DZ4" s="13">
        <f t="shared" si="3"/>
        <v>130</v>
      </c>
      <c r="EA4" s="13">
        <f t="shared" si="3"/>
        <v>131</v>
      </c>
      <c r="EB4" s="13">
        <f t="shared" si="3"/>
        <v>132</v>
      </c>
      <c r="EC4" s="13">
        <f t="shared" si="3"/>
        <v>133</v>
      </c>
      <c r="ED4" s="13">
        <f t="shared" si="3"/>
        <v>134</v>
      </c>
      <c r="EE4" s="13">
        <f t="shared" si="3"/>
        <v>135</v>
      </c>
      <c r="EF4" s="13">
        <f t="shared" si="3"/>
        <v>136</v>
      </c>
      <c r="EG4" s="13">
        <f t="shared" ref="EG4:FA4" si="4">COLUMN(EG3)</f>
        <v>137</v>
      </c>
      <c r="EH4" s="13">
        <f t="shared" si="4"/>
        <v>138</v>
      </c>
      <c r="EI4" s="13">
        <f t="shared" si="4"/>
        <v>139</v>
      </c>
      <c r="EJ4" s="13">
        <f t="shared" si="4"/>
        <v>140</v>
      </c>
      <c r="EK4" s="13">
        <f t="shared" si="4"/>
        <v>141</v>
      </c>
      <c r="EL4" s="13">
        <f t="shared" si="4"/>
        <v>142</v>
      </c>
      <c r="EM4" s="13">
        <f t="shared" si="4"/>
        <v>143</v>
      </c>
      <c r="EN4" s="13">
        <f t="shared" si="4"/>
        <v>144</v>
      </c>
      <c r="EO4" s="13">
        <f t="shared" si="4"/>
        <v>145</v>
      </c>
      <c r="EP4" s="13">
        <f t="shared" si="4"/>
        <v>146</v>
      </c>
      <c r="EQ4" s="13">
        <f t="shared" si="4"/>
        <v>147</v>
      </c>
      <c r="ER4" s="13">
        <f t="shared" si="4"/>
        <v>148</v>
      </c>
      <c r="ES4" s="13">
        <f t="shared" si="4"/>
        <v>149</v>
      </c>
      <c r="ET4" s="13">
        <f t="shared" si="4"/>
        <v>150</v>
      </c>
      <c r="EU4" s="13">
        <f t="shared" si="4"/>
        <v>151</v>
      </c>
      <c r="EV4" s="13">
        <f t="shared" si="4"/>
        <v>152</v>
      </c>
      <c r="EW4" s="13">
        <f t="shared" si="4"/>
        <v>153</v>
      </c>
      <c r="EX4" s="13">
        <f t="shared" si="4"/>
        <v>154</v>
      </c>
      <c r="EY4" s="13">
        <f t="shared" si="4"/>
        <v>155</v>
      </c>
      <c r="EZ4" s="13">
        <f t="shared" si="4"/>
        <v>156</v>
      </c>
      <c r="FA4" s="13">
        <f t="shared" si="4"/>
        <v>157</v>
      </c>
    </row>
    <row r="5" spans="1:157" s="15" customFormat="1" ht="20.25" customHeight="1" x14ac:dyDescent="0.25">
      <c r="A5" s="58" t="s">
        <v>9</v>
      </c>
      <c r="B5" s="58"/>
      <c r="C5" s="58"/>
      <c r="D5" s="58"/>
      <c r="E5" s="58"/>
      <c r="F5" s="58"/>
      <c r="G5" s="58"/>
      <c r="H5" s="58"/>
      <c r="I5" s="58"/>
      <c r="J5" s="58"/>
      <c r="K5" s="58"/>
      <c r="L5" s="58"/>
      <c r="M5" s="58"/>
      <c r="N5" s="58"/>
      <c r="O5" s="58"/>
      <c r="P5" s="58"/>
      <c r="Q5" s="58"/>
      <c r="R5" s="58"/>
      <c r="S5" s="58"/>
      <c r="T5" s="59" t="s">
        <v>10</v>
      </c>
      <c r="U5" s="60"/>
      <c r="V5" s="60"/>
      <c r="W5" s="60"/>
      <c r="X5" s="60"/>
      <c r="Y5" s="60"/>
      <c r="Z5" s="60"/>
      <c r="AA5" s="60"/>
      <c r="AB5" s="60"/>
      <c r="AC5" s="60"/>
      <c r="AD5" s="60"/>
      <c r="AE5" s="60"/>
      <c r="AF5" s="60"/>
      <c r="AG5" s="60"/>
      <c r="AH5" s="60"/>
      <c r="AI5" s="60"/>
      <c r="AJ5" s="60"/>
      <c r="AK5" s="60"/>
      <c r="AL5" s="60"/>
      <c r="AM5" s="61"/>
      <c r="AN5" s="62" t="s">
        <v>11</v>
      </c>
      <c r="AO5" s="62"/>
      <c r="AP5" s="62"/>
      <c r="AQ5" s="62"/>
      <c r="AR5" s="62"/>
      <c r="AS5" s="62"/>
      <c r="AT5" s="62"/>
      <c r="AU5" s="63" t="s">
        <v>12</v>
      </c>
      <c r="AV5" s="63"/>
      <c r="AW5" s="63"/>
      <c r="AX5" s="63"/>
      <c r="AY5" s="63"/>
      <c r="AZ5" s="63"/>
      <c r="BA5" s="64" t="s">
        <v>13</v>
      </c>
      <c r="BB5" s="64"/>
      <c r="BC5" s="64"/>
      <c r="BD5" s="64"/>
      <c r="BE5" s="57" t="s">
        <v>14</v>
      </c>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65" t="s">
        <v>15</v>
      </c>
      <c r="CM5" s="66"/>
      <c r="CN5" s="66"/>
      <c r="CO5" s="66"/>
      <c r="CP5" s="66"/>
      <c r="CQ5" s="66"/>
      <c r="CR5" s="66"/>
      <c r="CS5" s="66"/>
      <c r="CT5" s="66"/>
      <c r="CU5" s="66"/>
      <c r="CV5" s="66"/>
      <c r="CW5" s="66"/>
      <c r="CX5" s="66"/>
      <c r="CY5" s="66"/>
      <c r="CZ5" s="66"/>
      <c r="DA5" s="66"/>
      <c r="DB5" s="66"/>
      <c r="DC5" s="66"/>
      <c r="DD5" s="66"/>
      <c r="DE5" s="66"/>
      <c r="DF5" s="67"/>
      <c r="DG5" s="68"/>
      <c r="DH5" s="69"/>
      <c r="DI5" s="69"/>
      <c r="DJ5" s="69"/>
      <c r="DK5" s="69"/>
      <c r="DL5" s="70" t="s">
        <v>16</v>
      </c>
      <c r="DM5" s="70"/>
      <c r="DN5" s="70"/>
      <c r="DO5" s="70"/>
      <c r="DP5" s="70"/>
      <c r="DQ5" s="70"/>
      <c r="DR5" s="70"/>
      <c r="DS5" s="70"/>
      <c r="DT5" s="70"/>
      <c r="DU5" s="70"/>
      <c r="DV5" s="70"/>
      <c r="DW5" s="70"/>
      <c r="DX5" s="70"/>
      <c r="DY5" s="70"/>
      <c r="DZ5" s="70"/>
      <c r="EA5" s="70"/>
      <c r="EB5" s="70"/>
      <c r="EC5" s="71"/>
      <c r="ED5" s="72" t="s">
        <v>17</v>
      </c>
      <c r="EE5" s="72"/>
      <c r="EF5" s="72"/>
      <c r="EG5" s="72"/>
      <c r="EH5" s="72"/>
      <c r="EI5" s="72"/>
      <c r="EJ5" s="72"/>
      <c r="EK5" s="72"/>
      <c r="EL5" s="72"/>
      <c r="EM5" s="72"/>
      <c r="EN5" s="72"/>
      <c r="EO5" s="72"/>
      <c r="EP5" s="72"/>
      <c r="EQ5" s="72"/>
      <c r="ER5" s="73" t="s">
        <v>18</v>
      </c>
      <c r="ES5" s="73"/>
      <c r="ET5" s="73"/>
      <c r="EU5" s="73"/>
      <c r="EV5" s="73"/>
      <c r="EW5" s="73"/>
      <c r="EX5" s="73"/>
      <c r="EY5" s="73"/>
      <c r="EZ5" s="73"/>
      <c r="FA5" s="73"/>
    </row>
    <row r="6" spans="1:157" s="41" customFormat="1" ht="75.75" customHeight="1" x14ac:dyDescent="0.2">
      <c r="A6" s="16" t="s">
        <v>19</v>
      </c>
      <c r="B6" s="17" t="s">
        <v>20</v>
      </c>
      <c r="C6" s="18" t="s">
        <v>21</v>
      </c>
      <c r="D6" s="18" t="s">
        <v>22</v>
      </c>
      <c r="E6" s="19" t="s">
        <v>23</v>
      </c>
      <c r="F6" s="19" t="s">
        <v>24</v>
      </c>
      <c r="G6" s="19" t="s">
        <v>25</v>
      </c>
      <c r="H6" s="19" t="s">
        <v>26</v>
      </c>
      <c r="I6" s="53" t="s">
        <v>27</v>
      </c>
      <c r="J6" s="53" t="s">
        <v>28</v>
      </c>
      <c r="K6" s="20" t="s">
        <v>29</v>
      </c>
      <c r="L6" s="20" t="s">
        <v>30</v>
      </c>
      <c r="M6" s="19" t="s">
        <v>31</v>
      </c>
      <c r="N6" s="18" t="s">
        <v>32</v>
      </c>
      <c r="O6" s="18" t="s">
        <v>33</v>
      </c>
      <c r="P6" s="18" t="s">
        <v>34</v>
      </c>
      <c r="Q6" s="18" t="s">
        <v>35</v>
      </c>
      <c r="R6" s="18" t="s">
        <v>36</v>
      </c>
      <c r="S6" s="18" t="s">
        <v>37</v>
      </c>
      <c r="T6" s="21" t="s">
        <v>38</v>
      </c>
      <c r="U6" s="21" t="s">
        <v>39</v>
      </c>
      <c r="V6" s="22" t="s">
        <v>40</v>
      </c>
      <c r="W6" s="23" t="s">
        <v>41</v>
      </c>
      <c r="X6" s="22" t="s">
        <v>42</v>
      </c>
      <c r="Y6" s="21" t="s">
        <v>43</v>
      </c>
      <c r="Z6" s="21" t="s">
        <v>44</v>
      </c>
      <c r="AA6" s="21" t="s">
        <v>45</v>
      </c>
      <c r="AB6" s="24" t="s">
        <v>46</v>
      </c>
      <c r="AC6" s="24" t="s">
        <v>47</v>
      </c>
      <c r="AD6" s="24" t="s">
        <v>48</v>
      </c>
      <c r="AE6" s="24" t="s">
        <v>49</v>
      </c>
      <c r="AF6" s="24" t="s">
        <v>50</v>
      </c>
      <c r="AG6" s="24" t="s">
        <v>51</v>
      </c>
      <c r="AH6" s="25" t="s">
        <v>52</v>
      </c>
      <c r="AI6" s="24" t="s">
        <v>53</v>
      </c>
      <c r="AJ6" s="24" t="s">
        <v>54</v>
      </c>
      <c r="AK6" s="26" t="s">
        <v>55</v>
      </c>
      <c r="AL6" s="26" t="s">
        <v>56</v>
      </c>
      <c r="AM6" s="21" t="s">
        <v>57</v>
      </c>
      <c r="AN6" s="27" t="s">
        <v>58</v>
      </c>
      <c r="AO6" s="27" t="s">
        <v>59</v>
      </c>
      <c r="AP6" s="27" t="s">
        <v>60</v>
      </c>
      <c r="AQ6" s="27" t="s">
        <v>61</v>
      </c>
      <c r="AR6" s="27" t="s">
        <v>62</v>
      </c>
      <c r="AS6" s="27" t="s">
        <v>63</v>
      </c>
      <c r="AT6" s="27" t="s">
        <v>64</v>
      </c>
      <c r="AU6" s="28" t="s">
        <v>65</v>
      </c>
      <c r="AV6" s="28" t="s">
        <v>66</v>
      </c>
      <c r="AW6" s="28" t="s">
        <v>67</v>
      </c>
      <c r="AX6" s="28" t="s">
        <v>68</v>
      </c>
      <c r="AY6" s="28" t="s">
        <v>69</v>
      </c>
      <c r="AZ6" s="28" t="s">
        <v>70</v>
      </c>
      <c r="BA6" s="29" t="s">
        <v>71</v>
      </c>
      <c r="BB6" s="30" t="s">
        <v>72</v>
      </c>
      <c r="BC6" s="29" t="s">
        <v>73</v>
      </c>
      <c r="BD6" s="29" t="s">
        <v>74</v>
      </c>
      <c r="BE6" s="31" t="s">
        <v>75</v>
      </c>
      <c r="BF6" s="32" t="s">
        <v>76</v>
      </c>
      <c r="BG6" s="32" t="s">
        <v>77</v>
      </c>
      <c r="BH6" s="32" t="s">
        <v>78</v>
      </c>
      <c r="BI6" s="32" t="s">
        <v>79</v>
      </c>
      <c r="BJ6" s="32" t="s">
        <v>80</v>
      </c>
      <c r="BK6" s="32" t="s">
        <v>81</v>
      </c>
      <c r="BL6" s="32" t="s">
        <v>82</v>
      </c>
      <c r="BM6" s="32" t="s">
        <v>83</v>
      </c>
      <c r="BN6" s="32" t="s">
        <v>84</v>
      </c>
      <c r="BO6" s="33" t="s">
        <v>85</v>
      </c>
      <c r="BP6" s="32" t="s">
        <v>86</v>
      </c>
      <c r="BQ6" s="33" t="s">
        <v>87</v>
      </c>
      <c r="BR6" s="32" t="s">
        <v>88</v>
      </c>
      <c r="BS6" s="32" t="s">
        <v>89</v>
      </c>
      <c r="BT6" s="32" t="s">
        <v>90</v>
      </c>
      <c r="BU6" s="26" t="s">
        <v>91</v>
      </c>
      <c r="BV6" s="26" t="s">
        <v>92</v>
      </c>
      <c r="BW6" s="26" t="s">
        <v>93</v>
      </c>
      <c r="BX6" s="32" t="s">
        <v>94</v>
      </c>
      <c r="BY6" s="32" t="s">
        <v>95</v>
      </c>
      <c r="BZ6" s="32" t="s">
        <v>96</v>
      </c>
      <c r="CA6" s="32" t="s">
        <v>97</v>
      </c>
      <c r="CB6" s="34" t="s">
        <v>98</v>
      </c>
      <c r="CC6" s="34" t="s">
        <v>99</v>
      </c>
      <c r="CD6" s="34" t="s">
        <v>100</v>
      </c>
      <c r="CE6" s="34" t="s">
        <v>101</v>
      </c>
      <c r="CF6" s="34" t="s">
        <v>102</v>
      </c>
      <c r="CG6" s="34" t="s">
        <v>103</v>
      </c>
      <c r="CH6" s="34" t="s">
        <v>104</v>
      </c>
      <c r="CI6" s="34" t="s">
        <v>105</v>
      </c>
      <c r="CJ6" s="34" t="s">
        <v>106</v>
      </c>
      <c r="CK6" s="34" t="s">
        <v>107</v>
      </c>
      <c r="CL6" s="35" t="s">
        <v>108</v>
      </c>
      <c r="CM6" s="35" t="s">
        <v>109</v>
      </c>
      <c r="CN6" s="35" t="s">
        <v>110</v>
      </c>
      <c r="CO6" s="35" t="s">
        <v>111</v>
      </c>
      <c r="CP6" s="35" t="s">
        <v>112</v>
      </c>
      <c r="CQ6" s="35" t="s">
        <v>113</v>
      </c>
      <c r="CR6" s="35" t="s">
        <v>114</v>
      </c>
      <c r="CS6" s="35" t="s">
        <v>115</v>
      </c>
      <c r="CT6" s="35" t="s">
        <v>116</v>
      </c>
      <c r="CU6" s="35" t="s">
        <v>117</v>
      </c>
      <c r="CV6" s="35" t="s">
        <v>118</v>
      </c>
      <c r="CW6" s="35" t="s">
        <v>119</v>
      </c>
      <c r="CX6" s="35" t="s">
        <v>120</v>
      </c>
      <c r="CY6" s="35" t="s">
        <v>121</v>
      </c>
      <c r="CZ6" s="35" t="s">
        <v>122</v>
      </c>
      <c r="DA6" s="35" t="s">
        <v>123</v>
      </c>
      <c r="DB6" s="35" t="s">
        <v>124</v>
      </c>
      <c r="DC6" s="35" t="s">
        <v>125</v>
      </c>
      <c r="DD6" s="35" t="s">
        <v>126</v>
      </c>
      <c r="DE6" s="35" t="s">
        <v>127</v>
      </c>
      <c r="DF6" s="35" t="s">
        <v>128</v>
      </c>
      <c r="DG6" s="26" t="s">
        <v>129</v>
      </c>
      <c r="DH6" s="26" t="s">
        <v>130</v>
      </c>
      <c r="DI6" s="26" t="s">
        <v>131</v>
      </c>
      <c r="DJ6" s="26" t="s">
        <v>132</v>
      </c>
      <c r="DK6" s="26" t="s">
        <v>133</v>
      </c>
      <c r="DL6" s="36" t="s">
        <v>134</v>
      </c>
      <c r="DM6" s="37" t="s">
        <v>135</v>
      </c>
      <c r="DN6" s="36" t="s">
        <v>136</v>
      </c>
      <c r="DO6" s="36" t="s">
        <v>137</v>
      </c>
      <c r="DP6" s="36" t="s">
        <v>138</v>
      </c>
      <c r="DQ6" s="36" t="s">
        <v>139</v>
      </c>
      <c r="DR6" s="36" t="s">
        <v>140</v>
      </c>
      <c r="DS6" s="36" t="s">
        <v>141</v>
      </c>
      <c r="DT6" s="36" t="s">
        <v>142</v>
      </c>
      <c r="DU6" s="36" t="s">
        <v>143</v>
      </c>
      <c r="DV6" s="26" t="s">
        <v>144</v>
      </c>
      <c r="DW6" s="36" t="s">
        <v>145</v>
      </c>
      <c r="DX6" s="36" t="s">
        <v>146</v>
      </c>
      <c r="DY6" s="36" t="s">
        <v>147</v>
      </c>
      <c r="DZ6" s="36" t="s">
        <v>148</v>
      </c>
      <c r="EA6" s="36" t="s">
        <v>149</v>
      </c>
      <c r="EB6" s="36" t="s">
        <v>150</v>
      </c>
      <c r="EC6" s="36" t="s">
        <v>151</v>
      </c>
      <c r="ED6" s="38" t="s">
        <v>152</v>
      </c>
      <c r="EE6" s="39" t="s">
        <v>153</v>
      </c>
      <c r="EF6" s="39" t="s">
        <v>154</v>
      </c>
      <c r="EG6" s="38" t="s">
        <v>155</v>
      </c>
      <c r="EH6" s="38" t="s">
        <v>156</v>
      </c>
      <c r="EI6" s="38" t="s">
        <v>157</v>
      </c>
      <c r="EJ6" s="39" t="s">
        <v>158</v>
      </c>
      <c r="EK6" s="38" t="s">
        <v>159</v>
      </c>
      <c r="EL6" s="38" t="s">
        <v>160</v>
      </c>
      <c r="EM6" s="38" t="s">
        <v>161</v>
      </c>
      <c r="EN6" s="26" t="s">
        <v>162</v>
      </c>
      <c r="EO6" s="26" t="s">
        <v>55</v>
      </c>
      <c r="EP6" s="26" t="s">
        <v>163</v>
      </c>
      <c r="EQ6" s="26" t="s">
        <v>164</v>
      </c>
      <c r="ER6" s="40" t="s">
        <v>165</v>
      </c>
      <c r="ES6" s="26" t="s">
        <v>166</v>
      </c>
      <c r="ET6" s="26" t="s">
        <v>167</v>
      </c>
      <c r="EU6" s="26" t="s">
        <v>168</v>
      </c>
      <c r="EV6" s="26" t="s">
        <v>169</v>
      </c>
      <c r="EW6" s="26" t="s">
        <v>170</v>
      </c>
      <c r="EX6" s="26" t="s">
        <v>171</v>
      </c>
      <c r="EY6" s="26" t="s">
        <v>172</v>
      </c>
      <c r="EZ6" s="26" t="s">
        <v>55</v>
      </c>
      <c r="FA6" s="26" t="s">
        <v>173</v>
      </c>
    </row>
    <row r="7" spans="1:157" x14ac:dyDescent="0.25">
      <c r="A7" s="42">
        <v>1</v>
      </c>
      <c r="B7" s="43">
        <v>62</v>
      </c>
      <c r="C7" s="43">
        <v>20</v>
      </c>
      <c r="D7" s="43" t="s">
        <v>174</v>
      </c>
      <c r="E7" s="43">
        <v>59.786047000000003</v>
      </c>
      <c r="F7" s="43">
        <v>22.183629</v>
      </c>
      <c r="G7" s="43">
        <v>59.786926999999999</v>
      </c>
      <c r="H7" s="43">
        <v>22.184467000000001</v>
      </c>
      <c r="I7" s="54"/>
      <c r="J7" s="54"/>
      <c r="K7" s="43">
        <v>1</v>
      </c>
      <c r="L7" s="43">
        <v>0</v>
      </c>
      <c r="M7" s="43"/>
      <c r="N7" s="43">
        <v>21</v>
      </c>
      <c r="O7" s="43">
        <v>28</v>
      </c>
      <c r="P7" s="43">
        <v>1</v>
      </c>
      <c r="Q7" s="43"/>
      <c r="R7" s="43" t="s">
        <v>175</v>
      </c>
      <c r="S7" s="43">
        <v>1</v>
      </c>
      <c r="T7" s="43">
        <v>5</v>
      </c>
      <c r="U7" s="43"/>
      <c r="V7" s="43"/>
      <c r="W7" s="43">
        <v>1</v>
      </c>
      <c r="X7" s="44">
        <v>43279</v>
      </c>
      <c r="Y7" s="45">
        <v>0.47083333333333338</v>
      </c>
      <c r="Z7" s="43" t="s">
        <v>279</v>
      </c>
      <c r="AA7" s="43" t="s">
        <v>176</v>
      </c>
      <c r="AB7" s="43">
        <v>12</v>
      </c>
      <c r="AC7" s="43">
        <v>0.1</v>
      </c>
      <c r="AD7" s="43">
        <v>9</v>
      </c>
      <c r="AE7" s="43">
        <v>1</v>
      </c>
      <c r="AF7" s="43" t="s">
        <v>177</v>
      </c>
      <c r="AG7" s="43">
        <v>9</v>
      </c>
      <c r="AH7" s="43"/>
      <c r="AI7" s="43"/>
      <c r="AJ7" s="43"/>
      <c r="BE7" s="43" t="s">
        <v>279</v>
      </c>
      <c r="BF7" s="43">
        <v>100</v>
      </c>
      <c r="BG7" s="43">
        <v>20</v>
      </c>
      <c r="BH7" s="43">
        <v>0</v>
      </c>
      <c r="BI7" s="43">
        <v>0.5</v>
      </c>
      <c r="BJ7" s="43">
        <v>9</v>
      </c>
      <c r="BK7" s="43">
        <v>-4.9000000000000002E-2</v>
      </c>
      <c r="BL7" s="43"/>
      <c r="BM7" s="43"/>
      <c r="BN7" s="43"/>
      <c r="BP7" s="43"/>
      <c r="BR7" s="43" t="s">
        <v>178</v>
      </c>
      <c r="BS7" s="43"/>
      <c r="BT7" s="43">
        <v>100</v>
      </c>
      <c r="BX7" s="43"/>
      <c r="BY7" s="43"/>
      <c r="BZ7" s="43">
        <v>2.9510000000000001</v>
      </c>
      <c r="CA7" s="43">
        <v>2.8</v>
      </c>
      <c r="CB7" s="43">
        <v>1</v>
      </c>
      <c r="CC7" s="43">
        <v>20</v>
      </c>
      <c r="CD7" s="43">
        <v>8.9510000000000005</v>
      </c>
      <c r="CE7" s="43">
        <v>100</v>
      </c>
      <c r="CF7" s="43">
        <v>0.15100000000000002</v>
      </c>
      <c r="CG7" s="43">
        <v>-5</v>
      </c>
      <c r="CH7" s="43">
        <v>5.4509999999999996</v>
      </c>
      <c r="CI7" s="43">
        <v>22</v>
      </c>
      <c r="CJ7" s="43">
        <v>0.45100000000000001</v>
      </c>
      <c r="CK7" s="43">
        <v>0</v>
      </c>
      <c r="CL7" s="43"/>
      <c r="CM7" s="43"/>
      <c r="CN7" s="43"/>
      <c r="CO7" s="43"/>
      <c r="CP7" s="43"/>
      <c r="CQ7" s="43"/>
      <c r="CR7" s="43"/>
      <c r="CS7" s="43"/>
      <c r="CT7" s="43"/>
      <c r="CU7" s="43"/>
      <c r="CV7" s="43"/>
      <c r="CW7" s="43"/>
      <c r="CX7" s="43"/>
      <c r="CY7" s="43"/>
      <c r="CZ7" s="43"/>
      <c r="DA7" s="43"/>
      <c r="DB7" s="43"/>
      <c r="DC7" s="43"/>
      <c r="DD7" s="43"/>
      <c r="DE7" s="43"/>
      <c r="DF7" s="43"/>
      <c r="DG7" s="43"/>
      <c r="DL7" s="43"/>
      <c r="DM7" s="43"/>
      <c r="DN7" s="43"/>
      <c r="DO7" s="43"/>
      <c r="DP7" s="43"/>
      <c r="DQ7" s="43"/>
      <c r="DR7" s="43"/>
      <c r="DS7" s="43"/>
      <c r="DT7" s="43"/>
    </row>
    <row r="8" spans="1:157" x14ac:dyDescent="0.25">
      <c r="A8" t="str">
        <f>_xlfn.TEXTJOIN(".", TRUE, 1,BP8)</f>
        <v>1.0</v>
      </c>
      <c r="B8">
        <v>63</v>
      </c>
      <c r="C8">
        <v>20</v>
      </c>
      <c r="D8" t="s">
        <v>179</v>
      </c>
      <c r="I8" s="55">
        <v>59.786047000000003</v>
      </c>
      <c r="J8" s="55">
        <v>22.183629</v>
      </c>
      <c r="K8">
        <v>1</v>
      </c>
      <c r="L8">
        <v>1E-3</v>
      </c>
      <c r="N8">
        <v>21</v>
      </c>
      <c r="O8">
        <v>28</v>
      </c>
      <c r="P8">
        <v>1</v>
      </c>
      <c r="R8" t="s">
        <v>175</v>
      </c>
      <c r="S8">
        <v>1</v>
      </c>
      <c r="T8">
        <v>5</v>
      </c>
      <c r="W8">
        <v>1</v>
      </c>
      <c r="X8" s="46">
        <v>43279</v>
      </c>
      <c r="Y8" s="47"/>
      <c r="Z8" t="s">
        <v>279</v>
      </c>
      <c r="AA8" t="s">
        <v>176</v>
      </c>
      <c r="AB8">
        <v>12</v>
      </c>
      <c r="AC8">
        <v>0.1</v>
      </c>
      <c r="AD8">
        <v>9</v>
      </c>
      <c r="AE8">
        <v>1</v>
      </c>
      <c r="AF8" t="s">
        <v>177</v>
      </c>
      <c r="AG8">
        <v>9</v>
      </c>
      <c r="AH8">
        <v>1</v>
      </c>
      <c r="AI8">
        <v>0</v>
      </c>
      <c r="BE8" t="s">
        <v>279</v>
      </c>
      <c r="BK8">
        <v>-4.9000000000000002E-2</v>
      </c>
      <c r="BL8">
        <v>0</v>
      </c>
      <c r="BM8">
        <v>16</v>
      </c>
      <c r="BN8">
        <v>0.5</v>
      </c>
      <c r="BP8">
        <v>0</v>
      </c>
      <c r="CN8">
        <v>30</v>
      </c>
      <c r="CO8">
        <v>30</v>
      </c>
      <c r="CQ8">
        <v>40</v>
      </c>
      <c r="DE8">
        <v>100</v>
      </c>
      <c r="DM8" t="s">
        <v>180</v>
      </c>
      <c r="DN8">
        <v>50</v>
      </c>
      <c r="DS8">
        <v>11</v>
      </c>
    </row>
    <row r="9" spans="1:157" x14ac:dyDescent="0.25">
      <c r="A9" t="str">
        <f t="shared" ref="A9:A72" si="5">_xlfn.TEXTJOIN(".", TRUE, 1,BP9)</f>
        <v>1.0</v>
      </c>
      <c r="B9">
        <v>63</v>
      </c>
      <c r="C9">
        <v>20</v>
      </c>
      <c r="D9" t="s">
        <v>179</v>
      </c>
      <c r="I9" s="55">
        <v>59.796047000000002</v>
      </c>
      <c r="J9" s="55">
        <v>22.183629</v>
      </c>
      <c r="K9">
        <v>1</v>
      </c>
      <c r="L9">
        <v>1E-3</v>
      </c>
      <c r="N9">
        <v>21</v>
      </c>
      <c r="O9">
        <v>28</v>
      </c>
      <c r="P9">
        <v>1</v>
      </c>
      <c r="R9" t="s">
        <v>175</v>
      </c>
      <c r="S9">
        <v>1</v>
      </c>
      <c r="T9">
        <v>5</v>
      </c>
      <c r="W9">
        <v>1</v>
      </c>
      <c r="X9" s="46">
        <v>43279</v>
      </c>
      <c r="Y9" s="47"/>
      <c r="Z9" t="s">
        <v>279</v>
      </c>
      <c r="AA9" t="s">
        <v>176</v>
      </c>
      <c r="AB9">
        <v>12</v>
      </c>
      <c r="AC9">
        <v>0.1</v>
      </c>
      <c r="AD9">
        <v>9</v>
      </c>
      <c r="AE9">
        <v>1</v>
      </c>
      <c r="AF9" t="s">
        <v>177</v>
      </c>
      <c r="AG9">
        <v>9</v>
      </c>
      <c r="AH9">
        <v>1</v>
      </c>
      <c r="AI9">
        <v>0</v>
      </c>
      <c r="BE9" t="s">
        <v>279</v>
      </c>
      <c r="BK9">
        <v>-4.9000000000000002E-2</v>
      </c>
      <c r="BL9">
        <v>0</v>
      </c>
      <c r="BM9">
        <v>16</v>
      </c>
      <c r="BN9">
        <v>0.5</v>
      </c>
      <c r="BP9">
        <v>0</v>
      </c>
      <c r="CN9">
        <v>30</v>
      </c>
      <c r="CO9">
        <v>30</v>
      </c>
      <c r="CQ9">
        <v>40</v>
      </c>
      <c r="DE9">
        <v>100</v>
      </c>
      <c r="DM9" t="s">
        <v>181</v>
      </c>
      <c r="DN9">
        <v>5</v>
      </c>
      <c r="DS9">
        <v>11</v>
      </c>
    </row>
    <row r="10" spans="1:157" x14ac:dyDescent="0.25">
      <c r="A10" t="str">
        <f t="shared" si="5"/>
        <v>1.0</v>
      </c>
      <c r="B10">
        <v>63</v>
      </c>
      <c r="C10">
        <v>20</v>
      </c>
      <c r="D10" t="s">
        <v>179</v>
      </c>
      <c r="I10" s="55">
        <v>59.786047000000003</v>
      </c>
      <c r="J10" s="55">
        <v>22.183629</v>
      </c>
      <c r="K10">
        <v>1</v>
      </c>
      <c r="L10">
        <v>1E-3</v>
      </c>
      <c r="N10">
        <v>21</v>
      </c>
      <c r="O10">
        <v>28</v>
      </c>
      <c r="P10">
        <v>1</v>
      </c>
      <c r="R10" t="s">
        <v>175</v>
      </c>
      <c r="S10">
        <v>1</v>
      </c>
      <c r="T10">
        <v>5</v>
      </c>
      <c r="W10">
        <v>1</v>
      </c>
      <c r="X10" s="46">
        <v>43279</v>
      </c>
      <c r="Y10" s="47"/>
      <c r="Z10" t="s">
        <v>279</v>
      </c>
      <c r="AA10" t="s">
        <v>176</v>
      </c>
      <c r="AB10">
        <v>12</v>
      </c>
      <c r="AC10">
        <v>0.1</v>
      </c>
      <c r="AD10">
        <v>9</v>
      </c>
      <c r="AE10">
        <v>1</v>
      </c>
      <c r="AF10" t="s">
        <v>177</v>
      </c>
      <c r="AG10">
        <v>9</v>
      </c>
      <c r="AH10">
        <v>1</v>
      </c>
      <c r="AI10">
        <v>0</v>
      </c>
      <c r="BE10" t="s">
        <v>279</v>
      </c>
      <c r="BK10">
        <v>-4.9000000000000002E-2</v>
      </c>
      <c r="BL10">
        <v>0</v>
      </c>
      <c r="BM10">
        <v>16</v>
      </c>
      <c r="BN10">
        <v>0.5</v>
      </c>
      <c r="BP10">
        <v>0</v>
      </c>
      <c r="CN10">
        <v>30</v>
      </c>
      <c r="CO10">
        <v>30</v>
      </c>
      <c r="CQ10">
        <v>40</v>
      </c>
      <c r="DE10">
        <v>100</v>
      </c>
      <c r="DM10" t="s">
        <v>182</v>
      </c>
      <c r="DN10">
        <v>1</v>
      </c>
      <c r="DS10">
        <v>10</v>
      </c>
    </row>
    <row r="11" spans="1:157" x14ac:dyDescent="0.25">
      <c r="A11" t="str">
        <f t="shared" si="5"/>
        <v>1.0</v>
      </c>
      <c r="B11">
        <v>63</v>
      </c>
      <c r="C11">
        <v>20</v>
      </c>
      <c r="D11" t="s">
        <v>179</v>
      </c>
      <c r="I11" s="55">
        <v>59.786047000000003</v>
      </c>
      <c r="J11" s="55">
        <v>22.183629</v>
      </c>
      <c r="K11">
        <v>1</v>
      </c>
      <c r="L11">
        <v>1E-3</v>
      </c>
      <c r="N11">
        <v>21</v>
      </c>
      <c r="O11">
        <v>28</v>
      </c>
      <c r="P11">
        <v>1</v>
      </c>
      <c r="R11" t="s">
        <v>175</v>
      </c>
      <c r="S11">
        <v>1</v>
      </c>
      <c r="T11">
        <v>5</v>
      </c>
      <c r="W11">
        <v>1</v>
      </c>
      <c r="X11" s="46">
        <v>43279</v>
      </c>
      <c r="Y11" s="47"/>
      <c r="Z11" t="s">
        <v>279</v>
      </c>
      <c r="AA11" t="s">
        <v>176</v>
      </c>
      <c r="AB11">
        <v>12</v>
      </c>
      <c r="AC11">
        <v>0.1</v>
      </c>
      <c r="AD11">
        <v>9</v>
      </c>
      <c r="AE11">
        <v>1</v>
      </c>
      <c r="AF11" t="s">
        <v>177</v>
      </c>
      <c r="AG11">
        <v>9</v>
      </c>
      <c r="AH11">
        <v>1</v>
      </c>
      <c r="AI11">
        <v>0</v>
      </c>
      <c r="AR11" t="s">
        <v>292</v>
      </c>
      <c r="BE11" t="s">
        <v>279</v>
      </c>
      <c r="BK11">
        <v>-4.9000000000000002E-2</v>
      </c>
      <c r="BL11">
        <v>0</v>
      </c>
      <c r="BM11">
        <v>16</v>
      </c>
      <c r="BN11">
        <v>0.5</v>
      </c>
      <c r="BP11">
        <v>0</v>
      </c>
      <c r="CN11">
        <v>30</v>
      </c>
      <c r="CO11">
        <v>30</v>
      </c>
      <c r="CQ11">
        <v>40</v>
      </c>
      <c r="DE11">
        <v>100</v>
      </c>
      <c r="DM11" t="s">
        <v>183</v>
      </c>
      <c r="DN11">
        <v>5</v>
      </c>
      <c r="DS11">
        <v>11</v>
      </c>
    </row>
    <row r="12" spans="1:157" x14ac:dyDescent="0.25">
      <c r="A12" t="str">
        <f t="shared" si="5"/>
        <v>1.6</v>
      </c>
      <c r="B12">
        <v>63</v>
      </c>
      <c r="C12">
        <v>20</v>
      </c>
      <c r="D12" t="s">
        <v>184</v>
      </c>
      <c r="I12" s="55">
        <v>59.786097743401527</v>
      </c>
      <c r="J12" s="55">
        <v>22.183665732963394</v>
      </c>
      <c r="K12">
        <v>1</v>
      </c>
      <c r="L12">
        <v>6</v>
      </c>
      <c r="N12">
        <v>21</v>
      </c>
      <c r="O12">
        <v>28</v>
      </c>
      <c r="P12">
        <v>1</v>
      </c>
      <c r="R12" t="s">
        <v>175</v>
      </c>
      <c r="S12">
        <v>1</v>
      </c>
      <c r="T12">
        <v>5</v>
      </c>
      <c r="W12">
        <v>1</v>
      </c>
      <c r="X12" s="46">
        <v>43279</v>
      </c>
      <c r="Y12" s="47"/>
      <c r="Z12" t="s">
        <v>279</v>
      </c>
      <c r="AA12" t="s">
        <v>176</v>
      </c>
      <c r="AB12">
        <v>12</v>
      </c>
      <c r="AC12">
        <v>0.1</v>
      </c>
      <c r="AD12">
        <v>9</v>
      </c>
      <c r="AE12">
        <v>1</v>
      </c>
      <c r="AF12" t="s">
        <v>177</v>
      </c>
      <c r="AG12">
        <v>9</v>
      </c>
      <c r="AH12">
        <v>1</v>
      </c>
      <c r="AI12">
        <v>1</v>
      </c>
      <c r="BE12" t="s">
        <v>279</v>
      </c>
      <c r="BK12">
        <v>-4.9000000000000002E-2</v>
      </c>
      <c r="BL12">
        <v>0</v>
      </c>
      <c r="BM12">
        <v>16</v>
      </c>
      <c r="BN12">
        <v>1.4</v>
      </c>
      <c r="BP12">
        <v>6</v>
      </c>
      <c r="CN12">
        <v>40</v>
      </c>
      <c r="CO12">
        <v>40</v>
      </c>
      <c r="CQ12">
        <v>20</v>
      </c>
      <c r="DE12">
        <v>100</v>
      </c>
      <c r="DM12" t="s">
        <v>283</v>
      </c>
      <c r="DO12">
        <v>1</v>
      </c>
      <c r="DS12">
        <v>11</v>
      </c>
      <c r="DT12" t="s">
        <v>288</v>
      </c>
    </row>
    <row r="13" spans="1:157" x14ac:dyDescent="0.25">
      <c r="A13" t="str">
        <f t="shared" si="5"/>
        <v>1.6</v>
      </c>
      <c r="B13">
        <v>63</v>
      </c>
      <c r="C13">
        <v>20</v>
      </c>
      <c r="D13" t="s">
        <v>184</v>
      </c>
      <c r="I13" s="55">
        <v>59.786097743401527</v>
      </c>
      <c r="J13" s="55">
        <v>22.813669999999998</v>
      </c>
      <c r="K13">
        <v>1</v>
      </c>
      <c r="L13">
        <v>6</v>
      </c>
      <c r="N13">
        <v>21</v>
      </c>
      <c r="O13">
        <v>28</v>
      </c>
      <c r="P13">
        <v>1</v>
      </c>
      <c r="R13" t="s">
        <v>175</v>
      </c>
      <c r="S13">
        <v>1</v>
      </c>
      <c r="T13">
        <v>5</v>
      </c>
      <c r="W13">
        <v>1</v>
      </c>
      <c r="X13" s="46">
        <v>43279</v>
      </c>
      <c r="Y13" s="47"/>
      <c r="Z13" t="s">
        <v>279</v>
      </c>
      <c r="AA13" t="s">
        <v>176</v>
      </c>
      <c r="AB13">
        <v>12</v>
      </c>
      <c r="AC13">
        <v>0.1</v>
      </c>
      <c r="AD13">
        <v>9</v>
      </c>
      <c r="AE13">
        <v>1</v>
      </c>
      <c r="AF13" t="s">
        <v>177</v>
      </c>
      <c r="AG13">
        <v>9</v>
      </c>
      <c r="AH13">
        <v>1</v>
      </c>
      <c r="AI13">
        <v>1</v>
      </c>
      <c r="BE13" t="s">
        <v>279</v>
      </c>
      <c r="BK13">
        <v>-4.9000000000000002E-2</v>
      </c>
      <c r="BL13">
        <v>0</v>
      </c>
      <c r="BM13">
        <v>16</v>
      </c>
      <c r="BN13">
        <v>1.4</v>
      </c>
      <c r="BP13">
        <v>6</v>
      </c>
      <c r="CN13">
        <v>40</v>
      </c>
      <c r="CO13">
        <v>40</v>
      </c>
      <c r="CQ13">
        <v>20</v>
      </c>
      <c r="DE13">
        <v>100</v>
      </c>
      <c r="DM13" t="s">
        <v>284</v>
      </c>
      <c r="DN13">
        <v>40</v>
      </c>
      <c r="DS13">
        <v>11</v>
      </c>
    </row>
    <row r="14" spans="1:157" x14ac:dyDescent="0.25">
      <c r="A14" t="str">
        <f t="shared" si="5"/>
        <v>1.6</v>
      </c>
      <c r="B14">
        <v>63</v>
      </c>
      <c r="C14">
        <v>20</v>
      </c>
      <c r="D14" t="s">
        <v>184</v>
      </c>
      <c r="I14" s="55">
        <v>59.786097743401527</v>
      </c>
      <c r="J14" s="55">
        <v>22.183665732963394</v>
      </c>
      <c r="K14">
        <v>1</v>
      </c>
      <c r="L14">
        <v>6</v>
      </c>
      <c r="N14">
        <v>21</v>
      </c>
      <c r="O14">
        <v>28</v>
      </c>
      <c r="P14">
        <v>1</v>
      </c>
      <c r="R14" t="s">
        <v>175</v>
      </c>
      <c r="S14">
        <v>1</v>
      </c>
      <c r="T14">
        <v>5</v>
      </c>
      <c r="W14">
        <v>1</v>
      </c>
      <c r="X14" s="46">
        <v>43279</v>
      </c>
      <c r="Y14" s="47"/>
      <c r="Z14" t="s">
        <v>279</v>
      </c>
      <c r="AA14" t="s">
        <v>176</v>
      </c>
      <c r="AB14">
        <v>12</v>
      </c>
      <c r="AC14">
        <v>0.1</v>
      </c>
      <c r="AD14">
        <v>9</v>
      </c>
      <c r="AE14">
        <v>1</v>
      </c>
      <c r="AF14" t="s">
        <v>177</v>
      </c>
      <c r="AG14">
        <v>9</v>
      </c>
      <c r="AH14">
        <v>1</v>
      </c>
      <c r="AI14">
        <v>1</v>
      </c>
      <c r="AS14" t="s">
        <v>291</v>
      </c>
      <c r="BE14" t="s">
        <v>279</v>
      </c>
      <c r="BK14">
        <v>-4.9000000000000002E-2</v>
      </c>
      <c r="BL14">
        <v>0</v>
      </c>
      <c r="BM14">
        <v>16</v>
      </c>
      <c r="BN14">
        <v>1.4</v>
      </c>
      <c r="BP14">
        <v>6</v>
      </c>
      <c r="CN14">
        <v>40</v>
      </c>
      <c r="CO14">
        <v>40</v>
      </c>
      <c r="CQ14">
        <v>20</v>
      </c>
      <c r="DE14">
        <v>100</v>
      </c>
      <c r="DM14" t="s">
        <v>186</v>
      </c>
      <c r="DN14">
        <v>1</v>
      </c>
      <c r="DS14">
        <v>11</v>
      </c>
    </row>
    <row r="15" spans="1:157" x14ac:dyDescent="0.25">
      <c r="A15" t="str">
        <f t="shared" si="5"/>
        <v>1.6</v>
      </c>
      <c r="B15">
        <v>63</v>
      </c>
      <c r="C15">
        <v>20</v>
      </c>
      <c r="D15" t="s">
        <v>184</v>
      </c>
      <c r="I15" s="55">
        <v>59.786097743401527</v>
      </c>
      <c r="J15" s="55">
        <v>22.183665732963394</v>
      </c>
      <c r="K15">
        <v>1</v>
      </c>
      <c r="L15">
        <v>6</v>
      </c>
      <c r="N15">
        <v>21</v>
      </c>
      <c r="O15">
        <v>28</v>
      </c>
      <c r="P15">
        <v>1</v>
      </c>
      <c r="R15" t="s">
        <v>175</v>
      </c>
      <c r="S15">
        <v>1</v>
      </c>
      <c r="T15">
        <v>5</v>
      </c>
      <c r="W15">
        <v>1</v>
      </c>
      <c r="X15" s="46">
        <v>43279</v>
      </c>
      <c r="Y15" s="47"/>
      <c r="Z15" t="s">
        <v>279</v>
      </c>
      <c r="AA15" t="s">
        <v>176</v>
      </c>
      <c r="AB15">
        <v>12</v>
      </c>
      <c r="AC15">
        <v>0.1</v>
      </c>
      <c r="AD15">
        <v>9</v>
      </c>
      <c r="AE15">
        <v>1</v>
      </c>
      <c r="AF15" t="s">
        <v>177</v>
      </c>
      <c r="AG15">
        <v>9</v>
      </c>
      <c r="AH15">
        <v>1</v>
      </c>
      <c r="AI15">
        <v>1</v>
      </c>
      <c r="BE15" t="s">
        <v>279</v>
      </c>
      <c r="BK15">
        <v>-4.9000000000000002E-2</v>
      </c>
      <c r="BL15">
        <v>0</v>
      </c>
      <c r="BM15">
        <v>16</v>
      </c>
      <c r="BN15">
        <v>1.4</v>
      </c>
      <c r="BP15">
        <v>6</v>
      </c>
      <c r="CN15">
        <v>40</v>
      </c>
      <c r="CO15">
        <v>40</v>
      </c>
      <c r="CQ15">
        <v>20</v>
      </c>
      <c r="DE15">
        <v>100</v>
      </c>
      <c r="DM15" t="s">
        <v>285</v>
      </c>
      <c r="DN15">
        <v>5</v>
      </c>
      <c r="DS15">
        <v>11</v>
      </c>
    </row>
    <row r="16" spans="1:157" x14ac:dyDescent="0.25">
      <c r="A16" t="str">
        <f t="shared" si="5"/>
        <v>1.6</v>
      </c>
      <c r="B16">
        <v>63</v>
      </c>
      <c r="C16">
        <v>20</v>
      </c>
      <c r="D16" t="s">
        <v>184</v>
      </c>
      <c r="I16" s="55">
        <v>59.786097743401527</v>
      </c>
      <c r="J16" s="55">
        <v>22.183665732963394</v>
      </c>
      <c r="K16">
        <v>1</v>
      </c>
      <c r="L16">
        <v>6</v>
      </c>
      <c r="N16">
        <v>21</v>
      </c>
      <c r="O16">
        <v>28</v>
      </c>
      <c r="P16">
        <v>1</v>
      </c>
      <c r="R16" t="s">
        <v>175</v>
      </c>
      <c r="S16">
        <v>1</v>
      </c>
      <c r="T16">
        <v>5</v>
      </c>
      <c r="W16">
        <v>1</v>
      </c>
      <c r="X16" s="46">
        <v>43279</v>
      </c>
      <c r="Y16" s="47"/>
      <c r="Z16" t="s">
        <v>279</v>
      </c>
      <c r="AA16" t="s">
        <v>176</v>
      </c>
      <c r="AB16">
        <v>12</v>
      </c>
      <c r="AC16">
        <v>0.1</v>
      </c>
      <c r="AD16">
        <v>9</v>
      </c>
      <c r="AE16">
        <v>1</v>
      </c>
      <c r="AF16" t="s">
        <v>177</v>
      </c>
      <c r="AG16">
        <v>9</v>
      </c>
      <c r="AH16">
        <v>1</v>
      </c>
      <c r="AI16">
        <v>1</v>
      </c>
      <c r="BE16" t="s">
        <v>279</v>
      </c>
      <c r="BK16">
        <v>-4.9000000000000002E-2</v>
      </c>
      <c r="BL16">
        <v>0</v>
      </c>
      <c r="BM16">
        <v>16</v>
      </c>
      <c r="BN16">
        <v>1.4</v>
      </c>
      <c r="BP16">
        <v>6</v>
      </c>
      <c r="CN16">
        <v>40</v>
      </c>
      <c r="CO16">
        <v>40</v>
      </c>
      <c r="CQ16">
        <v>20</v>
      </c>
      <c r="DE16">
        <v>100</v>
      </c>
      <c r="DM16" t="s">
        <v>183</v>
      </c>
      <c r="DN16">
        <v>20</v>
      </c>
      <c r="DS16">
        <v>11</v>
      </c>
    </row>
    <row r="17" spans="1:123" x14ac:dyDescent="0.25">
      <c r="A17" t="str">
        <f t="shared" si="5"/>
        <v>1.13</v>
      </c>
      <c r="B17">
        <v>63</v>
      </c>
      <c r="C17">
        <v>20</v>
      </c>
      <c r="D17" t="s">
        <v>187</v>
      </c>
      <c r="I17" s="55">
        <v>59.786156944036634</v>
      </c>
      <c r="J17" s="55">
        <v>22.183708588087352</v>
      </c>
      <c r="K17">
        <v>1</v>
      </c>
      <c r="L17">
        <v>13</v>
      </c>
      <c r="N17">
        <v>21</v>
      </c>
      <c r="O17">
        <v>28</v>
      </c>
      <c r="P17">
        <v>1</v>
      </c>
      <c r="R17" t="s">
        <v>175</v>
      </c>
      <c r="S17">
        <v>1</v>
      </c>
      <c r="T17">
        <v>5</v>
      </c>
      <c r="W17">
        <v>1</v>
      </c>
      <c r="X17" s="46">
        <v>43279</v>
      </c>
      <c r="Y17" s="47"/>
      <c r="Z17" t="s">
        <v>279</v>
      </c>
      <c r="AA17" t="s">
        <v>176</v>
      </c>
      <c r="AB17">
        <v>12</v>
      </c>
      <c r="AC17">
        <v>0.1</v>
      </c>
      <c r="AD17">
        <v>9</v>
      </c>
      <c r="AE17">
        <v>1</v>
      </c>
      <c r="AF17" t="s">
        <v>177</v>
      </c>
      <c r="AG17">
        <v>9</v>
      </c>
      <c r="AH17">
        <v>1</v>
      </c>
      <c r="AI17">
        <v>1</v>
      </c>
      <c r="BE17" t="s">
        <v>279</v>
      </c>
      <c r="BK17">
        <v>-4.9000000000000002E-2</v>
      </c>
      <c r="BL17">
        <v>0</v>
      </c>
      <c r="BM17">
        <v>16</v>
      </c>
      <c r="BN17">
        <v>2.4</v>
      </c>
      <c r="BP17">
        <v>13</v>
      </c>
      <c r="CN17">
        <v>30</v>
      </c>
      <c r="CO17">
        <v>50</v>
      </c>
      <c r="CQ17">
        <v>10</v>
      </c>
      <c r="CU17">
        <v>10</v>
      </c>
      <c r="DE17">
        <v>100</v>
      </c>
      <c r="DM17" t="s">
        <v>188</v>
      </c>
      <c r="DN17">
        <v>60</v>
      </c>
      <c r="DS17">
        <v>10</v>
      </c>
    </row>
    <row r="18" spans="1:123" x14ac:dyDescent="0.25">
      <c r="A18" t="str">
        <f t="shared" si="5"/>
        <v>1.13</v>
      </c>
      <c r="B18">
        <v>63</v>
      </c>
      <c r="C18">
        <v>20</v>
      </c>
      <c r="D18" t="s">
        <v>187</v>
      </c>
      <c r="I18" s="55">
        <v>59.786156944036634</v>
      </c>
      <c r="J18" s="55">
        <v>22.183708588087352</v>
      </c>
      <c r="K18">
        <v>1</v>
      </c>
      <c r="L18">
        <v>13</v>
      </c>
      <c r="N18">
        <v>21</v>
      </c>
      <c r="O18">
        <v>28</v>
      </c>
      <c r="P18">
        <v>1</v>
      </c>
      <c r="R18" t="s">
        <v>175</v>
      </c>
      <c r="S18">
        <v>1</v>
      </c>
      <c r="T18">
        <v>5</v>
      </c>
      <c r="W18">
        <v>1</v>
      </c>
      <c r="X18" s="46">
        <v>43279</v>
      </c>
      <c r="Y18" s="47"/>
      <c r="Z18" t="s">
        <v>279</v>
      </c>
      <c r="AA18" t="s">
        <v>176</v>
      </c>
      <c r="AB18">
        <v>12</v>
      </c>
      <c r="AC18">
        <v>0.1</v>
      </c>
      <c r="AD18">
        <v>9</v>
      </c>
      <c r="AE18">
        <v>1</v>
      </c>
      <c r="AF18" t="s">
        <v>177</v>
      </c>
      <c r="AG18">
        <v>9</v>
      </c>
      <c r="AH18">
        <v>1</v>
      </c>
      <c r="AI18">
        <v>1</v>
      </c>
      <c r="BE18" t="s">
        <v>279</v>
      </c>
      <c r="BK18">
        <v>-4.9000000000000002E-2</v>
      </c>
      <c r="BL18">
        <v>0</v>
      </c>
      <c r="BM18">
        <v>16</v>
      </c>
      <c r="BN18">
        <v>143</v>
      </c>
      <c r="BP18">
        <v>13</v>
      </c>
      <c r="CN18">
        <v>30</v>
      </c>
      <c r="CO18">
        <v>50</v>
      </c>
      <c r="CQ18">
        <v>10</v>
      </c>
      <c r="CU18">
        <v>10</v>
      </c>
      <c r="DE18">
        <v>100</v>
      </c>
      <c r="DM18" t="s">
        <v>189</v>
      </c>
      <c r="DN18">
        <v>5</v>
      </c>
      <c r="DS18">
        <v>10</v>
      </c>
    </row>
    <row r="19" spans="1:123" x14ac:dyDescent="0.25">
      <c r="A19" t="str">
        <f t="shared" si="5"/>
        <v>1.13</v>
      </c>
      <c r="B19">
        <v>63</v>
      </c>
      <c r="C19">
        <v>20</v>
      </c>
      <c r="D19" t="s">
        <v>187</v>
      </c>
      <c r="I19" s="55">
        <v>59.786156944036634</v>
      </c>
      <c r="J19" s="55">
        <v>22.183708588087352</v>
      </c>
      <c r="K19">
        <v>1</v>
      </c>
      <c r="L19">
        <v>13</v>
      </c>
      <c r="N19">
        <v>21</v>
      </c>
      <c r="O19">
        <v>28</v>
      </c>
      <c r="P19">
        <v>1</v>
      </c>
      <c r="R19" t="s">
        <v>175</v>
      </c>
      <c r="S19">
        <v>1</v>
      </c>
      <c r="T19">
        <v>5</v>
      </c>
      <c r="W19">
        <v>1</v>
      </c>
      <c r="X19" s="46">
        <v>43279</v>
      </c>
      <c r="Y19" s="47"/>
      <c r="Z19" t="s">
        <v>279</v>
      </c>
      <c r="AA19" t="s">
        <v>176</v>
      </c>
      <c r="AB19">
        <v>12</v>
      </c>
      <c r="AC19">
        <v>0.1</v>
      </c>
      <c r="AD19">
        <v>9</v>
      </c>
      <c r="AE19">
        <v>1</v>
      </c>
      <c r="AF19" t="s">
        <v>177</v>
      </c>
      <c r="AG19">
        <v>9</v>
      </c>
      <c r="AH19">
        <v>1</v>
      </c>
      <c r="AI19">
        <v>1</v>
      </c>
      <c r="BE19" t="s">
        <v>279</v>
      </c>
      <c r="BK19">
        <v>-4.9000000000000002E-2</v>
      </c>
      <c r="BL19">
        <v>0</v>
      </c>
      <c r="BM19">
        <v>16</v>
      </c>
      <c r="BN19">
        <v>2.4</v>
      </c>
      <c r="BP19">
        <v>13</v>
      </c>
      <c r="CN19">
        <v>30</v>
      </c>
      <c r="CO19">
        <v>50</v>
      </c>
      <c r="CQ19">
        <v>10</v>
      </c>
      <c r="CU19">
        <v>10</v>
      </c>
      <c r="DE19">
        <v>100</v>
      </c>
      <c r="DM19" t="s">
        <v>181</v>
      </c>
      <c r="DN19">
        <v>3</v>
      </c>
      <c r="DS19">
        <v>11</v>
      </c>
    </row>
    <row r="20" spans="1:123" x14ac:dyDescent="0.25">
      <c r="A20" t="str">
        <f t="shared" si="5"/>
        <v>1.13</v>
      </c>
      <c r="B20">
        <v>63</v>
      </c>
      <c r="C20">
        <v>20</v>
      </c>
      <c r="D20" t="s">
        <v>187</v>
      </c>
      <c r="I20" s="55">
        <v>59.786156944036634</v>
      </c>
      <c r="J20" s="55">
        <v>22.183708588087352</v>
      </c>
      <c r="K20">
        <v>1</v>
      </c>
      <c r="L20">
        <v>13</v>
      </c>
      <c r="N20">
        <v>21</v>
      </c>
      <c r="O20">
        <v>28</v>
      </c>
      <c r="P20">
        <v>1</v>
      </c>
      <c r="R20" t="s">
        <v>175</v>
      </c>
      <c r="S20">
        <v>1</v>
      </c>
      <c r="T20">
        <v>5</v>
      </c>
      <c r="W20">
        <v>1</v>
      </c>
      <c r="X20" s="46">
        <v>43279</v>
      </c>
      <c r="Y20" s="47"/>
      <c r="Z20" t="s">
        <v>279</v>
      </c>
      <c r="AA20" t="s">
        <v>176</v>
      </c>
      <c r="AB20">
        <v>12</v>
      </c>
      <c r="AC20">
        <v>0.1</v>
      </c>
      <c r="AD20">
        <v>9</v>
      </c>
      <c r="AE20">
        <v>1</v>
      </c>
      <c r="AF20" t="s">
        <v>177</v>
      </c>
      <c r="AG20">
        <v>9</v>
      </c>
      <c r="AH20">
        <v>1</v>
      </c>
      <c r="AI20">
        <v>1</v>
      </c>
      <c r="BE20" t="s">
        <v>279</v>
      </c>
      <c r="BK20">
        <v>-4.9000000000000002E-2</v>
      </c>
      <c r="BL20">
        <v>0</v>
      </c>
      <c r="BM20">
        <v>16</v>
      </c>
      <c r="BN20">
        <v>2.4</v>
      </c>
      <c r="BP20">
        <v>13</v>
      </c>
      <c r="CN20">
        <v>30</v>
      </c>
      <c r="CO20">
        <v>50</v>
      </c>
      <c r="CQ20">
        <v>10</v>
      </c>
      <c r="CU20">
        <v>10</v>
      </c>
      <c r="DE20">
        <v>100</v>
      </c>
      <c r="DM20" t="s">
        <v>185</v>
      </c>
      <c r="DN20">
        <v>25</v>
      </c>
      <c r="DS20">
        <v>11</v>
      </c>
    </row>
    <row r="21" spans="1:123" x14ac:dyDescent="0.25">
      <c r="A21" t="str">
        <f t="shared" si="5"/>
        <v>1.13</v>
      </c>
      <c r="B21">
        <v>63</v>
      </c>
      <c r="C21">
        <v>20</v>
      </c>
      <c r="D21" t="s">
        <v>187</v>
      </c>
      <c r="I21" s="55">
        <v>59.786156944036634</v>
      </c>
      <c r="J21" s="55">
        <v>22.183708588087352</v>
      </c>
      <c r="K21">
        <v>1</v>
      </c>
      <c r="L21">
        <v>13</v>
      </c>
      <c r="N21">
        <v>21</v>
      </c>
      <c r="O21">
        <v>28</v>
      </c>
      <c r="P21">
        <v>1</v>
      </c>
      <c r="R21" t="s">
        <v>175</v>
      </c>
      <c r="S21">
        <v>1</v>
      </c>
      <c r="T21">
        <v>5</v>
      </c>
      <c r="W21">
        <v>1</v>
      </c>
      <c r="X21" s="46">
        <v>43279</v>
      </c>
      <c r="Y21" s="47"/>
      <c r="Z21" t="s">
        <v>279</v>
      </c>
      <c r="AA21" t="s">
        <v>176</v>
      </c>
      <c r="AB21">
        <v>12</v>
      </c>
      <c r="AC21">
        <v>0.1</v>
      </c>
      <c r="AD21">
        <v>9</v>
      </c>
      <c r="AE21">
        <v>1</v>
      </c>
      <c r="AF21" t="s">
        <v>177</v>
      </c>
      <c r="AG21">
        <v>9</v>
      </c>
      <c r="AH21">
        <v>1</v>
      </c>
      <c r="AI21">
        <v>1</v>
      </c>
      <c r="BE21" t="s">
        <v>279</v>
      </c>
      <c r="BK21">
        <v>-4.9000000000000002E-2</v>
      </c>
      <c r="BL21">
        <v>0</v>
      </c>
      <c r="BM21">
        <v>16</v>
      </c>
      <c r="BN21">
        <v>2.4</v>
      </c>
      <c r="BP21">
        <v>13</v>
      </c>
      <c r="CN21">
        <v>30</v>
      </c>
      <c r="CO21">
        <v>50</v>
      </c>
      <c r="CQ21">
        <v>10</v>
      </c>
      <c r="CU21">
        <v>10</v>
      </c>
      <c r="DE21">
        <v>100</v>
      </c>
      <c r="DM21" t="s">
        <v>190</v>
      </c>
      <c r="DN21">
        <v>40</v>
      </c>
      <c r="DS21">
        <v>11</v>
      </c>
    </row>
    <row r="22" spans="1:123" x14ac:dyDescent="0.25">
      <c r="A22" t="str">
        <f t="shared" si="5"/>
        <v>1.18</v>
      </c>
      <c r="B22">
        <v>63</v>
      </c>
      <c r="C22">
        <v>20</v>
      </c>
      <c r="D22" t="s">
        <v>191</v>
      </c>
      <c r="I22" s="55">
        <v>59.786199230204573</v>
      </c>
      <c r="J22" s="55">
        <v>22.18373919889018</v>
      </c>
      <c r="K22">
        <v>1</v>
      </c>
      <c r="L22">
        <v>18</v>
      </c>
      <c r="N22">
        <v>21</v>
      </c>
      <c r="O22">
        <v>28</v>
      </c>
      <c r="P22">
        <v>1</v>
      </c>
      <c r="R22" t="s">
        <v>175</v>
      </c>
      <c r="S22">
        <v>1</v>
      </c>
      <c r="T22">
        <v>5</v>
      </c>
      <c r="W22">
        <v>1</v>
      </c>
      <c r="X22" s="46">
        <v>43279</v>
      </c>
      <c r="Y22" s="47"/>
      <c r="Z22" t="s">
        <v>279</v>
      </c>
      <c r="AA22" t="s">
        <v>176</v>
      </c>
      <c r="AB22">
        <v>12</v>
      </c>
      <c r="AC22">
        <v>0.1</v>
      </c>
      <c r="AD22">
        <v>9</v>
      </c>
      <c r="AE22">
        <v>1</v>
      </c>
      <c r="AF22" t="s">
        <v>177</v>
      </c>
      <c r="AG22">
        <v>9</v>
      </c>
      <c r="AH22">
        <v>1</v>
      </c>
      <c r="AI22">
        <v>1</v>
      </c>
      <c r="BE22" t="s">
        <v>279</v>
      </c>
      <c r="BK22">
        <v>-4.9000000000000002E-2</v>
      </c>
      <c r="BL22">
        <v>0</v>
      </c>
      <c r="BM22">
        <v>16</v>
      </c>
      <c r="BN22">
        <v>3</v>
      </c>
      <c r="BP22">
        <v>18</v>
      </c>
      <c r="CL22">
        <v>100</v>
      </c>
      <c r="DE22">
        <v>100</v>
      </c>
      <c r="DM22" t="s">
        <v>188</v>
      </c>
      <c r="DN22">
        <v>90</v>
      </c>
      <c r="DS22">
        <v>11</v>
      </c>
    </row>
    <row r="23" spans="1:123" x14ac:dyDescent="0.25">
      <c r="A23" t="str">
        <f t="shared" si="5"/>
        <v>1.18</v>
      </c>
      <c r="B23">
        <v>63</v>
      </c>
      <c r="C23">
        <v>20</v>
      </c>
      <c r="D23" t="s">
        <v>191</v>
      </c>
      <c r="I23" s="55">
        <v>59.786199230204573</v>
      </c>
      <c r="J23" s="55">
        <v>22.18373919889018</v>
      </c>
      <c r="K23">
        <v>1</v>
      </c>
      <c r="L23">
        <v>18</v>
      </c>
      <c r="N23">
        <v>21</v>
      </c>
      <c r="O23">
        <v>28</v>
      </c>
      <c r="P23">
        <v>1</v>
      </c>
      <c r="R23" t="s">
        <v>175</v>
      </c>
      <c r="S23">
        <v>1</v>
      </c>
      <c r="T23">
        <v>5</v>
      </c>
      <c r="W23">
        <v>1</v>
      </c>
      <c r="X23" s="46">
        <v>43279</v>
      </c>
      <c r="Y23" s="47"/>
      <c r="Z23" t="s">
        <v>279</v>
      </c>
      <c r="AA23" t="s">
        <v>176</v>
      </c>
      <c r="AB23">
        <v>12</v>
      </c>
      <c r="AC23">
        <v>0.1</v>
      </c>
      <c r="AD23">
        <v>9</v>
      </c>
      <c r="AE23">
        <v>1</v>
      </c>
      <c r="AF23" t="s">
        <v>177</v>
      </c>
      <c r="AG23">
        <v>9</v>
      </c>
      <c r="AH23">
        <v>1</v>
      </c>
      <c r="AI23">
        <v>1</v>
      </c>
      <c r="BE23" t="s">
        <v>279</v>
      </c>
      <c r="BK23">
        <v>-4.9000000000000002E-2</v>
      </c>
      <c r="BL23">
        <v>0</v>
      </c>
      <c r="BM23">
        <v>16</v>
      </c>
      <c r="BN23">
        <v>3</v>
      </c>
      <c r="BP23">
        <v>18</v>
      </c>
      <c r="CL23">
        <v>100</v>
      </c>
      <c r="DE23">
        <v>100</v>
      </c>
      <c r="DM23" t="s">
        <v>190</v>
      </c>
      <c r="DN23">
        <v>45</v>
      </c>
      <c r="DS23">
        <v>11</v>
      </c>
    </row>
    <row r="24" spans="1:123" x14ac:dyDescent="0.25">
      <c r="A24" t="str">
        <f t="shared" si="5"/>
        <v>1.18</v>
      </c>
      <c r="B24">
        <v>63</v>
      </c>
      <c r="C24">
        <v>20</v>
      </c>
      <c r="D24" t="s">
        <v>191</v>
      </c>
      <c r="I24" s="55">
        <v>59.786199230204573</v>
      </c>
      <c r="J24" s="55">
        <v>22.18373919889018</v>
      </c>
      <c r="K24">
        <v>1</v>
      </c>
      <c r="L24">
        <v>18</v>
      </c>
      <c r="N24">
        <v>21</v>
      </c>
      <c r="O24">
        <v>28</v>
      </c>
      <c r="P24">
        <v>1</v>
      </c>
      <c r="R24" t="s">
        <v>175</v>
      </c>
      <c r="S24">
        <v>1</v>
      </c>
      <c r="T24">
        <v>5</v>
      </c>
      <c r="W24">
        <v>1</v>
      </c>
      <c r="X24" s="46">
        <v>43279</v>
      </c>
      <c r="Y24" s="47"/>
      <c r="Z24" t="s">
        <v>279</v>
      </c>
      <c r="AA24" t="s">
        <v>176</v>
      </c>
      <c r="AB24">
        <v>12</v>
      </c>
      <c r="AC24">
        <v>0.1</v>
      </c>
      <c r="AD24">
        <v>9</v>
      </c>
      <c r="AE24">
        <v>1</v>
      </c>
      <c r="AF24" t="s">
        <v>177</v>
      </c>
      <c r="AG24">
        <v>9</v>
      </c>
      <c r="AH24">
        <v>1</v>
      </c>
      <c r="AI24">
        <v>1</v>
      </c>
      <c r="BE24" t="s">
        <v>279</v>
      </c>
      <c r="BK24">
        <v>-4.9000000000000002E-2</v>
      </c>
      <c r="BL24">
        <v>0</v>
      </c>
      <c r="BM24">
        <v>16</v>
      </c>
      <c r="BN24">
        <v>3</v>
      </c>
      <c r="BP24">
        <v>18</v>
      </c>
      <c r="CL24">
        <v>100</v>
      </c>
      <c r="DE24">
        <v>100</v>
      </c>
      <c r="DM24" t="s">
        <v>182</v>
      </c>
      <c r="DN24">
        <v>15</v>
      </c>
      <c r="DS24">
        <v>11</v>
      </c>
    </row>
    <row r="25" spans="1:123" x14ac:dyDescent="0.25">
      <c r="A25" t="str">
        <f t="shared" si="5"/>
        <v>1.18</v>
      </c>
      <c r="B25">
        <v>63</v>
      </c>
      <c r="C25">
        <v>20</v>
      </c>
      <c r="D25" t="s">
        <v>191</v>
      </c>
      <c r="I25" s="55">
        <v>59.786199230204573</v>
      </c>
      <c r="J25" s="55">
        <v>22.18373919889018</v>
      </c>
      <c r="K25">
        <v>1</v>
      </c>
      <c r="L25">
        <v>18</v>
      </c>
      <c r="N25">
        <v>21</v>
      </c>
      <c r="O25">
        <v>28</v>
      </c>
      <c r="P25">
        <v>1</v>
      </c>
      <c r="R25" t="s">
        <v>175</v>
      </c>
      <c r="S25">
        <v>1</v>
      </c>
      <c r="T25">
        <v>5</v>
      </c>
      <c r="W25">
        <v>1</v>
      </c>
      <c r="X25" s="46">
        <v>43279</v>
      </c>
      <c r="Y25" s="47"/>
      <c r="Z25" t="s">
        <v>279</v>
      </c>
      <c r="AA25" t="s">
        <v>176</v>
      </c>
      <c r="AB25">
        <v>12</v>
      </c>
      <c r="AC25">
        <v>0.1</v>
      </c>
      <c r="AD25">
        <v>9</v>
      </c>
      <c r="AE25">
        <v>1</v>
      </c>
      <c r="AF25" t="s">
        <v>177</v>
      </c>
      <c r="AG25">
        <v>9</v>
      </c>
      <c r="AH25">
        <v>1</v>
      </c>
      <c r="AI25">
        <v>1</v>
      </c>
      <c r="BE25" t="s">
        <v>279</v>
      </c>
      <c r="BK25">
        <v>-4.9000000000000002E-2</v>
      </c>
      <c r="BL25">
        <v>0</v>
      </c>
      <c r="BM25">
        <v>16</v>
      </c>
      <c r="BN25">
        <v>3</v>
      </c>
      <c r="BP25">
        <v>18</v>
      </c>
      <c r="CL25">
        <v>100</v>
      </c>
      <c r="DE25">
        <v>100</v>
      </c>
      <c r="DM25" t="s">
        <v>185</v>
      </c>
      <c r="DN25">
        <v>5</v>
      </c>
      <c r="DS25">
        <v>11</v>
      </c>
    </row>
    <row r="26" spans="1:123" x14ac:dyDescent="0.25">
      <c r="A26" t="str">
        <f t="shared" si="5"/>
        <v>1.18</v>
      </c>
      <c r="B26">
        <v>63</v>
      </c>
      <c r="C26">
        <v>20</v>
      </c>
      <c r="D26" t="s">
        <v>191</v>
      </c>
      <c r="I26" s="55">
        <v>59.786199230204573</v>
      </c>
      <c r="J26" s="55">
        <v>22.18373919889018</v>
      </c>
      <c r="K26">
        <v>1</v>
      </c>
      <c r="L26">
        <v>18</v>
      </c>
      <c r="N26">
        <v>21</v>
      </c>
      <c r="O26">
        <v>28</v>
      </c>
      <c r="P26">
        <v>1</v>
      </c>
      <c r="R26" t="s">
        <v>175</v>
      </c>
      <c r="S26">
        <v>1</v>
      </c>
      <c r="T26">
        <v>5</v>
      </c>
      <c r="W26">
        <v>1</v>
      </c>
      <c r="X26" s="46">
        <v>43279</v>
      </c>
      <c r="Y26" s="47"/>
      <c r="Z26" t="s">
        <v>279</v>
      </c>
      <c r="AA26" t="s">
        <v>176</v>
      </c>
      <c r="AB26">
        <v>12</v>
      </c>
      <c r="AC26">
        <v>0.1</v>
      </c>
      <c r="AD26">
        <v>9</v>
      </c>
      <c r="AE26">
        <v>1</v>
      </c>
      <c r="AF26" t="s">
        <v>177</v>
      </c>
      <c r="AG26">
        <v>9</v>
      </c>
      <c r="AH26">
        <v>1</v>
      </c>
      <c r="AI26">
        <v>1</v>
      </c>
      <c r="BE26" t="s">
        <v>279</v>
      </c>
      <c r="BK26">
        <v>-4.9000000000000002E-2</v>
      </c>
      <c r="BL26">
        <v>0</v>
      </c>
      <c r="BM26">
        <v>16</v>
      </c>
      <c r="BN26">
        <v>3</v>
      </c>
      <c r="BP26">
        <v>18</v>
      </c>
      <c r="CL26">
        <v>100</v>
      </c>
      <c r="DE26">
        <v>100</v>
      </c>
      <c r="DM26" t="s">
        <v>181</v>
      </c>
      <c r="DN26">
        <v>10</v>
      </c>
      <c r="DS26">
        <v>11</v>
      </c>
    </row>
    <row r="27" spans="1:123" x14ac:dyDescent="0.25">
      <c r="A27" t="str">
        <f t="shared" si="5"/>
        <v>1.18</v>
      </c>
      <c r="B27">
        <v>63</v>
      </c>
      <c r="C27">
        <v>20</v>
      </c>
      <c r="D27" t="s">
        <v>191</v>
      </c>
      <c r="I27" s="55">
        <v>59.786199230204573</v>
      </c>
      <c r="J27" s="55">
        <v>22.18373919889018</v>
      </c>
      <c r="K27">
        <v>1</v>
      </c>
      <c r="L27">
        <v>18</v>
      </c>
      <c r="N27">
        <v>21</v>
      </c>
      <c r="O27">
        <v>28</v>
      </c>
      <c r="P27">
        <v>1</v>
      </c>
      <c r="R27" t="s">
        <v>175</v>
      </c>
      <c r="S27">
        <v>1</v>
      </c>
      <c r="T27">
        <v>5</v>
      </c>
      <c r="W27">
        <v>1</v>
      </c>
      <c r="X27" s="46">
        <v>43279</v>
      </c>
      <c r="Y27" s="47"/>
      <c r="Z27" t="s">
        <v>279</v>
      </c>
      <c r="AA27" t="s">
        <v>176</v>
      </c>
      <c r="AB27">
        <v>12</v>
      </c>
      <c r="AC27">
        <v>0.1</v>
      </c>
      <c r="AD27">
        <v>9</v>
      </c>
      <c r="AE27">
        <v>1</v>
      </c>
      <c r="AF27" t="s">
        <v>177</v>
      </c>
      <c r="AG27">
        <v>9</v>
      </c>
      <c r="AH27">
        <v>1</v>
      </c>
      <c r="AI27">
        <v>1</v>
      </c>
      <c r="BE27" t="s">
        <v>279</v>
      </c>
      <c r="BK27">
        <v>-4.9000000000000002E-2</v>
      </c>
      <c r="BL27">
        <v>0</v>
      </c>
      <c r="BM27">
        <v>16</v>
      </c>
      <c r="BN27">
        <v>3</v>
      </c>
      <c r="BP27">
        <v>18</v>
      </c>
      <c r="CL27">
        <v>100</v>
      </c>
      <c r="DE27">
        <v>100</v>
      </c>
      <c r="DM27" t="s">
        <v>181</v>
      </c>
      <c r="DN27">
        <v>1</v>
      </c>
      <c r="DS27">
        <v>11</v>
      </c>
    </row>
    <row r="28" spans="1:123" x14ac:dyDescent="0.25">
      <c r="A28" t="str">
        <f t="shared" si="5"/>
        <v>1.20</v>
      </c>
      <c r="B28">
        <v>63</v>
      </c>
      <c r="C28">
        <v>20</v>
      </c>
      <c r="D28" t="s">
        <v>192</v>
      </c>
      <c r="I28" s="55">
        <v>59.786216144671748</v>
      </c>
      <c r="J28" s="55">
        <v>22.18375144321131</v>
      </c>
      <c r="K28">
        <v>1</v>
      </c>
      <c r="L28">
        <v>20</v>
      </c>
      <c r="N28">
        <v>21</v>
      </c>
      <c r="O28">
        <v>28</v>
      </c>
      <c r="P28">
        <v>1</v>
      </c>
      <c r="R28" t="s">
        <v>175</v>
      </c>
      <c r="S28">
        <v>1</v>
      </c>
      <c r="T28">
        <v>5</v>
      </c>
      <c r="W28">
        <v>1</v>
      </c>
      <c r="X28" s="46">
        <v>43279</v>
      </c>
      <c r="Y28" s="47"/>
      <c r="Z28" t="s">
        <v>279</v>
      </c>
      <c r="AA28" t="s">
        <v>176</v>
      </c>
      <c r="AB28">
        <v>12</v>
      </c>
      <c r="AC28">
        <v>0.1</v>
      </c>
      <c r="AD28">
        <v>9</v>
      </c>
      <c r="AE28">
        <v>1</v>
      </c>
      <c r="AF28" t="s">
        <v>177</v>
      </c>
      <c r="AG28">
        <v>9</v>
      </c>
      <c r="AH28">
        <v>1</v>
      </c>
      <c r="AI28">
        <v>1</v>
      </c>
      <c r="BE28" t="s">
        <v>279</v>
      </c>
      <c r="BK28">
        <v>-4.9000000000000002E-2</v>
      </c>
      <c r="BL28">
        <v>0</v>
      </c>
      <c r="BM28">
        <v>16</v>
      </c>
      <c r="BN28">
        <v>4.3</v>
      </c>
      <c r="BP28">
        <v>20</v>
      </c>
      <c r="CL28">
        <v>100</v>
      </c>
      <c r="DE28">
        <v>100</v>
      </c>
      <c r="DM28" t="s">
        <v>190</v>
      </c>
      <c r="DN28">
        <v>50</v>
      </c>
      <c r="DS28">
        <v>11</v>
      </c>
    </row>
    <row r="29" spans="1:123" x14ac:dyDescent="0.25">
      <c r="A29" t="str">
        <f t="shared" si="5"/>
        <v>1.20</v>
      </c>
      <c r="B29">
        <v>63</v>
      </c>
      <c r="C29">
        <v>20</v>
      </c>
      <c r="D29" t="s">
        <v>192</v>
      </c>
      <c r="I29" s="55">
        <v>59.786216144671748</v>
      </c>
      <c r="J29" s="55">
        <v>22.18375144321131</v>
      </c>
      <c r="K29">
        <v>1</v>
      </c>
      <c r="L29">
        <v>20</v>
      </c>
      <c r="N29">
        <v>21</v>
      </c>
      <c r="O29">
        <v>28</v>
      </c>
      <c r="P29">
        <v>1</v>
      </c>
      <c r="R29" t="s">
        <v>175</v>
      </c>
      <c r="S29">
        <v>1</v>
      </c>
      <c r="T29">
        <v>5</v>
      </c>
      <c r="W29">
        <v>1</v>
      </c>
      <c r="X29" s="46">
        <v>43279</v>
      </c>
      <c r="Y29" s="47"/>
      <c r="Z29" t="s">
        <v>279</v>
      </c>
      <c r="AA29" t="s">
        <v>176</v>
      </c>
      <c r="AB29">
        <v>12</v>
      </c>
      <c r="AC29">
        <v>0.1</v>
      </c>
      <c r="AD29">
        <v>9</v>
      </c>
      <c r="AE29">
        <v>1</v>
      </c>
      <c r="AF29" t="s">
        <v>177</v>
      </c>
      <c r="AG29">
        <v>9</v>
      </c>
      <c r="AH29">
        <v>1</v>
      </c>
      <c r="AI29">
        <v>1</v>
      </c>
      <c r="BE29" t="s">
        <v>279</v>
      </c>
      <c r="BK29">
        <v>-4.9000000000000002E-2</v>
      </c>
      <c r="BL29">
        <v>0</v>
      </c>
      <c r="BM29">
        <v>16</v>
      </c>
      <c r="BN29">
        <v>4.3</v>
      </c>
      <c r="BP29">
        <v>20</v>
      </c>
      <c r="CL29">
        <v>100</v>
      </c>
      <c r="DE29">
        <v>100</v>
      </c>
      <c r="DM29" t="s">
        <v>193</v>
      </c>
      <c r="DN29">
        <v>0.1</v>
      </c>
      <c r="DS29">
        <v>11</v>
      </c>
    </row>
    <row r="30" spans="1:123" x14ac:dyDescent="0.25">
      <c r="A30" t="str">
        <f t="shared" si="5"/>
        <v>1.20</v>
      </c>
      <c r="B30">
        <v>63</v>
      </c>
      <c r="C30">
        <v>20</v>
      </c>
      <c r="D30" t="s">
        <v>192</v>
      </c>
      <c r="I30" s="55">
        <v>59.786216144671748</v>
      </c>
      <c r="J30" s="55">
        <v>22.18375144321131</v>
      </c>
      <c r="K30">
        <v>1</v>
      </c>
      <c r="L30">
        <v>20</v>
      </c>
      <c r="N30">
        <v>21</v>
      </c>
      <c r="O30">
        <v>28</v>
      </c>
      <c r="P30">
        <v>1</v>
      </c>
      <c r="R30" t="s">
        <v>175</v>
      </c>
      <c r="S30">
        <v>1</v>
      </c>
      <c r="T30">
        <v>5</v>
      </c>
      <c r="W30">
        <v>1</v>
      </c>
      <c r="X30" s="46">
        <v>43279</v>
      </c>
      <c r="Y30" s="47"/>
      <c r="Z30" t="s">
        <v>279</v>
      </c>
      <c r="AA30" t="s">
        <v>176</v>
      </c>
      <c r="AB30">
        <v>12</v>
      </c>
      <c r="AC30">
        <v>0.1</v>
      </c>
      <c r="AD30">
        <v>9</v>
      </c>
      <c r="AE30">
        <v>1</v>
      </c>
      <c r="AF30" t="s">
        <v>177</v>
      </c>
      <c r="AG30">
        <v>9</v>
      </c>
      <c r="AH30">
        <v>1</v>
      </c>
      <c r="AI30">
        <v>1</v>
      </c>
      <c r="BE30" t="s">
        <v>279</v>
      </c>
      <c r="BK30">
        <v>-4.9000000000000002E-2</v>
      </c>
      <c r="BL30">
        <v>0</v>
      </c>
      <c r="BM30">
        <v>16</v>
      </c>
      <c r="BN30">
        <v>4.3</v>
      </c>
      <c r="BP30">
        <v>20</v>
      </c>
      <c r="CL30">
        <v>100</v>
      </c>
      <c r="DE30">
        <v>100</v>
      </c>
      <c r="DM30" t="s">
        <v>185</v>
      </c>
      <c r="DN30">
        <v>5</v>
      </c>
      <c r="DS30">
        <v>11</v>
      </c>
    </row>
    <row r="31" spans="1:123" x14ac:dyDescent="0.25">
      <c r="A31" t="str">
        <f t="shared" si="5"/>
        <v>1.20</v>
      </c>
      <c r="B31">
        <v>63</v>
      </c>
      <c r="C31">
        <v>20</v>
      </c>
      <c r="D31" t="s">
        <v>192</v>
      </c>
      <c r="I31" s="55">
        <v>59.786216144671748</v>
      </c>
      <c r="J31" s="55">
        <v>22.18375144321131</v>
      </c>
      <c r="K31">
        <v>1</v>
      </c>
      <c r="L31">
        <v>20</v>
      </c>
      <c r="N31">
        <v>21</v>
      </c>
      <c r="O31">
        <v>28</v>
      </c>
      <c r="P31">
        <v>1</v>
      </c>
      <c r="R31" t="s">
        <v>175</v>
      </c>
      <c r="S31">
        <v>1</v>
      </c>
      <c r="T31">
        <v>5</v>
      </c>
      <c r="W31">
        <v>1</v>
      </c>
      <c r="X31" s="46">
        <v>43279</v>
      </c>
      <c r="Y31" s="47"/>
      <c r="Z31" t="s">
        <v>279</v>
      </c>
      <c r="AA31" t="s">
        <v>176</v>
      </c>
      <c r="AB31">
        <v>12</v>
      </c>
      <c r="AC31">
        <v>0.1</v>
      </c>
      <c r="AD31">
        <v>9</v>
      </c>
      <c r="AE31">
        <v>1</v>
      </c>
      <c r="AF31" t="s">
        <v>177</v>
      </c>
      <c r="AG31">
        <v>9</v>
      </c>
      <c r="AH31">
        <v>1</v>
      </c>
      <c r="AI31">
        <v>1</v>
      </c>
      <c r="BE31" t="s">
        <v>279</v>
      </c>
      <c r="BK31">
        <v>-4.9000000000000002E-2</v>
      </c>
      <c r="BL31">
        <v>0</v>
      </c>
      <c r="BM31">
        <v>16</v>
      </c>
      <c r="BN31">
        <v>4.3</v>
      </c>
      <c r="BP31">
        <v>20</v>
      </c>
      <c r="CL31">
        <v>100</v>
      </c>
      <c r="DE31">
        <v>100</v>
      </c>
      <c r="DM31" t="s">
        <v>186</v>
      </c>
      <c r="DN31">
        <v>10</v>
      </c>
      <c r="DS31">
        <v>11</v>
      </c>
    </row>
    <row r="32" spans="1:123" x14ac:dyDescent="0.25">
      <c r="A32" t="str">
        <f t="shared" si="5"/>
        <v>1.22</v>
      </c>
      <c r="B32">
        <v>63</v>
      </c>
      <c r="C32">
        <v>20</v>
      </c>
      <c r="D32" t="s">
        <v>194</v>
      </c>
      <c r="I32" s="55">
        <v>59.786233059138922</v>
      </c>
      <c r="J32" s="55">
        <v>22.183763687532441</v>
      </c>
      <c r="K32">
        <v>1</v>
      </c>
      <c r="L32">
        <v>22</v>
      </c>
      <c r="N32">
        <v>21</v>
      </c>
      <c r="O32">
        <v>28</v>
      </c>
      <c r="P32">
        <v>1</v>
      </c>
      <c r="R32" t="s">
        <v>175</v>
      </c>
      <c r="S32">
        <v>1</v>
      </c>
      <c r="T32">
        <v>5</v>
      </c>
      <c r="W32">
        <v>1</v>
      </c>
      <c r="X32" s="46">
        <v>43279</v>
      </c>
      <c r="Y32" s="47"/>
      <c r="Z32" t="s">
        <v>279</v>
      </c>
      <c r="AA32" t="s">
        <v>176</v>
      </c>
      <c r="AB32">
        <v>12</v>
      </c>
      <c r="AC32">
        <v>0.1</v>
      </c>
      <c r="AD32">
        <v>9</v>
      </c>
      <c r="AE32">
        <v>1</v>
      </c>
      <c r="AF32" t="s">
        <v>177</v>
      </c>
      <c r="AG32">
        <v>9</v>
      </c>
      <c r="AH32">
        <v>1</v>
      </c>
      <c r="AI32">
        <v>1</v>
      </c>
      <c r="BE32" t="s">
        <v>279</v>
      </c>
      <c r="BK32">
        <v>-4.9000000000000002E-2</v>
      </c>
      <c r="BL32">
        <v>0</v>
      </c>
      <c r="BM32">
        <v>16</v>
      </c>
      <c r="BN32">
        <v>4.5999999999999996</v>
      </c>
      <c r="BP32">
        <v>22</v>
      </c>
      <c r="CL32">
        <v>10</v>
      </c>
      <c r="CN32">
        <v>30</v>
      </c>
      <c r="CO32">
        <v>20</v>
      </c>
      <c r="CQ32">
        <v>20</v>
      </c>
      <c r="CS32">
        <v>10</v>
      </c>
      <c r="CV32">
        <v>10</v>
      </c>
      <c r="DE32">
        <v>100</v>
      </c>
      <c r="DM32" t="s">
        <v>290</v>
      </c>
      <c r="DN32">
        <v>70</v>
      </c>
      <c r="DS32">
        <v>11</v>
      </c>
    </row>
    <row r="33" spans="1:123" x14ac:dyDescent="0.25">
      <c r="A33" t="str">
        <f t="shared" si="5"/>
        <v>1.22</v>
      </c>
      <c r="B33">
        <v>63</v>
      </c>
      <c r="C33">
        <v>20</v>
      </c>
      <c r="D33" t="s">
        <v>194</v>
      </c>
      <c r="I33" s="55">
        <v>59.786233059138922</v>
      </c>
      <c r="J33" s="55">
        <v>22.183763687532441</v>
      </c>
      <c r="K33">
        <v>1</v>
      </c>
      <c r="L33">
        <v>22</v>
      </c>
      <c r="N33">
        <v>21</v>
      </c>
      <c r="O33">
        <v>28</v>
      </c>
      <c r="P33">
        <v>1</v>
      </c>
      <c r="R33" t="s">
        <v>175</v>
      </c>
      <c r="S33">
        <v>1</v>
      </c>
      <c r="T33">
        <v>5</v>
      </c>
      <c r="W33">
        <v>1</v>
      </c>
      <c r="X33" s="46">
        <v>43279</v>
      </c>
      <c r="Y33" s="47"/>
      <c r="Z33" t="s">
        <v>279</v>
      </c>
      <c r="AA33" t="s">
        <v>176</v>
      </c>
      <c r="AB33">
        <v>12</v>
      </c>
      <c r="AC33">
        <v>0.1</v>
      </c>
      <c r="AD33">
        <v>9</v>
      </c>
      <c r="AE33">
        <v>1</v>
      </c>
      <c r="AF33" t="s">
        <v>177</v>
      </c>
      <c r="AG33">
        <v>9</v>
      </c>
      <c r="AH33">
        <v>1</v>
      </c>
      <c r="AI33">
        <v>1</v>
      </c>
      <c r="BE33" t="s">
        <v>279</v>
      </c>
      <c r="BK33">
        <v>-4.9000000000000002E-2</v>
      </c>
      <c r="BL33">
        <v>0</v>
      </c>
      <c r="BM33">
        <v>16</v>
      </c>
      <c r="BN33">
        <v>4.5999999999999996</v>
      </c>
      <c r="BP33">
        <v>22</v>
      </c>
      <c r="CL33">
        <v>10</v>
      </c>
      <c r="CN33">
        <v>30</v>
      </c>
      <c r="CO33">
        <v>20</v>
      </c>
      <c r="CQ33">
        <v>20</v>
      </c>
      <c r="CS33">
        <v>10</v>
      </c>
      <c r="CV33">
        <v>10</v>
      </c>
      <c r="DE33">
        <v>100</v>
      </c>
      <c r="DM33" t="s">
        <v>188</v>
      </c>
      <c r="DN33">
        <v>50</v>
      </c>
      <c r="DS33">
        <v>11</v>
      </c>
    </row>
    <row r="34" spans="1:123" x14ac:dyDescent="0.25">
      <c r="A34" t="str">
        <f t="shared" si="5"/>
        <v>1.22</v>
      </c>
      <c r="B34">
        <v>63</v>
      </c>
      <c r="C34">
        <v>20</v>
      </c>
      <c r="D34" t="s">
        <v>194</v>
      </c>
      <c r="I34" s="55">
        <v>59.786233059138922</v>
      </c>
      <c r="J34" s="55">
        <v>22.183763687532441</v>
      </c>
      <c r="K34">
        <v>1</v>
      </c>
      <c r="L34">
        <v>22</v>
      </c>
      <c r="N34">
        <v>21</v>
      </c>
      <c r="O34">
        <v>28</v>
      </c>
      <c r="P34">
        <v>1</v>
      </c>
      <c r="R34" t="s">
        <v>175</v>
      </c>
      <c r="S34">
        <v>1</v>
      </c>
      <c r="T34">
        <v>5</v>
      </c>
      <c r="W34">
        <v>1</v>
      </c>
      <c r="X34" s="46">
        <v>43279</v>
      </c>
      <c r="Y34" s="47"/>
      <c r="Z34" t="s">
        <v>279</v>
      </c>
      <c r="AA34" t="s">
        <v>176</v>
      </c>
      <c r="AB34">
        <v>12</v>
      </c>
      <c r="AC34">
        <v>0.1</v>
      </c>
      <c r="AD34">
        <v>9</v>
      </c>
      <c r="AE34">
        <v>1</v>
      </c>
      <c r="AF34" t="s">
        <v>177</v>
      </c>
      <c r="AG34">
        <v>9</v>
      </c>
      <c r="AH34">
        <v>1</v>
      </c>
      <c r="AI34">
        <v>1</v>
      </c>
      <c r="BE34" t="s">
        <v>279</v>
      </c>
      <c r="BK34">
        <v>-4.9000000000000002E-2</v>
      </c>
      <c r="BL34">
        <v>0</v>
      </c>
      <c r="BM34">
        <v>16</v>
      </c>
      <c r="BN34">
        <v>4.5999999999999996</v>
      </c>
      <c r="BP34">
        <v>22</v>
      </c>
      <c r="CL34">
        <v>10</v>
      </c>
      <c r="CN34">
        <v>30</v>
      </c>
      <c r="CO34">
        <v>20</v>
      </c>
      <c r="CQ34">
        <v>20</v>
      </c>
      <c r="CS34">
        <v>10</v>
      </c>
      <c r="CV34">
        <v>10</v>
      </c>
      <c r="DE34">
        <v>100</v>
      </c>
      <c r="DM34" t="s">
        <v>193</v>
      </c>
      <c r="DN34">
        <v>1</v>
      </c>
      <c r="DS34">
        <v>11</v>
      </c>
    </row>
    <row r="35" spans="1:123" x14ac:dyDescent="0.25">
      <c r="A35" t="str">
        <f t="shared" si="5"/>
        <v>1.22</v>
      </c>
      <c r="B35">
        <v>63</v>
      </c>
      <c r="C35">
        <v>20</v>
      </c>
      <c r="D35" t="s">
        <v>194</v>
      </c>
      <c r="I35" s="55">
        <v>59.786233059138922</v>
      </c>
      <c r="J35" s="55">
        <v>22.183763687532441</v>
      </c>
      <c r="K35">
        <v>1</v>
      </c>
      <c r="L35">
        <v>22</v>
      </c>
      <c r="N35">
        <v>21</v>
      </c>
      <c r="O35">
        <v>28</v>
      </c>
      <c r="P35">
        <v>1</v>
      </c>
      <c r="R35" t="s">
        <v>175</v>
      </c>
      <c r="S35">
        <v>1</v>
      </c>
      <c r="T35">
        <v>5</v>
      </c>
      <c r="W35">
        <v>1</v>
      </c>
      <c r="X35" s="46">
        <v>43279</v>
      </c>
      <c r="Y35" s="47"/>
      <c r="Z35" t="s">
        <v>279</v>
      </c>
      <c r="AA35" t="s">
        <v>176</v>
      </c>
      <c r="AB35">
        <v>12</v>
      </c>
      <c r="AC35">
        <v>0.1</v>
      </c>
      <c r="AD35">
        <v>9</v>
      </c>
      <c r="AE35">
        <v>1</v>
      </c>
      <c r="AF35" t="s">
        <v>177</v>
      </c>
      <c r="AG35">
        <v>9</v>
      </c>
      <c r="AH35">
        <v>1</v>
      </c>
      <c r="AI35">
        <v>1</v>
      </c>
      <c r="BE35" t="s">
        <v>279</v>
      </c>
      <c r="BK35">
        <v>-4.9000000000000002E-2</v>
      </c>
      <c r="BL35">
        <v>0</v>
      </c>
      <c r="BM35">
        <v>16</v>
      </c>
      <c r="BN35">
        <v>4.5999999999999996</v>
      </c>
      <c r="BP35">
        <v>22</v>
      </c>
      <c r="CL35">
        <v>10</v>
      </c>
      <c r="CN35">
        <v>30</v>
      </c>
      <c r="CO35">
        <v>20</v>
      </c>
      <c r="CQ35">
        <v>20</v>
      </c>
      <c r="CS35">
        <v>10</v>
      </c>
      <c r="CV35">
        <v>10</v>
      </c>
      <c r="DE35">
        <v>100</v>
      </c>
      <c r="DM35" t="s">
        <v>186</v>
      </c>
      <c r="DN35">
        <v>10</v>
      </c>
      <c r="DS35">
        <v>11</v>
      </c>
    </row>
    <row r="36" spans="1:123" x14ac:dyDescent="0.25">
      <c r="A36" t="str">
        <f t="shared" si="5"/>
        <v>1.22</v>
      </c>
      <c r="B36">
        <v>63</v>
      </c>
      <c r="C36">
        <v>20</v>
      </c>
      <c r="D36" t="s">
        <v>194</v>
      </c>
      <c r="I36" s="55">
        <v>59.786233059138922</v>
      </c>
      <c r="J36" s="55">
        <v>22.183763687532441</v>
      </c>
      <c r="K36">
        <v>1</v>
      </c>
      <c r="L36">
        <v>22</v>
      </c>
      <c r="N36">
        <v>21</v>
      </c>
      <c r="O36">
        <v>28</v>
      </c>
      <c r="P36">
        <v>1</v>
      </c>
      <c r="R36" t="s">
        <v>175</v>
      </c>
      <c r="S36">
        <v>1</v>
      </c>
      <c r="T36">
        <v>5</v>
      </c>
      <c r="W36">
        <v>1</v>
      </c>
      <c r="X36" s="46">
        <v>43279</v>
      </c>
      <c r="Y36" s="47"/>
      <c r="Z36" t="s">
        <v>279</v>
      </c>
      <c r="AA36" t="s">
        <v>176</v>
      </c>
      <c r="AB36">
        <v>12</v>
      </c>
      <c r="AC36">
        <v>0.1</v>
      </c>
      <c r="AD36">
        <v>9</v>
      </c>
      <c r="AE36">
        <v>1</v>
      </c>
      <c r="AF36" t="s">
        <v>177</v>
      </c>
      <c r="AG36">
        <v>9</v>
      </c>
      <c r="AH36">
        <v>1</v>
      </c>
      <c r="AI36">
        <v>1</v>
      </c>
      <c r="BE36" t="s">
        <v>279</v>
      </c>
      <c r="BK36">
        <v>-4.9000000000000002E-2</v>
      </c>
      <c r="BL36">
        <v>0</v>
      </c>
      <c r="BM36">
        <v>16</v>
      </c>
      <c r="BN36">
        <v>4.5999999999999996</v>
      </c>
      <c r="BP36">
        <v>22</v>
      </c>
      <c r="CL36">
        <v>10</v>
      </c>
      <c r="CN36">
        <v>30</v>
      </c>
      <c r="CO36">
        <v>20</v>
      </c>
      <c r="CQ36">
        <v>20</v>
      </c>
      <c r="CS36">
        <v>10</v>
      </c>
      <c r="CV36">
        <v>10</v>
      </c>
      <c r="DE36">
        <v>100</v>
      </c>
      <c r="DM36" t="s">
        <v>189</v>
      </c>
      <c r="DN36">
        <v>0.1</v>
      </c>
      <c r="DS36">
        <v>10</v>
      </c>
    </row>
    <row r="37" spans="1:123" x14ac:dyDescent="0.25">
      <c r="A37" t="str">
        <f t="shared" si="5"/>
        <v>1.22</v>
      </c>
      <c r="B37">
        <v>63</v>
      </c>
      <c r="C37">
        <v>20</v>
      </c>
      <c r="D37" t="s">
        <v>194</v>
      </c>
      <c r="I37" s="55">
        <v>59.786233059138922</v>
      </c>
      <c r="J37" s="55">
        <v>22.183763687532441</v>
      </c>
      <c r="K37">
        <v>1</v>
      </c>
      <c r="L37">
        <v>22</v>
      </c>
      <c r="N37">
        <v>21</v>
      </c>
      <c r="O37">
        <v>28</v>
      </c>
      <c r="P37">
        <v>1</v>
      </c>
      <c r="R37" t="s">
        <v>175</v>
      </c>
      <c r="S37">
        <v>1</v>
      </c>
      <c r="T37">
        <v>5</v>
      </c>
      <c r="W37">
        <v>1</v>
      </c>
      <c r="X37" s="46">
        <v>43279</v>
      </c>
      <c r="Y37" s="47"/>
      <c r="Z37" t="s">
        <v>279</v>
      </c>
      <c r="AA37" t="s">
        <v>176</v>
      </c>
      <c r="AB37">
        <v>12</v>
      </c>
      <c r="AC37">
        <v>0.1</v>
      </c>
      <c r="AD37">
        <v>9</v>
      </c>
      <c r="AE37">
        <v>1</v>
      </c>
      <c r="AF37" t="s">
        <v>177</v>
      </c>
      <c r="AG37">
        <v>9</v>
      </c>
      <c r="AH37">
        <v>1</v>
      </c>
      <c r="AI37">
        <v>1</v>
      </c>
      <c r="BE37" t="s">
        <v>279</v>
      </c>
      <c r="BK37">
        <v>-4.9000000000000002E-2</v>
      </c>
      <c r="BL37">
        <v>0</v>
      </c>
      <c r="BM37">
        <v>16</v>
      </c>
      <c r="BN37">
        <v>4.5999999999999996</v>
      </c>
      <c r="BP37">
        <v>22</v>
      </c>
      <c r="CL37">
        <v>10</v>
      </c>
      <c r="CN37">
        <v>30</v>
      </c>
      <c r="CO37">
        <v>20</v>
      </c>
      <c r="CQ37">
        <v>20</v>
      </c>
      <c r="CS37">
        <v>10</v>
      </c>
      <c r="CV37">
        <v>10</v>
      </c>
      <c r="DE37">
        <v>100</v>
      </c>
      <c r="DM37" t="s">
        <v>195</v>
      </c>
      <c r="DN37">
        <v>0.1</v>
      </c>
      <c r="DS37">
        <v>10</v>
      </c>
    </row>
    <row r="38" spans="1:123" x14ac:dyDescent="0.25">
      <c r="A38" t="str">
        <f t="shared" si="5"/>
        <v>1.22</v>
      </c>
      <c r="B38">
        <v>63</v>
      </c>
      <c r="C38">
        <v>20</v>
      </c>
      <c r="D38" t="s">
        <v>194</v>
      </c>
      <c r="I38" s="55">
        <v>59.786233059138922</v>
      </c>
      <c r="J38" s="55">
        <v>22.183763687532441</v>
      </c>
      <c r="K38">
        <v>1</v>
      </c>
      <c r="L38">
        <v>22</v>
      </c>
      <c r="N38">
        <v>21</v>
      </c>
      <c r="O38">
        <v>28</v>
      </c>
      <c r="P38">
        <v>1</v>
      </c>
      <c r="R38" t="s">
        <v>175</v>
      </c>
      <c r="S38">
        <v>1</v>
      </c>
      <c r="T38">
        <v>5</v>
      </c>
      <c r="W38">
        <v>1</v>
      </c>
      <c r="X38" s="46">
        <v>43279</v>
      </c>
      <c r="Y38" s="47"/>
      <c r="Z38" t="s">
        <v>279</v>
      </c>
      <c r="AA38" t="s">
        <v>176</v>
      </c>
      <c r="AB38">
        <v>12</v>
      </c>
      <c r="AC38">
        <v>0.1</v>
      </c>
      <c r="AD38">
        <v>9</v>
      </c>
      <c r="AE38">
        <v>1</v>
      </c>
      <c r="AF38" t="s">
        <v>177</v>
      </c>
      <c r="AG38">
        <v>9</v>
      </c>
      <c r="AH38">
        <v>1</v>
      </c>
      <c r="AI38">
        <v>1</v>
      </c>
      <c r="BE38" t="s">
        <v>279</v>
      </c>
      <c r="BK38">
        <v>-4.9000000000000002E-2</v>
      </c>
      <c r="BL38">
        <v>0</v>
      </c>
      <c r="BM38">
        <v>16</v>
      </c>
      <c r="BN38">
        <v>4.5999999999999996</v>
      </c>
      <c r="BP38">
        <v>22</v>
      </c>
      <c r="CL38">
        <v>10</v>
      </c>
      <c r="CN38">
        <v>30</v>
      </c>
      <c r="CO38">
        <v>20</v>
      </c>
      <c r="CQ38">
        <v>20</v>
      </c>
      <c r="CS38">
        <v>10</v>
      </c>
      <c r="CV38">
        <v>10</v>
      </c>
      <c r="DE38">
        <v>100</v>
      </c>
      <c r="DM38" t="s">
        <v>196</v>
      </c>
      <c r="DN38">
        <v>0.1</v>
      </c>
      <c r="DS38">
        <v>10</v>
      </c>
    </row>
    <row r="39" spans="1:123" x14ac:dyDescent="0.25">
      <c r="A39" t="str">
        <f t="shared" si="5"/>
        <v>1.32</v>
      </c>
      <c r="B39">
        <v>63</v>
      </c>
      <c r="C39">
        <v>20</v>
      </c>
      <c r="D39" t="s">
        <v>197</v>
      </c>
      <c r="I39" s="55">
        <v>59.786317631474788</v>
      </c>
      <c r="J39" s="55">
        <v>22.183824909138096</v>
      </c>
      <c r="K39">
        <v>1</v>
      </c>
      <c r="L39">
        <v>32</v>
      </c>
      <c r="N39">
        <v>21</v>
      </c>
      <c r="O39">
        <v>28</v>
      </c>
      <c r="P39">
        <v>1</v>
      </c>
      <c r="R39" t="s">
        <v>175</v>
      </c>
      <c r="S39">
        <v>1</v>
      </c>
      <c r="T39">
        <v>5</v>
      </c>
      <c r="W39">
        <v>1</v>
      </c>
      <c r="X39" s="46">
        <v>43279</v>
      </c>
      <c r="Y39" s="47"/>
      <c r="Z39" t="s">
        <v>279</v>
      </c>
      <c r="AA39" t="s">
        <v>176</v>
      </c>
      <c r="AB39">
        <v>12</v>
      </c>
      <c r="AC39">
        <v>0.1</v>
      </c>
      <c r="AD39">
        <v>9</v>
      </c>
      <c r="AE39">
        <v>1</v>
      </c>
      <c r="AF39" t="s">
        <v>177</v>
      </c>
      <c r="AG39">
        <v>9</v>
      </c>
      <c r="AH39">
        <v>1</v>
      </c>
      <c r="AI39">
        <v>1</v>
      </c>
      <c r="BE39" t="s">
        <v>279</v>
      </c>
      <c r="BK39">
        <v>-4.9000000000000002E-2</v>
      </c>
      <c r="BL39">
        <v>0</v>
      </c>
      <c r="BM39">
        <v>16</v>
      </c>
      <c r="BN39">
        <v>5.5</v>
      </c>
      <c r="BP39">
        <v>32</v>
      </c>
      <c r="CN39">
        <v>40</v>
      </c>
      <c r="CO39">
        <v>40</v>
      </c>
      <c r="CQ39">
        <v>20</v>
      </c>
      <c r="DE39">
        <v>100</v>
      </c>
      <c r="DM39" t="s">
        <v>190</v>
      </c>
      <c r="DN39">
        <v>80</v>
      </c>
      <c r="DS39">
        <v>11</v>
      </c>
    </row>
    <row r="40" spans="1:123" x14ac:dyDescent="0.25">
      <c r="A40" t="str">
        <f t="shared" si="5"/>
        <v>1.32</v>
      </c>
      <c r="B40">
        <v>63</v>
      </c>
      <c r="C40">
        <v>20</v>
      </c>
      <c r="D40" t="s">
        <v>197</v>
      </c>
      <c r="I40" s="55">
        <v>59.786317631474788</v>
      </c>
      <c r="J40" s="55">
        <v>22.183824909138096</v>
      </c>
      <c r="K40">
        <v>1</v>
      </c>
      <c r="L40">
        <v>32</v>
      </c>
      <c r="N40">
        <v>21</v>
      </c>
      <c r="O40">
        <v>28</v>
      </c>
      <c r="P40">
        <v>1</v>
      </c>
      <c r="R40" t="s">
        <v>175</v>
      </c>
      <c r="S40">
        <v>1</v>
      </c>
      <c r="T40">
        <v>5</v>
      </c>
      <c r="W40">
        <v>1</v>
      </c>
      <c r="X40" s="46">
        <v>43279</v>
      </c>
      <c r="Y40" s="47"/>
      <c r="Z40" t="s">
        <v>279</v>
      </c>
      <c r="AA40" t="s">
        <v>176</v>
      </c>
      <c r="AB40">
        <v>12</v>
      </c>
      <c r="AC40">
        <v>0.1</v>
      </c>
      <c r="AD40">
        <v>9</v>
      </c>
      <c r="AE40">
        <v>1</v>
      </c>
      <c r="AF40" t="s">
        <v>177</v>
      </c>
      <c r="AG40">
        <v>9</v>
      </c>
      <c r="AH40">
        <v>1</v>
      </c>
      <c r="AI40">
        <v>1</v>
      </c>
      <c r="BE40" t="s">
        <v>279</v>
      </c>
      <c r="BK40">
        <v>-4.9000000000000002E-2</v>
      </c>
      <c r="BL40">
        <v>0</v>
      </c>
      <c r="BM40">
        <v>16</v>
      </c>
      <c r="BN40">
        <v>5.5</v>
      </c>
      <c r="BP40">
        <v>32</v>
      </c>
      <c r="CN40">
        <v>40</v>
      </c>
      <c r="CO40">
        <v>40</v>
      </c>
      <c r="CQ40">
        <v>20</v>
      </c>
      <c r="DE40">
        <v>100</v>
      </c>
      <c r="DM40" t="s">
        <v>188</v>
      </c>
      <c r="DN40">
        <v>70</v>
      </c>
      <c r="DS40">
        <v>10</v>
      </c>
    </row>
    <row r="41" spans="1:123" x14ac:dyDescent="0.25">
      <c r="A41" t="str">
        <f t="shared" si="5"/>
        <v>1.32</v>
      </c>
      <c r="B41">
        <v>63</v>
      </c>
      <c r="C41">
        <v>20</v>
      </c>
      <c r="D41" t="s">
        <v>197</v>
      </c>
      <c r="I41" s="55">
        <v>59.786317631474788</v>
      </c>
      <c r="J41" s="55">
        <v>22.183824909138096</v>
      </c>
      <c r="K41">
        <v>1</v>
      </c>
      <c r="L41">
        <v>32</v>
      </c>
      <c r="N41">
        <v>21</v>
      </c>
      <c r="O41">
        <v>28</v>
      </c>
      <c r="P41">
        <v>1</v>
      </c>
      <c r="R41" t="s">
        <v>175</v>
      </c>
      <c r="S41">
        <v>1</v>
      </c>
      <c r="T41">
        <v>5</v>
      </c>
      <c r="W41">
        <v>1</v>
      </c>
      <c r="X41" s="46">
        <v>43279</v>
      </c>
      <c r="Y41" s="47"/>
      <c r="Z41" t="s">
        <v>279</v>
      </c>
      <c r="AA41" t="s">
        <v>176</v>
      </c>
      <c r="AB41">
        <v>12</v>
      </c>
      <c r="AC41">
        <v>0.1</v>
      </c>
      <c r="AD41">
        <v>9</v>
      </c>
      <c r="AE41">
        <v>1</v>
      </c>
      <c r="AF41" t="s">
        <v>177</v>
      </c>
      <c r="AG41">
        <v>9</v>
      </c>
      <c r="AH41">
        <v>1</v>
      </c>
      <c r="AI41">
        <v>1</v>
      </c>
      <c r="BE41" t="s">
        <v>279</v>
      </c>
      <c r="BK41">
        <v>-4.9000000000000002E-2</v>
      </c>
      <c r="BL41">
        <v>0</v>
      </c>
      <c r="BM41">
        <v>16</v>
      </c>
      <c r="BN41">
        <v>5.5</v>
      </c>
      <c r="BP41">
        <v>32</v>
      </c>
      <c r="CN41">
        <v>40</v>
      </c>
      <c r="CO41">
        <v>40</v>
      </c>
      <c r="CQ41">
        <v>20</v>
      </c>
      <c r="DE41">
        <v>100</v>
      </c>
      <c r="DM41" t="s">
        <v>193</v>
      </c>
      <c r="DN41">
        <v>0.5</v>
      </c>
      <c r="DS41">
        <v>10</v>
      </c>
    </row>
    <row r="42" spans="1:123" x14ac:dyDescent="0.25">
      <c r="A42" t="str">
        <f t="shared" si="5"/>
        <v>1.32</v>
      </c>
      <c r="B42">
        <v>63</v>
      </c>
      <c r="C42">
        <v>20</v>
      </c>
      <c r="D42" t="s">
        <v>197</v>
      </c>
      <c r="I42" s="55">
        <v>59.786317631474788</v>
      </c>
      <c r="J42" s="55">
        <v>22.183824909138096</v>
      </c>
      <c r="K42">
        <v>1</v>
      </c>
      <c r="L42">
        <v>32</v>
      </c>
      <c r="N42">
        <v>21</v>
      </c>
      <c r="O42">
        <v>28</v>
      </c>
      <c r="P42">
        <v>1</v>
      </c>
      <c r="R42" t="s">
        <v>175</v>
      </c>
      <c r="S42">
        <v>1</v>
      </c>
      <c r="T42">
        <v>5</v>
      </c>
      <c r="W42">
        <v>1</v>
      </c>
      <c r="X42" s="46">
        <v>43279</v>
      </c>
      <c r="Y42" s="47"/>
      <c r="Z42" t="s">
        <v>279</v>
      </c>
      <c r="AA42" t="s">
        <v>176</v>
      </c>
      <c r="AB42">
        <v>12</v>
      </c>
      <c r="AC42">
        <v>0.1</v>
      </c>
      <c r="AD42">
        <v>9</v>
      </c>
      <c r="AE42">
        <v>1</v>
      </c>
      <c r="AF42" t="s">
        <v>177</v>
      </c>
      <c r="AG42">
        <v>9</v>
      </c>
      <c r="AH42">
        <v>1</v>
      </c>
      <c r="AI42">
        <v>1</v>
      </c>
      <c r="BE42" t="s">
        <v>279</v>
      </c>
      <c r="BK42">
        <v>-4.9000000000000002E-2</v>
      </c>
      <c r="BL42">
        <v>0</v>
      </c>
      <c r="BM42">
        <v>16</v>
      </c>
      <c r="BN42">
        <v>5.5</v>
      </c>
      <c r="BP42">
        <v>32</v>
      </c>
      <c r="CN42">
        <v>40</v>
      </c>
      <c r="CO42">
        <v>40</v>
      </c>
      <c r="CQ42">
        <v>20</v>
      </c>
      <c r="DE42">
        <v>100</v>
      </c>
      <c r="DM42" t="s">
        <v>185</v>
      </c>
      <c r="DN42">
        <v>0.5</v>
      </c>
      <c r="DS42">
        <v>11</v>
      </c>
    </row>
    <row r="43" spans="1:123" x14ac:dyDescent="0.25">
      <c r="A43" t="str">
        <f t="shared" si="5"/>
        <v>1.32</v>
      </c>
      <c r="B43">
        <v>63</v>
      </c>
      <c r="C43">
        <v>20</v>
      </c>
      <c r="D43" t="s">
        <v>197</v>
      </c>
      <c r="I43" s="55">
        <v>59.786317631474788</v>
      </c>
      <c r="J43" s="55">
        <v>22.183824909138096</v>
      </c>
      <c r="K43">
        <v>1</v>
      </c>
      <c r="L43">
        <v>32</v>
      </c>
      <c r="N43">
        <v>21</v>
      </c>
      <c r="O43">
        <v>28</v>
      </c>
      <c r="P43">
        <v>1</v>
      </c>
      <c r="R43" t="s">
        <v>175</v>
      </c>
      <c r="S43">
        <v>1</v>
      </c>
      <c r="T43">
        <v>5</v>
      </c>
      <c r="W43">
        <v>1</v>
      </c>
      <c r="X43" s="46">
        <v>43279</v>
      </c>
      <c r="Y43" s="47"/>
      <c r="Z43" t="s">
        <v>279</v>
      </c>
      <c r="AA43" t="s">
        <v>176</v>
      </c>
      <c r="AB43">
        <v>12</v>
      </c>
      <c r="AC43">
        <v>0.1</v>
      </c>
      <c r="AD43">
        <v>9</v>
      </c>
      <c r="AE43">
        <v>1</v>
      </c>
      <c r="AF43" t="s">
        <v>177</v>
      </c>
      <c r="AG43">
        <v>9</v>
      </c>
      <c r="AH43">
        <v>1</v>
      </c>
      <c r="AI43">
        <v>1</v>
      </c>
      <c r="BE43" t="s">
        <v>279</v>
      </c>
      <c r="BK43">
        <v>-4.9000000000000002E-2</v>
      </c>
      <c r="BL43">
        <v>0</v>
      </c>
      <c r="BM43">
        <v>16</v>
      </c>
      <c r="BN43">
        <v>5.5</v>
      </c>
      <c r="BP43">
        <v>32</v>
      </c>
      <c r="CN43">
        <v>40</v>
      </c>
      <c r="CO43">
        <v>40</v>
      </c>
      <c r="CQ43">
        <v>20</v>
      </c>
      <c r="DE43">
        <v>100</v>
      </c>
      <c r="DM43" t="s">
        <v>189</v>
      </c>
      <c r="DN43">
        <v>0.1</v>
      </c>
      <c r="DS43">
        <v>10</v>
      </c>
    </row>
    <row r="44" spans="1:123" x14ac:dyDescent="0.25">
      <c r="A44" t="str">
        <f t="shared" si="5"/>
        <v>1.32</v>
      </c>
      <c r="B44">
        <v>63</v>
      </c>
      <c r="C44">
        <v>20</v>
      </c>
      <c r="D44" t="s">
        <v>197</v>
      </c>
      <c r="I44" s="55">
        <v>59.786317631474788</v>
      </c>
      <c r="J44" s="55">
        <v>22.183824909138096</v>
      </c>
      <c r="K44">
        <v>1</v>
      </c>
      <c r="L44">
        <v>32</v>
      </c>
      <c r="N44">
        <v>21</v>
      </c>
      <c r="O44">
        <v>28</v>
      </c>
      <c r="P44">
        <v>1</v>
      </c>
      <c r="R44" t="s">
        <v>175</v>
      </c>
      <c r="S44">
        <v>1</v>
      </c>
      <c r="T44">
        <v>5</v>
      </c>
      <c r="W44">
        <v>1</v>
      </c>
      <c r="X44" s="46">
        <v>43279</v>
      </c>
      <c r="Y44" s="47"/>
      <c r="Z44" t="s">
        <v>279</v>
      </c>
      <c r="AA44" t="s">
        <v>176</v>
      </c>
      <c r="AB44">
        <v>12</v>
      </c>
      <c r="AC44">
        <v>0.1</v>
      </c>
      <c r="AD44">
        <v>9</v>
      </c>
      <c r="AE44">
        <v>1</v>
      </c>
      <c r="AF44" t="s">
        <v>177</v>
      </c>
      <c r="AG44">
        <v>9</v>
      </c>
      <c r="AH44">
        <v>1</v>
      </c>
      <c r="AI44">
        <v>1</v>
      </c>
      <c r="BE44" t="s">
        <v>279</v>
      </c>
      <c r="BK44">
        <v>-4.9000000000000002E-2</v>
      </c>
      <c r="BL44">
        <v>0</v>
      </c>
      <c r="BM44">
        <v>16</v>
      </c>
      <c r="BN44">
        <v>5.5</v>
      </c>
      <c r="BP44">
        <v>32</v>
      </c>
      <c r="CN44">
        <v>40</v>
      </c>
      <c r="CO44">
        <v>40</v>
      </c>
      <c r="CQ44">
        <v>20</v>
      </c>
      <c r="DE44">
        <v>100</v>
      </c>
      <c r="DM44" t="s">
        <v>186</v>
      </c>
      <c r="DN44">
        <v>1</v>
      </c>
      <c r="DS44">
        <v>11</v>
      </c>
    </row>
    <row r="45" spans="1:123" x14ac:dyDescent="0.25">
      <c r="A45" t="str">
        <f t="shared" si="5"/>
        <v>1.32</v>
      </c>
      <c r="B45">
        <v>63</v>
      </c>
      <c r="C45">
        <v>20</v>
      </c>
      <c r="D45" t="s">
        <v>197</v>
      </c>
      <c r="I45" s="55">
        <v>59.786317631474788</v>
      </c>
      <c r="J45" s="55">
        <v>22.183824909138096</v>
      </c>
      <c r="K45">
        <v>1</v>
      </c>
      <c r="L45">
        <v>32</v>
      </c>
      <c r="N45">
        <v>21</v>
      </c>
      <c r="O45">
        <v>28</v>
      </c>
      <c r="P45">
        <v>1</v>
      </c>
      <c r="R45" t="s">
        <v>175</v>
      </c>
      <c r="S45">
        <v>1</v>
      </c>
      <c r="T45">
        <v>5</v>
      </c>
      <c r="W45">
        <v>1</v>
      </c>
      <c r="X45" s="46">
        <v>43279</v>
      </c>
      <c r="Y45" s="47"/>
      <c r="Z45" t="s">
        <v>279</v>
      </c>
      <c r="AA45" t="s">
        <v>176</v>
      </c>
      <c r="AB45">
        <v>12</v>
      </c>
      <c r="AC45">
        <v>0.1</v>
      </c>
      <c r="AD45">
        <v>9</v>
      </c>
      <c r="AE45">
        <v>1</v>
      </c>
      <c r="AF45" t="s">
        <v>177</v>
      </c>
      <c r="AG45">
        <v>9</v>
      </c>
      <c r="AH45">
        <v>1</v>
      </c>
      <c r="AI45">
        <v>1</v>
      </c>
      <c r="BE45" t="s">
        <v>279</v>
      </c>
      <c r="BK45">
        <v>-4.9000000000000002E-2</v>
      </c>
      <c r="BL45">
        <v>0</v>
      </c>
      <c r="BM45">
        <v>16</v>
      </c>
      <c r="BN45">
        <v>5.5</v>
      </c>
      <c r="BP45">
        <v>32</v>
      </c>
      <c r="CN45">
        <v>40</v>
      </c>
      <c r="CO45">
        <v>40</v>
      </c>
      <c r="CQ45">
        <v>20</v>
      </c>
      <c r="DE45">
        <v>100</v>
      </c>
      <c r="DM45" t="s">
        <v>195</v>
      </c>
      <c r="DN45">
        <v>0.1</v>
      </c>
      <c r="DS45">
        <v>10</v>
      </c>
    </row>
    <row r="46" spans="1:123" x14ac:dyDescent="0.25">
      <c r="A46" t="str">
        <f t="shared" si="5"/>
        <v>1.42</v>
      </c>
      <c r="B46">
        <v>63</v>
      </c>
      <c r="C46">
        <v>20</v>
      </c>
      <c r="D46" t="s">
        <v>198</v>
      </c>
      <c r="I46" s="55">
        <v>59.78640220381066</v>
      </c>
      <c r="J46" s="55">
        <v>22.183886130743751</v>
      </c>
      <c r="K46">
        <v>1</v>
      </c>
      <c r="L46">
        <v>42</v>
      </c>
      <c r="N46">
        <v>21</v>
      </c>
      <c r="O46">
        <v>28</v>
      </c>
      <c r="P46">
        <v>1</v>
      </c>
      <c r="R46" t="s">
        <v>175</v>
      </c>
      <c r="S46">
        <v>1</v>
      </c>
      <c r="T46">
        <v>5</v>
      </c>
      <c r="W46">
        <v>1</v>
      </c>
      <c r="X46" s="46">
        <v>43279</v>
      </c>
      <c r="Y46" s="47"/>
      <c r="Z46" t="s">
        <v>279</v>
      </c>
      <c r="AA46" t="s">
        <v>176</v>
      </c>
      <c r="AB46">
        <v>12</v>
      </c>
      <c r="AC46">
        <v>0.1</v>
      </c>
      <c r="AD46">
        <v>9</v>
      </c>
      <c r="AE46">
        <v>1</v>
      </c>
      <c r="AF46" t="s">
        <v>177</v>
      </c>
      <c r="AG46">
        <v>9</v>
      </c>
      <c r="AH46">
        <v>1</v>
      </c>
      <c r="AI46">
        <v>1</v>
      </c>
      <c r="BE46" t="s">
        <v>279</v>
      </c>
      <c r="BK46">
        <v>-4.9000000000000002E-2</v>
      </c>
      <c r="BL46">
        <v>0</v>
      </c>
      <c r="BM46">
        <v>16</v>
      </c>
      <c r="BN46">
        <v>6.5</v>
      </c>
      <c r="BP46">
        <v>42</v>
      </c>
      <c r="CQ46">
        <v>20</v>
      </c>
      <c r="CS46">
        <v>5</v>
      </c>
      <c r="CU46">
        <v>75</v>
      </c>
      <c r="DE46">
        <v>100</v>
      </c>
      <c r="DM46" t="s">
        <v>190</v>
      </c>
      <c r="DN46">
        <v>25</v>
      </c>
      <c r="DS46">
        <v>11</v>
      </c>
    </row>
    <row r="47" spans="1:123" x14ac:dyDescent="0.25">
      <c r="A47" t="str">
        <f t="shared" si="5"/>
        <v>1.42</v>
      </c>
      <c r="B47">
        <v>63</v>
      </c>
      <c r="C47">
        <v>20</v>
      </c>
      <c r="D47" t="s">
        <v>198</v>
      </c>
      <c r="I47" s="55">
        <v>59.78640220381066</v>
      </c>
      <c r="J47" s="55">
        <v>22.183886130743751</v>
      </c>
      <c r="K47">
        <v>1</v>
      </c>
      <c r="L47">
        <v>42</v>
      </c>
      <c r="N47">
        <v>21</v>
      </c>
      <c r="O47">
        <v>28</v>
      </c>
      <c r="P47">
        <v>1</v>
      </c>
      <c r="R47" t="s">
        <v>175</v>
      </c>
      <c r="S47">
        <v>1</v>
      </c>
      <c r="T47">
        <v>5</v>
      </c>
      <c r="W47">
        <v>1</v>
      </c>
      <c r="X47" s="46">
        <v>43279</v>
      </c>
      <c r="Y47" s="47"/>
      <c r="Z47" t="s">
        <v>279</v>
      </c>
      <c r="AA47" t="s">
        <v>176</v>
      </c>
      <c r="AB47">
        <v>12</v>
      </c>
      <c r="AC47">
        <v>0.1</v>
      </c>
      <c r="AD47">
        <v>9</v>
      </c>
      <c r="AE47">
        <v>1</v>
      </c>
      <c r="AF47" t="s">
        <v>177</v>
      </c>
      <c r="AG47">
        <v>9</v>
      </c>
      <c r="AH47">
        <v>1</v>
      </c>
      <c r="AI47">
        <v>1</v>
      </c>
      <c r="BE47" t="s">
        <v>279</v>
      </c>
      <c r="BK47">
        <v>-4.9000000000000002E-2</v>
      </c>
      <c r="BL47">
        <v>0</v>
      </c>
      <c r="BM47">
        <v>16</v>
      </c>
      <c r="BN47">
        <v>6.5</v>
      </c>
      <c r="BP47">
        <v>42</v>
      </c>
      <c r="CQ47">
        <v>20</v>
      </c>
      <c r="CS47">
        <v>5</v>
      </c>
      <c r="CU47">
        <v>75</v>
      </c>
      <c r="DE47">
        <v>100</v>
      </c>
      <c r="DM47" t="s">
        <v>188</v>
      </c>
      <c r="DN47">
        <v>15</v>
      </c>
      <c r="DS47">
        <v>10</v>
      </c>
    </row>
    <row r="48" spans="1:123" x14ac:dyDescent="0.25">
      <c r="A48" t="str">
        <f t="shared" si="5"/>
        <v>1.42</v>
      </c>
      <c r="B48">
        <v>63</v>
      </c>
      <c r="C48">
        <v>20</v>
      </c>
      <c r="D48" t="s">
        <v>198</v>
      </c>
      <c r="I48" s="55">
        <v>59.78640220381066</v>
      </c>
      <c r="J48" s="55">
        <v>22.183886130743751</v>
      </c>
      <c r="K48">
        <v>1</v>
      </c>
      <c r="L48">
        <v>42</v>
      </c>
      <c r="N48">
        <v>21</v>
      </c>
      <c r="O48">
        <v>28</v>
      </c>
      <c r="P48">
        <v>1</v>
      </c>
      <c r="R48" t="s">
        <v>175</v>
      </c>
      <c r="S48">
        <v>1</v>
      </c>
      <c r="T48">
        <v>5</v>
      </c>
      <c r="W48">
        <v>1</v>
      </c>
      <c r="X48" s="46">
        <v>43279</v>
      </c>
      <c r="Y48" s="47"/>
      <c r="Z48" t="s">
        <v>279</v>
      </c>
      <c r="AA48" t="s">
        <v>176</v>
      </c>
      <c r="AB48">
        <v>12</v>
      </c>
      <c r="AC48">
        <v>0.1</v>
      </c>
      <c r="AD48">
        <v>9</v>
      </c>
      <c r="AE48">
        <v>1</v>
      </c>
      <c r="AF48" t="s">
        <v>177</v>
      </c>
      <c r="AG48">
        <v>9</v>
      </c>
      <c r="AH48">
        <v>1</v>
      </c>
      <c r="AI48">
        <v>1</v>
      </c>
      <c r="BE48" t="s">
        <v>279</v>
      </c>
      <c r="BK48">
        <v>-4.9000000000000002E-2</v>
      </c>
      <c r="BL48">
        <v>0</v>
      </c>
      <c r="BM48">
        <v>16</v>
      </c>
      <c r="BN48">
        <v>6.5</v>
      </c>
      <c r="BP48">
        <v>42</v>
      </c>
      <c r="CQ48">
        <v>20</v>
      </c>
      <c r="CS48">
        <v>5</v>
      </c>
      <c r="CU48">
        <v>75</v>
      </c>
      <c r="DE48">
        <v>100</v>
      </c>
      <c r="DM48" t="s">
        <v>199</v>
      </c>
      <c r="DN48">
        <v>1</v>
      </c>
      <c r="DS48">
        <v>11</v>
      </c>
    </row>
    <row r="49" spans="1:123" x14ac:dyDescent="0.25">
      <c r="A49" t="str">
        <f t="shared" si="5"/>
        <v>1.42</v>
      </c>
      <c r="B49">
        <v>63</v>
      </c>
      <c r="C49">
        <v>20</v>
      </c>
      <c r="D49" t="s">
        <v>198</v>
      </c>
      <c r="I49" s="55">
        <v>59.78640220381066</v>
      </c>
      <c r="J49" s="55">
        <v>22.183886130743751</v>
      </c>
      <c r="K49">
        <v>1</v>
      </c>
      <c r="L49">
        <v>42</v>
      </c>
      <c r="N49">
        <v>21</v>
      </c>
      <c r="O49">
        <v>28</v>
      </c>
      <c r="P49">
        <v>1</v>
      </c>
      <c r="R49" t="s">
        <v>175</v>
      </c>
      <c r="S49">
        <v>1</v>
      </c>
      <c r="T49">
        <v>5</v>
      </c>
      <c r="W49">
        <v>1</v>
      </c>
      <c r="X49" s="46">
        <v>43279</v>
      </c>
      <c r="Y49" s="47"/>
      <c r="Z49" t="s">
        <v>279</v>
      </c>
      <c r="AA49" t="s">
        <v>176</v>
      </c>
      <c r="AB49">
        <v>12</v>
      </c>
      <c r="AC49">
        <v>0.1</v>
      </c>
      <c r="AD49">
        <v>9</v>
      </c>
      <c r="AE49">
        <v>1</v>
      </c>
      <c r="AF49" t="s">
        <v>177</v>
      </c>
      <c r="AG49">
        <v>9</v>
      </c>
      <c r="AH49">
        <v>1</v>
      </c>
      <c r="AI49">
        <v>1</v>
      </c>
      <c r="BE49" t="s">
        <v>279</v>
      </c>
      <c r="BK49">
        <v>-4.9000000000000002E-2</v>
      </c>
      <c r="BL49">
        <v>0</v>
      </c>
      <c r="BM49">
        <v>16</v>
      </c>
      <c r="BN49">
        <v>6.5</v>
      </c>
      <c r="BP49">
        <v>42</v>
      </c>
      <c r="CQ49">
        <v>20</v>
      </c>
      <c r="CS49">
        <v>5</v>
      </c>
      <c r="CU49">
        <v>75</v>
      </c>
      <c r="DE49">
        <v>100</v>
      </c>
      <c r="DM49" t="s">
        <v>186</v>
      </c>
      <c r="DN49">
        <v>0.5</v>
      </c>
      <c r="DS49">
        <v>11</v>
      </c>
    </row>
    <row r="50" spans="1:123" x14ac:dyDescent="0.25">
      <c r="A50" t="str">
        <f t="shared" si="5"/>
        <v>1.42</v>
      </c>
      <c r="B50">
        <v>63</v>
      </c>
      <c r="C50">
        <v>20</v>
      </c>
      <c r="D50" t="s">
        <v>198</v>
      </c>
      <c r="I50" s="55">
        <v>59.78640220381066</v>
      </c>
      <c r="J50" s="55">
        <v>22.183886130743751</v>
      </c>
      <c r="K50">
        <v>1</v>
      </c>
      <c r="L50">
        <v>42</v>
      </c>
      <c r="N50">
        <v>21</v>
      </c>
      <c r="O50">
        <v>28</v>
      </c>
      <c r="P50">
        <v>1</v>
      </c>
      <c r="R50" t="s">
        <v>175</v>
      </c>
      <c r="S50">
        <v>1</v>
      </c>
      <c r="T50">
        <v>5</v>
      </c>
      <c r="W50">
        <v>1</v>
      </c>
      <c r="X50" s="46">
        <v>43279</v>
      </c>
      <c r="Y50" s="47"/>
      <c r="Z50" t="s">
        <v>279</v>
      </c>
      <c r="AA50" t="s">
        <v>176</v>
      </c>
      <c r="AB50">
        <v>12</v>
      </c>
      <c r="AC50">
        <v>0.1</v>
      </c>
      <c r="AD50">
        <v>9</v>
      </c>
      <c r="AE50">
        <v>1</v>
      </c>
      <c r="AF50" t="s">
        <v>177</v>
      </c>
      <c r="AG50">
        <v>9</v>
      </c>
      <c r="AH50">
        <v>1</v>
      </c>
      <c r="AI50">
        <v>1</v>
      </c>
      <c r="BE50" t="s">
        <v>279</v>
      </c>
      <c r="BK50">
        <v>-4.9000000000000002E-2</v>
      </c>
      <c r="BL50">
        <v>0</v>
      </c>
      <c r="BM50">
        <v>16</v>
      </c>
      <c r="BN50">
        <v>6.5</v>
      </c>
      <c r="BP50">
        <v>42</v>
      </c>
      <c r="CQ50">
        <v>20</v>
      </c>
      <c r="CS50">
        <v>5</v>
      </c>
      <c r="CU50">
        <v>75</v>
      </c>
      <c r="DE50">
        <v>100</v>
      </c>
      <c r="DM50" t="s">
        <v>193</v>
      </c>
      <c r="DN50">
        <v>0.5</v>
      </c>
      <c r="DS50">
        <v>10</v>
      </c>
    </row>
    <row r="51" spans="1:123" x14ac:dyDescent="0.25">
      <c r="A51" t="str">
        <f t="shared" si="5"/>
        <v>1.42</v>
      </c>
      <c r="B51">
        <v>63</v>
      </c>
      <c r="C51">
        <v>20</v>
      </c>
      <c r="D51" t="s">
        <v>198</v>
      </c>
      <c r="I51" s="55">
        <v>59.78640220381066</v>
      </c>
      <c r="J51" s="55">
        <v>22.183886130743751</v>
      </c>
      <c r="K51">
        <v>1</v>
      </c>
      <c r="L51">
        <v>42</v>
      </c>
      <c r="N51">
        <v>21</v>
      </c>
      <c r="O51">
        <v>28</v>
      </c>
      <c r="P51">
        <v>1</v>
      </c>
      <c r="R51" t="s">
        <v>175</v>
      </c>
      <c r="S51">
        <v>1</v>
      </c>
      <c r="T51">
        <v>5</v>
      </c>
      <c r="W51">
        <v>1</v>
      </c>
      <c r="X51" s="46">
        <v>43279</v>
      </c>
      <c r="Y51" s="47"/>
      <c r="Z51" t="s">
        <v>279</v>
      </c>
      <c r="AA51" t="s">
        <v>176</v>
      </c>
      <c r="AB51">
        <v>12</v>
      </c>
      <c r="AC51">
        <v>0.1</v>
      </c>
      <c r="AD51">
        <v>9</v>
      </c>
      <c r="AE51">
        <v>1</v>
      </c>
      <c r="AF51" t="s">
        <v>177</v>
      </c>
      <c r="AG51">
        <v>9</v>
      </c>
      <c r="AH51">
        <v>1</v>
      </c>
      <c r="AI51">
        <v>1</v>
      </c>
      <c r="BE51" t="s">
        <v>279</v>
      </c>
      <c r="BK51">
        <v>-4.9000000000000002E-2</v>
      </c>
      <c r="BL51">
        <v>0</v>
      </c>
      <c r="BM51">
        <v>16</v>
      </c>
      <c r="BN51">
        <v>6.5</v>
      </c>
      <c r="BP51">
        <v>42</v>
      </c>
      <c r="CQ51">
        <v>20</v>
      </c>
      <c r="CS51">
        <v>5</v>
      </c>
      <c r="CU51">
        <v>75</v>
      </c>
      <c r="DE51">
        <v>100</v>
      </c>
      <c r="DM51" t="s">
        <v>200</v>
      </c>
      <c r="DO51">
        <v>2</v>
      </c>
      <c r="DS51">
        <v>10</v>
      </c>
    </row>
    <row r="52" spans="1:123" x14ac:dyDescent="0.25">
      <c r="A52" t="str">
        <f t="shared" si="5"/>
        <v>1.42</v>
      </c>
      <c r="B52">
        <v>63</v>
      </c>
      <c r="C52">
        <v>20</v>
      </c>
      <c r="D52" t="s">
        <v>198</v>
      </c>
      <c r="I52" s="55">
        <v>59.78640220381066</v>
      </c>
      <c r="J52" s="55">
        <v>22.183886130743751</v>
      </c>
      <c r="K52">
        <v>1</v>
      </c>
      <c r="L52">
        <v>42</v>
      </c>
      <c r="N52">
        <v>21</v>
      </c>
      <c r="O52">
        <v>28</v>
      </c>
      <c r="P52">
        <v>1</v>
      </c>
      <c r="R52" t="s">
        <v>175</v>
      </c>
      <c r="S52">
        <v>1</v>
      </c>
      <c r="T52">
        <v>5</v>
      </c>
      <c r="W52">
        <v>1</v>
      </c>
      <c r="X52" s="46">
        <v>43279</v>
      </c>
      <c r="Y52" s="47"/>
      <c r="Z52" t="s">
        <v>279</v>
      </c>
      <c r="AA52" t="s">
        <v>176</v>
      </c>
      <c r="AB52">
        <v>12</v>
      </c>
      <c r="AC52">
        <v>0.1</v>
      </c>
      <c r="AD52">
        <v>9</v>
      </c>
      <c r="AE52">
        <v>1</v>
      </c>
      <c r="AF52" t="s">
        <v>177</v>
      </c>
      <c r="AG52">
        <v>9</v>
      </c>
      <c r="AH52">
        <v>1</v>
      </c>
      <c r="AI52">
        <v>1</v>
      </c>
      <c r="BE52" t="s">
        <v>279</v>
      </c>
      <c r="BK52">
        <v>-4.9000000000000002E-2</v>
      </c>
      <c r="BL52">
        <v>0</v>
      </c>
      <c r="BM52">
        <v>16</v>
      </c>
      <c r="BN52">
        <v>6.5</v>
      </c>
      <c r="BP52">
        <v>42</v>
      </c>
      <c r="CQ52">
        <v>20</v>
      </c>
      <c r="CS52">
        <v>5</v>
      </c>
      <c r="CU52">
        <v>75</v>
      </c>
      <c r="DE52">
        <v>100</v>
      </c>
      <c r="DM52" t="s">
        <v>195</v>
      </c>
      <c r="DN52">
        <v>0.1</v>
      </c>
      <c r="DS52">
        <v>10</v>
      </c>
    </row>
    <row r="53" spans="1:123" x14ac:dyDescent="0.25">
      <c r="A53" t="str">
        <f t="shared" si="5"/>
        <v>1.42</v>
      </c>
      <c r="B53">
        <v>63</v>
      </c>
      <c r="C53">
        <v>20</v>
      </c>
      <c r="D53" t="s">
        <v>198</v>
      </c>
      <c r="I53" s="55">
        <v>59.78640220381066</v>
      </c>
      <c r="J53" s="55">
        <v>22.183886130743751</v>
      </c>
      <c r="K53">
        <v>1</v>
      </c>
      <c r="L53">
        <v>42</v>
      </c>
      <c r="N53">
        <v>21</v>
      </c>
      <c r="O53">
        <v>28</v>
      </c>
      <c r="P53">
        <v>1</v>
      </c>
      <c r="R53" t="s">
        <v>175</v>
      </c>
      <c r="S53">
        <v>1</v>
      </c>
      <c r="T53">
        <v>5</v>
      </c>
      <c r="W53">
        <v>1</v>
      </c>
      <c r="X53" s="46">
        <v>43279</v>
      </c>
      <c r="Y53" s="47"/>
      <c r="Z53" t="s">
        <v>279</v>
      </c>
      <c r="AA53" t="s">
        <v>176</v>
      </c>
      <c r="AB53">
        <v>12</v>
      </c>
      <c r="AC53">
        <v>0.1</v>
      </c>
      <c r="AD53">
        <v>9</v>
      </c>
      <c r="AE53">
        <v>1</v>
      </c>
      <c r="AF53" t="s">
        <v>177</v>
      </c>
      <c r="AG53">
        <v>9</v>
      </c>
      <c r="AH53">
        <v>1</v>
      </c>
      <c r="AI53">
        <v>1</v>
      </c>
      <c r="BE53" t="s">
        <v>279</v>
      </c>
      <c r="BK53">
        <v>-4.9000000000000002E-2</v>
      </c>
      <c r="BL53">
        <v>0</v>
      </c>
      <c r="BM53">
        <v>16</v>
      </c>
      <c r="BN53">
        <v>6.5</v>
      </c>
      <c r="BP53">
        <v>42</v>
      </c>
      <c r="CQ53">
        <v>20</v>
      </c>
      <c r="CS53">
        <v>5</v>
      </c>
      <c r="CU53">
        <v>75</v>
      </c>
      <c r="DE53">
        <v>100</v>
      </c>
      <c r="DM53" t="s">
        <v>201</v>
      </c>
      <c r="DN53">
        <v>1E-3</v>
      </c>
      <c r="DS53">
        <v>11</v>
      </c>
    </row>
    <row r="54" spans="1:123" x14ac:dyDescent="0.25">
      <c r="A54" t="str">
        <f t="shared" si="5"/>
        <v>1.52</v>
      </c>
      <c r="B54">
        <v>63</v>
      </c>
      <c r="C54">
        <v>20</v>
      </c>
      <c r="D54" t="s">
        <v>202</v>
      </c>
      <c r="I54" s="55">
        <v>59.786486776146532</v>
      </c>
      <c r="J54" s="55">
        <v>22.183947352349406</v>
      </c>
      <c r="K54">
        <v>1</v>
      </c>
      <c r="L54">
        <v>52</v>
      </c>
      <c r="N54">
        <v>21</v>
      </c>
      <c r="O54">
        <v>28</v>
      </c>
      <c r="P54">
        <v>1</v>
      </c>
      <c r="R54" t="s">
        <v>175</v>
      </c>
      <c r="S54">
        <v>1</v>
      </c>
      <c r="T54">
        <v>5</v>
      </c>
      <c r="W54">
        <v>1</v>
      </c>
      <c r="X54" s="46">
        <v>43279</v>
      </c>
      <c r="Y54" s="47"/>
      <c r="Z54" t="s">
        <v>279</v>
      </c>
      <c r="AA54" t="s">
        <v>176</v>
      </c>
      <c r="AB54">
        <v>12</v>
      </c>
      <c r="AC54">
        <v>0.1</v>
      </c>
      <c r="AD54">
        <v>9</v>
      </c>
      <c r="AE54">
        <v>1</v>
      </c>
      <c r="AF54" t="s">
        <v>177</v>
      </c>
      <c r="AG54">
        <v>9</v>
      </c>
      <c r="AH54">
        <v>1</v>
      </c>
      <c r="AI54">
        <v>1</v>
      </c>
      <c r="BE54" t="s">
        <v>279</v>
      </c>
      <c r="BK54">
        <v>-4.9000000000000002E-2</v>
      </c>
      <c r="BL54">
        <v>0</v>
      </c>
      <c r="BM54">
        <v>16</v>
      </c>
      <c r="BN54">
        <v>6.7</v>
      </c>
      <c r="BP54">
        <v>52</v>
      </c>
      <c r="CQ54">
        <v>10</v>
      </c>
      <c r="CS54">
        <v>5</v>
      </c>
      <c r="CU54">
        <v>85</v>
      </c>
      <c r="DE54">
        <v>100</v>
      </c>
      <c r="DM54" t="s">
        <v>190</v>
      </c>
      <c r="DN54">
        <v>20</v>
      </c>
      <c r="DS54">
        <v>11</v>
      </c>
    </row>
    <row r="55" spans="1:123" x14ac:dyDescent="0.25">
      <c r="A55" t="str">
        <f t="shared" si="5"/>
        <v>1.52</v>
      </c>
      <c r="B55">
        <v>63</v>
      </c>
      <c r="C55">
        <v>20</v>
      </c>
      <c r="D55" t="s">
        <v>202</v>
      </c>
      <c r="I55" s="55">
        <v>59.786486776146532</v>
      </c>
      <c r="J55" s="55">
        <v>22.183947352349406</v>
      </c>
      <c r="K55">
        <v>1</v>
      </c>
      <c r="L55">
        <v>52</v>
      </c>
      <c r="N55">
        <v>21</v>
      </c>
      <c r="O55">
        <v>28</v>
      </c>
      <c r="P55">
        <v>1</v>
      </c>
      <c r="R55" t="s">
        <v>175</v>
      </c>
      <c r="S55">
        <v>1</v>
      </c>
      <c r="T55">
        <v>5</v>
      </c>
      <c r="W55">
        <v>1</v>
      </c>
      <c r="X55" s="46">
        <v>43279</v>
      </c>
      <c r="Y55" s="47"/>
      <c r="Z55" t="s">
        <v>279</v>
      </c>
      <c r="AA55" t="s">
        <v>176</v>
      </c>
      <c r="AB55">
        <v>12</v>
      </c>
      <c r="AC55">
        <v>0.1</v>
      </c>
      <c r="AD55">
        <v>9</v>
      </c>
      <c r="AE55">
        <v>1</v>
      </c>
      <c r="AF55" t="s">
        <v>177</v>
      </c>
      <c r="AG55">
        <v>9</v>
      </c>
      <c r="AH55">
        <v>1</v>
      </c>
      <c r="AI55">
        <v>1</v>
      </c>
      <c r="BE55" t="s">
        <v>279</v>
      </c>
      <c r="BK55">
        <v>-4.9000000000000002E-2</v>
      </c>
      <c r="BL55">
        <v>0</v>
      </c>
      <c r="BM55">
        <v>16</v>
      </c>
      <c r="BN55">
        <v>6.7</v>
      </c>
      <c r="BP55">
        <v>52</v>
      </c>
      <c r="CQ55">
        <v>10</v>
      </c>
      <c r="CS55">
        <v>5</v>
      </c>
      <c r="CU55">
        <v>85</v>
      </c>
      <c r="DE55">
        <v>100</v>
      </c>
      <c r="DM55" t="s">
        <v>193</v>
      </c>
      <c r="DN55">
        <v>1</v>
      </c>
      <c r="DS55">
        <v>10</v>
      </c>
    </row>
    <row r="56" spans="1:123" x14ac:dyDescent="0.25">
      <c r="A56" t="str">
        <f t="shared" si="5"/>
        <v>1.52</v>
      </c>
      <c r="B56">
        <v>63</v>
      </c>
      <c r="C56">
        <v>20</v>
      </c>
      <c r="D56" t="s">
        <v>202</v>
      </c>
      <c r="I56" s="55">
        <v>59.786486776146532</v>
      </c>
      <c r="J56" s="55">
        <v>22.183947352349406</v>
      </c>
      <c r="K56">
        <v>1</v>
      </c>
      <c r="L56">
        <v>52</v>
      </c>
      <c r="N56">
        <v>21</v>
      </c>
      <c r="O56">
        <v>28</v>
      </c>
      <c r="P56">
        <v>1</v>
      </c>
      <c r="R56" t="s">
        <v>175</v>
      </c>
      <c r="S56">
        <v>1</v>
      </c>
      <c r="T56">
        <v>5</v>
      </c>
      <c r="W56">
        <v>1</v>
      </c>
      <c r="X56" s="46">
        <v>43279</v>
      </c>
      <c r="Y56" s="47"/>
      <c r="Z56" t="s">
        <v>279</v>
      </c>
      <c r="AA56" t="s">
        <v>176</v>
      </c>
      <c r="AB56">
        <v>12</v>
      </c>
      <c r="AC56">
        <v>0.1</v>
      </c>
      <c r="AD56">
        <v>9</v>
      </c>
      <c r="AE56">
        <v>1</v>
      </c>
      <c r="AF56" t="s">
        <v>177</v>
      </c>
      <c r="AG56">
        <v>9</v>
      </c>
      <c r="AH56">
        <v>1</v>
      </c>
      <c r="AI56">
        <v>1</v>
      </c>
      <c r="BE56" t="s">
        <v>279</v>
      </c>
      <c r="BK56">
        <v>-4.9000000000000002E-2</v>
      </c>
      <c r="BL56">
        <v>0</v>
      </c>
      <c r="BM56">
        <v>16</v>
      </c>
      <c r="BN56">
        <v>6.7</v>
      </c>
      <c r="BP56">
        <v>52</v>
      </c>
      <c r="CQ56">
        <v>10</v>
      </c>
      <c r="CS56">
        <v>5</v>
      </c>
      <c r="CU56">
        <v>85</v>
      </c>
      <c r="DE56">
        <v>100</v>
      </c>
      <c r="DM56" t="s">
        <v>188</v>
      </c>
      <c r="DN56">
        <v>5</v>
      </c>
      <c r="DS56">
        <v>10</v>
      </c>
    </row>
    <row r="57" spans="1:123" x14ac:dyDescent="0.25">
      <c r="A57" t="str">
        <f t="shared" si="5"/>
        <v>1.52</v>
      </c>
      <c r="B57">
        <v>63</v>
      </c>
      <c r="C57">
        <v>20</v>
      </c>
      <c r="D57" t="s">
        <v>202</v>
      </c>
      <c r="I57" s="55">
        <v>59.786486776146532</v>
      </c>
      <c r="J57" s="55">
        <v>22.183947352349406</v>
      </c>
      <c r="K57">
        <v>1</v>
      </c>
      <c r="L57">
        <v>52</v>
      </c>
      <c r="N57">
        <v>21</v>
      </c>
      <c r="O57">
        <v>28</v>
      </c>
      <c r="P57">
        <v>1</v>
      </c>
      <c r="R57" t="s">
        <v>175</v>
      </c>
      <c r="S57">
        <v>1</v>
      </c>
      <c r="T57">
        <v>5</v>
      </c>
      <c r="W57">
        <v>1</v>
      </c>
      <c r="X57" s="46">
        <v>43279</v>
      </c>
      <c r="Y57" s="47"/>
      <c r="Z57" t="s">
        <v>279</v>
      </c>
      <c r="AA57" t="s">
        <v>176</v>
      </c>
      <c r="AB57">
        <v>12</v>
      </c>
      <c r="AC57">
        <v>0.1</v>
      </c>
      <c r="AD57">
        <v>9</v>
      </c>
      <c r="AE57">
        <v>1</v>
      </c>
      <c r="AF57" t="s">
        <v>177</v>
      </c>
      <c r="AG57">
        <v>9</v>
      </c>
      <c r="AH57">
        <v>1</v>
      </c>
      <c r="AI57">
        <v>1</v>
      </c>
      <c r="BE57" t="s">
        <v>279</v>
      </c>
      <c r="BK57">
        <v>-4.9000000000000002E-2</v>
      </c>
      <c r="BL57">
        <v>0</v>
      </c>
      <c r="BM57">
        <v>16</v>
      </c>
      <c r="BN57">
        <v>6.7</v>
      </c>
      <c r="BP57">
        <v>52</v>
      </c>
      <c r="CQ57">
        <v>10</v>
      </c>
      <c r="CS57">
        <v>5</v>
      </c>
      <c r="CU57">
        <v>85</v>
      </c>
      <c r="DE57">
        <v>100</v>
      </c>
      <c r="DM57" t="s">
        <v>203</v>
      </c>
      <c r="DN57">
        <v>1</v>
      </c>
      <c r="DS57">
        <v>37</v>
      </c>
    </row>
    <row r="58" spans="1:123" x14ac:dyDescent="0.25">
      <c r="A58" t="str">
        <f t="shared" si="5"/>
        <v>1.52</v>
      </c>
      <c r="B58">
        <v>63</v>
      </c>
      <c r="C58">
        <v>20</v>
      </c>
      <c r="D58" t="s">
        <v>202</v>
      </c>
      <c r="I58" s="55">
        <v>59.786486776146532</v>
      </c>
      <c r="J58" s="55">
        <v>22.183947352349406</v>
      </c>
      <c r="K58">
        <v>1</v>
      </c>
      <c r="L58">
        <v>52</v>
      </c>
      <c r="N58">
        <v>21</v>
      </c>
      <c r="O58">
        <v>28</v>
      </c>
      <c r="P58">
        <v>1</v>
      </c>
      <c r="R58" t="s">
        <v>175</v>
      </c>
      <c r="S58">
        <v>1</v>
      </c>
      <c r="T58">
        <v>5</v>
      </c>
      <c r="W58">
        <v>1</v>
      </c>
      <c r="X58" s="46">
        <v>43279</v>
      </c>
      <c r="Y58" s="47"/>
      <c r="Z58" t="s">
        <v>279</v>
      </c>
      <c r="AA58" t="s">
        <v>176</v>
      </c>
      <c r="AB58">
        <v>12</v>
      </c>
      <c r="AC58">
        <v>0.1</v>
      </c>
      <c r="AD58">
        <v>9</v>
      </c>
      <c r="AE58">
        <v>1</v>
      </c>
      <c r="AF58" t="s">
        <v>177</v>
      </c>
      <c r="AG58">
        <v>9</v>
      </c>
      <c r="AH58">
        <v>1</v>
      </c>
      <c r="AI58">
        <v>1</v>
      </c>
      <c r="BE58" t="s">
        <v>279</v>
      </c>
      <c r="BK58">
        <v>-4.9000000000000002E-2</v>
      </c>
      <c r="BL58">
        <v>0</v>
      </c>
      <c r="BM58">
        <v>16</v>
      </c>
      <c r="BN58">
        <v>6.7</v>
      </c>
      <c r="BP58">
        <v>52</v>
      </c>
      <c r="CQ58">
        <v>10</v>
      </c>
      <c r="CS58">
        <v>5</v>
      </c>
      <c r="CU58">
        <v>85</v>
      </c>
      <c r="DE58">
        <v>100</v>
      </c>
      <c r="DM58" t="s">
        <v>189</v>
      </c>
      <c r="DN58">
        <v>0.1</v>
      </c>
      <c r="DS58">
        <v>10</v>
      </c>
    </row>
    <row r="59" spans="1:123" x14ac:dyDescent="0.25">
      <c r="A59" t="str">
        <f t="shared" si="5"/>
        <v>1.52</v>
      </c>
      <c r="B59">
        <v>63</v>
      </c>
      <c r="C59">
        <v>20</v>
      </c>
      <c r="D59" t="s">
        <v>202</v>
      </c>
      <c r="I59" s="55">
        <v>59.786486776146532</v>
      </c>
      <c r="J59" s="55">
        <v>22.183947352349406</v>
      </c>
      <c r="K59">
        <v>1</v>
      </c>
      <c r="L59">
        <v>52</v>
      </c>
      <c r="N59">
        <v>21</v>
      </c>
      <c r="O59">
        <v>28</v>
      </c>
      <c r="P59">
        <v>1</v>
      </c>
      <c r="R59" t="s">
        <v>175</v>
      </c>
      <c r="S59">
        <v>1</v>
      </c>
      <c r="T59">
        <v>5</v>
      </c>
      <c r="W59">
        <v>1</v>
      </c>
      <c r="X59" s="46">
        <v>43279</v>
      </c>
      <c r="Y59" s="47"/>
      <c r="Z59" t="s">
        <v>279</v>
      </c>
      <c r="AA59" t="s">
        <v>176</v>
      </c>
      <c r="AB59">
        <v>12</v>
      </c>
      <c r="AC59">
        <v>0.1</v>
      </c>
      <c r="AD59">
        <v>9</v>
      </c>
      <c r="AE59">
        <v>1</v>
      </c>
      <c r="AF59" t="s">
        <v>177</v>
      </c>
      <c r="AG59">
        <v>9</v>
      </c>
      <c r="AH59">
        <v>1</v>
      </c>
      <c r="AI59">
        <v>1</v>
      </c>
      <c r="BE59" t="s">
        <v>279</v>
      </c>
      <c r="BK59">
        <v>-4.9000000000000002E-2</v>
      </c>
      <c r="BL59">
        <v>0</v>
      </c>
      <c r="BM59">
        <v>16</v>
      </c>
      <c r="BN59">
        <v>6.7</v>
      </c>
      <c r="BP59">
        <v>52</v>
      </c>
      <c r="CQ59">
        <v>10</v>
      </c>
      <c r="CS59">
        <v>5</v>
      </c>
      <c r="CU59">
        <v>85</v>
      </c>
      <c r="DE59">
        <v>100</v>
      </c>
      <c r="DM59" t="s">
        <v>186</v>
      </c>
      <c r="DN59">
        <v>5</v>
      </c>
      <c r="DS59">
        <v>11</v>
      </c>
    </row>
    <row r="60" spans="1:123" x14ac:dyDescent="0.25">
      <c r="A60" t="str">
        <f t="shared" si="5"/>
        <v>1.52</v>
      </c>
      <c r="B60">
        <v>63</v>
      </c>
      <c r="C60">
        <v>20</v>
      </c>
      <c r="D60" t="s">
        <v>202</v>
      </c>
      <c r="I60" s="55">
        <v>59.786486776146532</v>
      </c>
      <c r="J60" s="55">
        <v>22.183947352349406</v>
      </c>
      <c r="K60">
        <v>1</v>
      </c>
      <c r="L60">
        <v>52</v>
      </c>
      <c r="N60">
        <v>21</v>
      </c>
      <c r="O60">
        <v>28</v>
      </c>
      <c r="P60">
        <v>1</v>
      </c>
      <c r="R60" t="s">
        <v>175</v>
      </c>
      <c r="S60">
        <v>1</v>
      </c>
      <c r="T60">
        <v>5</v>
      </c>
      <c r="W60">
        <v>1</v>
      </c>
      <c r="X60" s="46">
        <v>43279</v>
      </c>
      <c r="Y60" s="47"/>
      <c r="Z60" t="s">
        <v>279</v>
      </c>
      <c r="AA60" t="s">
        <v>176</v>
      </c>
      <c r="AB60">
        <v>12</v>
      </c>
      <c r="AC60">
        <v>0.1</v>
      </c>
      <c r="AD60">
        <v>9</v>
      </c>
      <c r="AE60">
        <v>1</v>
      </c>
      <c r="AF60" t="s">
        <v>177</v>
      </c>
      <c r="AG60">
        <v>9</v>
      </c>
      <c r="AH60">
        <v>1</v>
      </c>
      <c r="AI60">
        <v>1</v>
      </c>
      <c r="BE60" t="s">
        <v>279</v>
      </c>
      <c r="BK60">
        <v>-4.9000000000000002E-2</v>
      </c>
      <c r="BL60">
        <v>0</v>
      </c>
      <c r="BM60">
        <v>16</v>
      </c>
      <c r="BN60">
        <v>6.7</v>
      </c>
      <c r="BP60">
        <v>52</v>
      </c>
      <c r="CQ60">
        <v>10</v>
      </c>
      <c r="CS60">
        <v>5</v>
      </c>
      <c r="CU60">
        <v>85</v>
      </c>
      <c r="DE60">
        <v>100</v>
      </c>
      <c r="DM60" t="s">
        <v>185</v>
      </c>
      <c r="DN60">
        <v>1</v>
      </c>
      <c r="DS60">
        <v>10</v>
      </c>
    </row>
    <row r="61" spans="1:123" x14ac:dyDescent="0.25">
      <c r="A61" t="str">
        <f t="shared" si="5"/>
        <v>1.52</v>
      </c>
      <c r="B61">
        <v>63</v>
      </c>
      <c r="C61">
        <v>20</v>
      </c>
      <c r="D61" t="s">
        <v>202</v>
      </c>
      <c r="I61" s="55">
        <v>59.786486776146532</v>
      </c>
      <c r="J61" s="55">
        <v>22.183947352349406</v>
      </c>
      <c r="K61">
        <v>1</v>
      </c>
      <c r="L61">
        <v>52</v>
      </c>
      <c r="N61">
        <v>21</v>
      </c>
      <c r="O61">
        <v>28</v>
      </c>
      <c r="P61">
        <v>1</v>
      </c>
      <c r="R61" t="s">
        <v>175</v>
      </c>
      <c r="S61">
        <v>1</v>
      </c>
      <c r="T61">
        <v>5</v>
      </c>
      <c r="W61">
        <v>1</v>
      </c>
      <c r="X61" s="46">
        <v>43279</v>
      </c>
      <c r="Y61" s="47"/>
      <c r="Z61" t="s">
        <v>279</v>
      </c>
      <c r="AA61" t="s">
        <v>176</v>
      </c>
      <c r="AB61">
        <v>12</v>
      </c>
      <c r="AC61">
        <v>0.1</v>
      </c>
      <c r="AD61">
        <v>9</v>
      </c>
      <c r="AE61">
        <v>1</v>
      </c>
      <c r="AF61" t="s">
        <v>177</v>
      </c>
      <c r="AG61">
        <v>9</v>
      </c>
      <c r="AH61">
        <v>1</v>
      </c>
      <c r="AI61">
        <v>1</v>
      </c>
      <c r="BE61" t="s">
        <v>279</v>
      </c>
      <c r="BK61">
        <v>-4.9000000000000002E-2</v>
      </c>
      <c r="BL61">
        <v>0</v>
      </c>
      <c r="BM61">
        <v>16</v>
      </c>
      <c r="BN61">
        <v>6.7</v>
      </c>
      <c r="BP61">
        <v>52</v>
      </c>
      <c r="CQ61">
        <v>10</v>
      </c>
      <c r="CS61">
        <v>5</v>
      </c>
      <c r="CU61">
        <v>85</v>
      </c>
      <c r="DE61">
        <v>100</v>
      </c>
      <c r="DM61" t="s">
        <v>195</v>
      </c>
      <c r="DN61">
        <v>0.1</v>
      </c>
      <c r="DS61">
        <v>10</v>
      </c>
    </row>
    <row r="62" spans="1:123" x14ac:dyDescent="0.25">
      <c r="A62" t="str">
        <f t="shared" si="5"/>
        <v>1.52</v>
      </c>
      <c r="B62">
        <v>63</v>
      </c>
      <c r="C62">
        <v>20</v>
      </c>
      <c r="D62" t="s">
        <v>202</v>
      </c>
      <c r="I62" s="55">
        <v>59.786486776146532</v>
      </c>
      <c r="J62" s="55">
        <v>22.183947352349406</v>
      </c>
      <c r="K62">
        <v>1</v>
      </c>
      <c r="L62">
        <v>52</v>
      </c>
      <c r="N62">
        <v>21</v>
      </c>
      <c r="O62">
        <v>28</v>
      </c>
      <c r="P62">
        <v>1</v>
      </c>
      <c r="R62" t="s">
        <v>175</v>
      </c>
      <c r="S62">
        <v>1</v>
      </c>
      <c r="T62">
        <v>5</v>
      </c>
      <c r="W62">
        <v>1</v>
      </c>
      <c r="X62" s="46">
        <v>43279</v>
      </c>
      <c r="Y62" s="47"/>
      <c r="Z62" t="s">
        <v>279</v>
      </c>
      <c r="AA62" t="s">
        <v>176</v>
      </c>
      <c r="AB62">
        <v>12</v>
      </c>
      <c r="AC62">
        <v>0.1</v>
      </c>
      <c r="AD62">
        <v>9</v>
      </c>
      <c r="AE62">
        <v>1</v>
      </c>
      <c r="AF62" t="s">
        <v>177</v>
      </c>
      <c r="AG62">
        <v>9</v>
      </c>
      <c r="AH62">
        <v>1</v>
      </c>
      <c r="AI62">
        <v>1</v>
      </c>
      <c r="BE62" t="s">
        <v>279</v>
      </c>
      <c r="BK62">
        <v>-4.9000000000000002E-2</v>
      </c>
      <c r="BL62">
        <v>0</v>
      </c>
      <c r="BM62">
        <v>16</v>
      </c>
      <c r="BN62">
        <v>6.7</v>
      </c>
      <c r="BP62">
        <v>52</v>
      </c>
      <c r="CQ62">
        <v>10</v>
      </c>
      <c r="CS62">
        <v>5</v>
      </c>
      <c r="CU62">
        <v>85</v>
      </c>
      <c r="DE62">
        <v>100</v>
      </c>
      <c r="DM62" t="s">
        <v>204</v>
      </c>
      <c r="DO62">
        <v>1</v>
      </c>
      <c r="DS62">
        <v>10</v>
      </c>
    </row>
    <row r="63" spans="1:123" x14ac:dyDescent="0.25">
      <c r="A63" t="str">
        <f t="shared" si="5"/>
        <v>1.60</v>
      </c>
      <c r="B63">
        <v>63</v>
      </c>
      <c r="C63">
        <v>20</v>
      </c>
      <c r="D63" t="s">
        <v>205</v>
      </c>
      <c r="I63" s="55">
        <v>59.78655443401523</v>
      </c>
      <c r="J63" s="55">
        <v>22.183996329633931</v>
      </c>
      <c r="K63">
        <v>1</v>
      </c>
      <c r="L63">
        <v>60</v>
      </c>
      <c r="N63">
        <v>21</v>
      </c>
      <c r="O63">
        <v>28</v>
      </c>
      <c r="P63">
        <v>1</v>
      </c>
      <c r="R63" t="s">
        <v>175</v>
      </c>
      <c r="S63">
        <v>1</v>
      </c>
      <c r="T63">
        <v>5</v>
      </c>
      <c r="W63">
        <v>1</v>
      </c>
      <c r="X63" s="46">
        <v>43279</v>
      </c>
      <c r="Y63" s="47"/>
      <c r="Z63" t="s">
        <v>279</v>
      </c>
      <c r="AA63" t="s">
        <v>176</v>
      </c>
      <c r="AB63">
        <v>12</v>
      </c>
      <c r="AC63">
        <v>0.1</v>
      </c>
      <c r="AD63">
        <v>9</v>
      </c>
      <c r="AE63">
        <v>1</v>
      </c>
      <c r="AF63" t="s">
        <v>177</v>
      </c>
      <c r="AG63">
        <v>9</v>
      </c>
      <c r="AH63">
        <v>1</v>
      </c>
      <c r="AI63">
        <v>1</v>
      </c>
      <c r="BE63" t="s">
        <v>279</v>
      </c>
      <c r="BK63">
        <v>-4.9000000000000002E-2</v>
      </c>
      <c r="BL63">
        <v>0</v>
      </c>
      <c r="BM63">
        <v>16</v>
      </c>
      <c r="BN63">
        <v>7</v>
      </c>
      <c r="BP63">
        <v>60</v>
      </c>
      <c r="CQ63">
        <v>50</v>
      </c>
      <c r="CS63">
        <v>10</v>
      </c>
      <c r="CT63">
        <v>10</v>
      </c>
      <c r="CU63">
        <v>30</v>
      </c>
      <c r="DE63">
        <v>100</v>
      </c>
      <c r="DM63" t="s">
        <v>190</v>
      </c>
      <c r="DN63">
        <v>95</v>
      </c>
      <c r="DS63">
        <v>11</v>
      </c>
    </row>
    <row r="64" spans="1:123" x14ac:dyDescent="0.25">
      <c r="A64" t="str">
        <f t="shared" si="5"/>
        <v>1.60</v>
      </c>
      <c r="B64">
        <v>63</v>
      </c>
      <c r="C64">
        <v>20</v>
      </c>
      <c r="D64" t="s">
        <v>205</v>
      </c>
      <c r="I64" s="55">
        <v>59.78655443401523</v>
      </c>
      <c r="J64" s="55">
        <v>22.183996329633931</v>
      </c>
      <c r="K64">
        <v>1</v>
      </c>
      <c r="L64">
        <v>60</v>
      </c>
      <c r="N64">
        <v>21</v>
      </c>
      <c r="O64">
        <v>28</v>
      </c>
      <c r="P64">
        <v>1</v>
      </c>
      <c r="R64" t="s">
        <v>175</v>
      </c>
      <c r="S64">
        <v>1</v>
      </c>
      <c r="T64">
        <v>5</v>
      </c>
      <c r="W64">
        <v>1</v>
      </c>
      <c r="X64" s="46">
        <v>43279</v>
      </c>
      <c r="Y64" s="47"/>
      <c r="Z64" t="s">
        <v>279</v>
      </c>
      <c r="AA64" t="s">
        <v>176</v>
      </c>
      <c r="AB64">
        <v>12</v>
      </c>
      <c r="AC64">
        <v>0.1</v>
      </c>
      <c r="AD64">
        <v>9</v>
      </c>
      <c r="AE64">
        <v>1</v>
      </c>
      <c r="AF64" t="s">
        <v>177</v>
      </c>
      <c r="AG64">
        <v>9</v>
      </c>
      <c r="AH64">
        <v>1</v>
      </c>
      <c r="AI64">
        <v>1</v>
      </c>
      <c r="BE64" t="s">
        <v>279</v>
      </c>
      <c r="BK64">
        <v>-4.9000000000000002E-2</v>
      </c>
      <c r="BL64">
        <v>0</v>
      </c>
      <c r="BM64">
        <v>16</v>
      </c>
      <c r="BN64">
        <v>7</v>
      </c>
      <c r="BP64">
        <v>60</v>
      </c>
      <c r="CQ64">
        <v>50</v>
      </c>
      <c r="CS64">
        <v>10</v>
      </c>
      <c r="CT64">
        <v>10</v>
      </c>
      <c r="CU64">
        <v>30</v>
      </c>
      <c r="DE64">
        <v>100</v>
      </c>
      <c r="DM64" t="s">
        <v>188</v>
      </c>
      <c r="DN64">
        <v>50</v>
      </c>
      <c r="DS64">
        <v>10</v>
      </c>
    </row>
    <row r="65" spans="1:124" x14ac:dyDescent="0.25">
      <c r="A65" t="str">
        <f t="shared" si="5"/>
        <v>1.60</v>
      </c>
      <c r="B65">
        <v>63</v>
      </c>
      <c r="C65">
        <v>20</v>
      </c>
      <c r="D65" t="s">
        <v>205</v>
      </c>
      <c r="I65" s="55">
        <v>59.78655443401523</v>
      </c>
      <c r="J65" s="55">
        <v>22.183996329633931</v>
      </c>
      <c r="K65">
        <v>1</v>
      </c>
      <c r="L65">
        <v>60</v>
      </c>
      <c r="N65">
        <v>21</v>
      </c>
      <c r="O65">
        <v>28</v>
      </c>
      <c r="P65">
        <v>1</v>
      </c>
      <c r="R65" t="s">
        <v>175</v>
      </c>
      <c r="S65">
        <v>1</v>
      </c>
      <c r="T65">
        <v>5</v>
      </c>
      <c r="W65">
        <v>1</v>
      </c>
      <c r="X65" s="46">
        <v>43279</v>
      </c>
      <c r="Y65" s="47"/>
      <c r="Z65" t="s">
        <v>279</v>
      </c>
      <c r="AA65" t="s">
        <v>176</v>
      </c>
      <c r="AB65">
        <v>12</v>
      </c>
      <c r="AC65">
        <v>0.1</v>
      </c>
      <c r="AD65">
        <v>9</v>
      </c>
      <c r="AE65">
        <v>1</v>
      </c>
      <c r="AF65" t="s">
        <v>177</v>
      </c>
      <c r="AG65">
        <v>9</v>
      </c>
      <c r="AH65">
        <v>1</v>
      </c>
      <c r="AI65">
        <v>1</v>
      </c>
      <c r="BE65" t="s">
        <v>279</v>
      </c>
      <c r="BK65">
        <v>-4.9000000000000002E-2</v>
      </c>
      <c r="BL65">
        <v>0</v>
      </c>
      <c r="BM65">
        <v>16</v>
      </c>
      <c r="BN65">
        <v>7</v>
      </c>
      <c r="BP65">
        <v>60</v>
      </c>
      <c r="CQ65">
        <v>50</v>
      </c>
      <c r="CS65">
        <v>10</v>
      </c>
      <c r="CT65">
        <v>10</v>
      </c>
      <c r="CU65">
        <v>30</v>
      </c>
      <c r="DE65">
        <v>100</v>
      </c>
      <c r="DM65" t="s">
        <v>189</v>
      </c>
      <c r="DN65">
        <v>1</v>
      </c>
      <c r="DS65">
        <v>10</v>
      </c>
    </row>
    <row r="66" spans="1:124" x14ac:dyDescent="0.25">
      <c r="A66" t="str">
        <f t="shared" si="5"/>
        <v>1.60</v>
      </c>
      <c r="B66">
        <v>63</v>
      </c>
      <c r="C66">
        <v>20</v>
      </c>
      <c r="D66" t="s">
        <v>205</v>
      </c>
      <c r="I66" s="55">
        <v>59.78655443401523</v>
      </c>
      <c r="J66" s="55">
        <v>22.183996329633931</v>
      </c>
      <c r="K66">
        <v>1</v>
      </c>
      <c r="L66">
        <v>60</v>
      </c>
      <c r="N66">
        <v>21</v>
      </c>
      <c r="O66">
        <v>28</v>
      </c>
      <c r="P66">
        <v>1</v>
      </c>
      <c r="R66" t="s">
        <v>175</v>
      </c>
      <c r="S66">
        <v>1</v>
      </c>
      <c r="T66">
        <v>5</v>
      </c>
      <c r="W66">
        <v>1</v>
      </c>
      <c r="X66" s="46">
        <v>43279</v>
      </c>
      <c r="Y66" s="47"/>
      <c r="Z66" t="s">
        <v>279</v>
      </c>
      <c r="AA66" t="s">
        <v>176</v>
      </c>
      <c r="AB66">
        <v>12</v>
      </c>
      <c r="AC66">
        <v>0.1</v>
      </c>
      <c r="AD66">
        <v>9</v>
      </c>
      <c r="AE66">
        <v>1</v>
      </c>
      <c r="AF66" t="s">
        <v>177</v>
      </c>
      <c r="AG66">
        <v>9</v>
      </c>
      <c r="AH66">
        <v>1</v>
      </c>
      <c r="AI66">
        <v>1</v>
      </c>
      <c r="BE66" t="s">
        <v>279</v>
      </c>
      <c r="BK66">
        <v>-4.9000000000000002E-2</v>
      </c>
      <c r="BL66">
        <v>0</v>
      </c>
      <c r="BM66">
        <v>16</v>
      </c>
      <c r="BN66">
        <v>7</v>
      </c>
      <c r="BP66">
        <v>60</v>
      </c>
      <c r="CQ66">
        <v>50</v>
      </c>
      <c r="CS66">
        <v>10</v>
      </c>
      <c r="CT66">
        <v>10</v>
      </c>
      <c r="CU66">
        <v>30</v>
      </c>
      <c r="DE66">
        <v>100</v>
      </c>
      <c r="DM66" t="s">
        <v>199</v>
      </c>
      <c r="DN66">
        <v>1</v>
      </c>
      <c r="DS66">
        <v>11</v>
      </c>
    </row>
    <row r="67" spans="1:124" x14ac:dyDescent="0.25">
      <c r="A67" t="str">
        <f t="shared" si="5"/>
        <v>1.60</v>
      </c>
      <c r="B67">
        <v>63</v>
      </c>
      <c r="C67">
        <v>20</v>
      </c>
      <c r="D67" t="s">
        <v>205</v>
      </c>
      <c r="I67" s="55">
        <v>59.78655443401523</v>
      </c>
      <c r="J67" s="55">
        <v>22.183996329633931</v>
      </c>
      <c r="K67">
        <v>1</v>
      </c>
      <c r="L67">
        <v>60</v>
      </c>
      <c r="N67">
        <v>21</v>
      </c>
      <c r="O67">
        <v>28</v>
      </c>
      <c r="P67">
        <v>1</v>
      </c>
      <c r="R67" t="s">
        <v>175</v>
      </c>
      <c r="S67">
        <v>1</v>
      </c>
      <c r="T67">
        <v>5</v>
      </c>
      <c r="W67">
        <v>1</v>
      </c>
      <c r="X67" s="46">
        <v>43279</v>
      </c>
      <c r="Y67" s="47"/>
      <c r="Z67" t="s">
        <v>279</v>
      </c>
      <c r="AA67" t="s">
        <v>176</v>
      </c>
      <c r="AB67">
        <v>12</v>
      </c>
      <c r="AC67">
        <v>0.1</v>
      </c>
      <c r="AD67">
        <v>9</v>
      </c>
      <c r="AE67">
        <v>1</v>
      </c>
      <c r="AF67" t="s">
        <v>177</v>
      </c>
      <c r="AG67">
        <v>9</v>
      </c>
      <c r="AH67">
        <v>1</v>
      </c>
      <c r="AI67">
        <v>1</v>
      </c>
      <c r="BE67" t="s">
        <v>279</v>
      </c>
      <c r="BK67">
        <v>-4.9000000000000002E-2</v>
      </c>
      <c r="BL67">
        <v>0</v>
      </c>
      <c r="BM67">
        <v>16</v>
      </c>
      <c r="BN67">
        <v>7</v>
      </c>
      <c r="BP67">
        <v>60</v>
      </c>
      <c r="CQ67">
        <v>50</v>
      </c>
      <c r="CS67">
        <v>10</v>
      </c>
      <c r="CT67">
        <v>10</v>
      </c>
      <c r="CU67">
        <v>30</v>
      </c>
      <c r="DE67">
        <v>100</v>
      </c>
      <c r="DM67" t="s">
        <v>193</v>
      </c>
      <c r="DN67">
        <v>1</v>
      </c>
      <c r="DS67">
        <v>10</v>
      </c>
    </row>
    <row r="68" spans="1:124" x14ac:dyDescent="0.25">
      <c r="A68" t="str">
        <f t="shared" si="5"/>
        <v>1.60</v>
      </c>
      <c r="B68">
        <v>63</v>
      </c>
      <c r="C68">
        <v>20</v>
      </c>
      <c r="D68" t="s">
        <v>205</v>
      </c>
      <c r="I68" s="55">
        <v>59.78655443401523</v>
      </c>
      <c r="J68" s="55">
        <v>22.183996329633931</v>
      </c>
      <c r="K68">
        <v>1</v>
      </c>
      <c r="L68">
        <v>60</v>
      </c>
      <c r="N68">
        <v>21</v>
      </c>
      <c r="O68">
        <v>28</v>
      </c>
      <c r="P68">
        <v>1</v>
      </c>
      <c r="R68" t="s">
        <v>175</v>
      </c>
      <c r="S68">
        <v>1</v>
      </c>
      <c r="T68">
        <v>5</v>
      </c>
      <c r="W68">
        <v>1</v>
      </c>
      <c r="X68" s="46">
        <v>43279</v>
      </c>
      <c r="Y68" s="47"/>
      <c r="Z68" t="s">
        <v>279</v>
      </c>
      <c r="AA68" t="s">
        <v>176</v>
      </c>
      <c r="AB68">
        <v>12</v>
      </c>
      <c r="AC68">
        <v>0.1</v>
      </c>
      <c r="AD68">
        <v>9</v>
      </c>
      <c r="AE68">
        <v>1</v>
      </c>
      <c r="AF68" t="s">
        <v>177</v>
      </c>
      <c r="AG68">
        <v>9</v>
      </c>
      <c r="AH68">
        <v>1</v>
      </c>
      <c r="AI68">
        <v>1</v>
      </c>
      <c r="BE68" t="s">
        <v>279</v>
      </c>
      <c r="BK68">
        <v>-4.9000000000000002E-2</v>
      </c>
      <c r="BL68">
        <v>0</v>
      </c>
      <c r="BM68">
        <v>16</v>
      </c>
      <c r="BN68">
        <v>7</v>
      </c>
      <c r="BP68">
        <v>60</v>
      </c>
      <c r="CQ68">
        <v>50</v>
      </c>
      <c r="CS68">
        <v>10</v>
      </c>
      <c r="CT68">
        <v>10</v>
      </c>
      <c r="CU68">
        <v>30</v>
      </c>
      <c r="DE68">
        <v>100</v>
      </c>
      <c r="DM68" t="s">
        <v>186</v>
      </c>
      <c r="DN68">
        <v>1</v>
      </c>
      <c r="DS68">
        <v>11</v>
      </c>
    </row>
    <row r="69" spans="1:124" x14ac:dyDescent="0.25">
      <c r="A69" t="str">
        <f t="shared" si="5"/>
        <v>1.60</v>
      </c>
      <c r="B69">
        <v>63</v>
      </c>
      <c r="C69">
        <v>20</v>
      </c>
      <c r="D69" t="s">
        <v>205</v>
      </c>
      <c r="I69" s="55">
        <v>59.78655443401523</v>
      </c>
      <c r="J69" s="55">
        <v>22.183996329633931</v>
      </c>
      <c r="K69">
        <v>1</v>
      </c>
      <c r="L69">
        <v>60</v>
      </c>
      <c r="N69">
        <v>21</v>
      </c>
      <c r="O69">
        <v>28</v>
      </c>
      <c r="P69">
        <v>1</v>
      </c>
      <c r="R69" t="s">
        <v>175</v>
      </c>
      <c r="S69">
        <v>1</v>
      </c>
      <c r="T69">
        <v>5</v>
      </c>
      <c r="W69">
        <v>1</v>
      </c>
      <c r="X69" s="46">
        <v>43279</v>
      </c>
      <c r="Y69" s="47"/>
      <c r="Z69" t="s">
        <v>279</v>
      </c>
      <c r="AA69" t="s">
        <v>176</v>
      </c>
      <c r="AB69">
        <v>12</v>
      </c>
      <c r="AC69">
        <v>0.1</v>
      </c>
      <c r="AD69">
        <v>9</v>
      </c>
      <c r="AE69">
        <v>1</v>
      </c>
      <c r="AF69" t="s">
        <v>177</v>
      </c>
      <c r="AG69">
        <v>9</v>
      </c>
      <c r="AH69">
        <v>1</v>
      </c>
      <c r="AI69">
        <v>1</v>
      </c>
      <c r="BE69" t="s">
        <v>279</v>
      </c>
      <c r="BK69">
        <v>-4.9000000000000002E-2</v>
      </c>
      <c r="BL69">
        <v>0</v>
      </c>
      <c r="BM69">
        <v>16</v>
      </c>
      <c r="BN69">
        <v>7</v>
      </c>
      <c r="BP69">
        <v>60</v>
      </c>
      <c r="CQ69">
        <v>50</v>
      </c>
      <c r="CS69">
        <v>10</v>
      </c>
      <c r="CT69">
        <v>10</v>
      </c>
      <c r="CU69">
        <v>30</v>
      </c>
      <c r="DE69">
        <v>100</v>
      </c>
      <c r="DM69" t="s">
        <v>195</v>
      </c>
      <c r="DN69">
        <v>0.1</v>
      </c>
      <c r="DS69">
        <v>10</v>
      </c>
    </row>
    <row r="70" spans="1:124" x14ac:dyDescent="0.25">
      <c r="A70" t="str">
        <f t="shared" si="5"/>
        <v>1.60</v>
      </c>
      <c r="B70">
        <v>63</v>
      </c>
      <c r="C70">
        <v>20</v>
      </c>
      <c r="D70" t="s">
        <v>205</v>
      </c>
      <c r="I70" s="55">
        <v>59.78655443401523</v>
      </c>
      <c r="J70" s="55">
        <v>22.183996329633931</v>
      </c>
      <c r="K70">
        <v>1</v>
      </c>
      <c r="L70">
        <v>60</v>
      </c>
      <c r="N70">
        <v>21</v>
      </c>
      <c r="O70">
        <v>28</v>
      </c>
      <c r="P70">
        <v>1</v>
      </c>
      <c r="R70" t="s">
        <v>175</v>
      </c>
      <c r="S70">
        <v>1</v>
      </c>
      <c r="T70">
        <v>5</v>
      </c>
      <c r="W70">
        <v>1</v>
      </c>
      <c r="X70" s="46">
        <v>43279</v>
      </c>
      <c r="Y70" s="47"/>
      <c r="Z70" t="s">
        <v>279</v>
      </c>
      <c r="AA70" t="s">
        <v>176</v>
      </c>
      <c r="AB70">
        <v>12</v>
      </c>
      <c r="AC70">
        <v>0.1</v>
      </c>
      <c r="AD70">
        <v>9</v>
      </c>
      <c r="AE70">
        <v>1</v>
      </c>
      <c r="AF70" t="s">
        <v>177</v>
      </c>
      <c r="AG70">
        <v>9</v>
      </c>
      <c r="AH70">
        <v>1</v>
      </c>
      <c r="AI70">
        <v>1</v>
      </c>
      <c r="BE70" t="s">
        <v>279</v>
      </c>
      <c r="BK70">
        <v>-4.9000000000000002E-2</v>
      </c>
      <c r="BL70">
        <v>0</v>
      </c>
      <c r="BM70">
        <v>16</v>
      </c>
      <c r="BN70">
        <v>7</v>
      </c>
      <c r="BP70">
        <v>60</v>
      </c>
      <c r="CQ70">
        <v>50</v>
      </c>
      <c r="CS70">
        <v>10</v>
      </c>
      <c r="CT70">
        <v>10</v>
      </c>
      <c r="CU70">
        <v>30</v>
      </c>
      <c r="DE70">
        <v>100</v>
      </c>
      <c r="DM70" t="s">
        <v>196</v>
      </c>
      <c r="DN70">
        <v>0.1</v>
      </c>
      <c r="DS70">
        <v>10</v>
      </c>
    </row>
    <row r="71" spans="1:124" x14ac:dyDescent="0.25">
      <c r="A71" t="str">
        <f t="shared" si="5"/>
        <v>1.70</v>
      </c>
      <c r="B71">
        <v>63</v>
      </c>
      <c r="C71">
        <v>20</v>
      </c>
      <c r="D71" t="s">
        <v>206</v>
      </c>
      <c r="I71" s="55">
        <v>59.786639006351102</v>
      </c>
      <c r="J71" s="55">
        <v>22.184057551239587</v>
      </c>
      <c r="K71">
        <v>1</v>
      </c>
      <c r="L71">
        <v>70</v>
      </c>
      <c r="N71">
        <v>21</v>
      </c>
      <c r="O71">
        <v>28</v>
      </c>
      <c r="P71">
        <v>1</v>
      </c>
      <c r="R71" t="s">
        <v>175</v>
      </c>
      <c r="S71">
        <v>1</v>
      </c>
      <c r="T71">
        <v>5</v>
      </c>
      <c r="W71">
        <v>1</v>
      </c>
      <c r="X71" s="46">
        <v>43279</v>
      </c>
      <c r="Y71" s="47"/>
      <c r="Z71" t="s">
        <v>279</v>
      </c>
      <c r="AA71" t="s">
        <v>176</v>
      </c>
      <c r="AB71">
        <v>12</v>
      </c>
      <c r="AC71">
        <v>0.1</v>
      </c>
      <c r="AD71">
        <v>9</v>
      </c>
      <c r="AE71">
        <v>1</v>
      </c>
      <c r="AF71" t="s">
        <v>177</v>
      </c>
      <c r="AG71">
        <v>9</v>
      </c>
      <c r="AH71">
        <v>1</v>
      </c>
      <c r="AI71">
        <v>1</v>
      </c>
      <c r="BE71" t="s">
        <v>279</v>
      </c>
      <c r="BK71">
        <v>-4.9000000000000002E-2</v>
      </c>
      <c r="BL71">
        <v>10</v>
      </c>
      <c r="BM71">
        <v>16</v>
      </c>
      <c r="BN71">
        <v>7.8</v>
      </c>
      <c r="BP71">
        <v>70</v>
      </c>
      <c r="CO71">
        <v>25</v>
      </c>
      <c r="CQ71">
        <v>40</v>
      </c>
      <c r="CS71">
        <v>10</v>
      </c>
      <c r="CU71">
        <v>25</v>
      </c>
      <c r="DE71">
        <v>100</v>
      </c>
      <c r="DM71" t="s">
        <v>190</v>
      </c>
      <c r="DN71">
        <v>95</v>
      </c>
      <c r="DS71">
        <v>11</v>
      </c>
    </row>
    <row r="72" spans="1:124" x14ac:dyDescent="0.25">
      <c r="A72" t="str">
        <f t="shared" si="5"/>
        <v>1.70</v>
      </c>
      <c r="B72">
        <v>63</v>
      </c>
      <c r="C72">
        <v>20</v>
      </c>
      <c r="D72" t="s">
        <v>206</v>
      </c>
      <c r="I72" s="55">
        <v>59.786639006351102</v>
      </c>
      <c r="J72" s="55">
        <v>22.184057551239587</v>
      </c>
      <c r="K72">
        <v>1</v>
      </c>
      <c r="L72">
        <v>70</v>
      </c>
      <c r="N72">
        <v>21</v>
      </c>
      <c r="O72">
        <v>28</v>
      </c>
      <c r="P72">
        <v>1</v>
      </c>
      <c r="R72" t="s">
        <v>175</v>
      </c>
      <c r="S72">
        <v>1</v>
      </c>
      <c r="T72">
        <v>5</v>
      </c>
      <c r="W72">
        <v>1</v>
      </c>
      <c r="X72" s="46">
        <v>43279</v>
      </c>
      <c r="Y72" s="47"/>
      <c r="Z72" t="s">
        <v>279</v>
      </c>
      <c r="AA72" t="s">
        <v>176</v>
      </c>
      <c r="AB72">
        <v>12</v>
      </c>
      <c r="AC72">
        <v>0.1</v>
      </c>
      <c r="AD72">
        <v>9</v>
      </c>
      <c r="AE72">
        <v>1</v>
      </c>
      <c r="AF72" t="s">
        <v>177</v>
      </c>
      <c r="AG72">
        <v>9</v>
      </c>
      <c r="AH72">
        <v>1</v>
      </c>
      <c r="AI72">
        <v>1</v>
      </c>
      <c r="BE72" t="s">
        <v>279</v>
      </c>
      <c r="BK72">
        <v>-4.9000000000000002E-2</v>
      </c>
      <c r="BL72">
        <v>10</v>
      </c>
      <c r="BM72">
        <v>16</v>
      </c>
      <c r="BN72">
        <v>7.8</v>
      </c>
      <c r="BP72">
        <v>70</v>
      </c>
      <c r="CO72">
        <v>25</v>
      </c>
      <c r="CQ72">
        <v>40</v>
      </c>
      <c r="CS72">
        <v>10</v>
      </c>
      <c r="CU72">
        <v>25</v>
      </c>
      <c r="DE72">
        <v>100</v>
      </c>
      <c r="DM72" t="s">
        <v>188</v>
      </c>
      <c r="DN72">
        <v>40</v>
      </c>
      <c r="DS72">
        <v>10</v>
      </c>
    </row>
    <row r="73" spans="1:124" x14ac:dyDescent="0.25">
      <c r="A73" t="str">
        <f t="shared" ref="A73:A103" si="6">_xlfn.TEXTJOIN(".", TRUE, 1,BP73)</f>
        <v>1.70</v>
      </c>
      <c r="B73">
        <v>63</v>
      </c>
      <c r="C73">
        <v>20</v>
      </c>
      <c r="D73" t="s">
        <v>206</v>
      </c>
      <c r="I73" s="55">
        <v>59.786639006351102</v>
      </c>
      <c r="J73" s="55">
        <v>22.184057551239587</v>
      </c>
      <c r="K73">
        <v>1</v>
      </c>
      <c r="L73">
        <v>70</v>
      </c>
      <c r="N73">
        <v>21</v>
      </c>
      <c r="O73">
        <v>28</v>
      </c>
      <c r="P73">
        <v>1</v>
      </c>
      <c r="R73" t="s">
        <v>175</v>
      </c>
      <c r="S73">
        <v>1</v>
      </c>
      <c r="T73">
        <v>5</v>
      </c>
      <c r="W73">
        <v>1</v>
      </c>
      <c r="X73" s="46">
        <v>43279</v>
      </c>
      <c r="Y73" s="47"/>
      <c r="Z73" t="s">
        <v>279</v>
      </c>
      <c r="AA73" t="s">
        <v>176</v>
      </c>
      <c r="AB73">
        <v>12</v>
      </c>
      <c r="AC73">
        <v>0.1</v>
      </c>
      <c r="AD73">
        <v>9</v>
      </c>
      <c r="AE73">
        <v>1</v>
      </c>
      <c r="AF73" t="s">
        <v>177</v>
      </c>
      <c r="AG73">
        <v>9</v>
      </c>
      <c r="AH73">
        <v>1</v>
      </c>
      <c r="AI73">
        <v>1</v>
      </c>
      <c r="BE73" t="s">
        <v>279</v>
      </c>
      <c r="BK73">
        <v>-4.9000000000000002E-2</v>
      </c>
      <c r="BL73">
        <v>10</v>
      </c>
      <c r="BM73">
        <v>16</v>
      </c>
      <c r="BN73">
        <v>7.8</v>
      </c>
      <c r="BP73">
        <v>70</v>
      </c>
      <c r="CO73">
        <v>25</v>
      </c>
      <c r="CQ73">
        <v>40</v>
      </c>
      <c r="CS73">
        <v>10</v>
      </c>
      <c r="CU73">
        <v>25</v>
      </c>
      <c r="DE73">
        <v>100</v>
      </c>
      <c r="DM73" t="s">
        <v>195</v>
      </c>
      <c r="DN73">
        <v>0.1</v>
      </c>
      <c r="DS73">
        <v>10</v>
      </c>
    </row>
    <row r="74" spans="1:124" x14ac:dyDescent="0.25">
      <c r="A74" t="str">
        <f t="shared" si="6"/>
        <v>1.70</v>
      </c>
      <c r="B74">
        <v>63</v>
      </c>
      <c r="C74">
        <v>20</v>
      </c>
      <c r="D74" t="s">
        <v>206</v>
      </c>
      <c r="I74" s="55">
        <v>59.786639006351102</v>
      </c>
      <c r="J74" s="55">
        <v>22.184057551239587</v>
      </c>
      <c r="K74">
        <v>1</v>
      </c>
      <c r="L74">
        <v>70</v>
      </c>
      <c r="N74">
        <v>21</v>
      </c>
      <c r="O74">
        <v>28</v>
      </c>
      <c r="P74">
        <v>1</v>
      </c>
      <c r="R74" t="s">
        <v>175</v>
      </c>
      <c r="S74">
        <v>1</v>
      </c>
      <c r="T74">
        <v>5</v>
      </c>
      <c r="W74">
        <v>1</v>
      </c>
      <c r="X74" s="46">
        <v>43279</v>
      </c>
      <c r="Y74" s="47"/>
      <c r="Z74" t="s">
        <v>279</v>
      </c>
      <c r="AA74" t="s">
        <v>176</v>
      </c>
      <c r="AB74">
        <v>12</v>
      </c>
      <c r="AC74">
        <v>0.1</v>
      </c>
      <c r="AD74">
        <v>9</v>
      </c>
      <c r="AE74">
        <v>1</v>
      </c>
      <c r="AF74" t="s">
        <v>177</v>
      </c>
      <c r="AG74">
        <v>9</v>
      </c>
      <c r="AH74">
        <v>1</v>
      </c>
      <c r="AI74">
        <v>1</v>
      </c>
      <c r="BE74" t="s">
        <v>279</v>
      </c>
      <c r="BK74">
        <v>-4.9000000000000002E-2</v>
      </c>
      <c r="BL74">
        <v>10</v>
      </c>
      <c r="BM74">
        <v>16</v>
      </c>
      <c r="BN74">
        <v>7.8</v>
      </c>
      <c r="BP74">
        <v>70</v>
      </c>
      <c r="CO74">
        <v>25</v>
      </c>
      <c r="CQ74">
        <v>40</v>
      </c>
      <c r="CS74">
        <v>10</v>
      </c>
      <c r="CU74">
        <v>25</v>
      </c>
      <c r="DE74">
        <v>100</v>
      </c>
      <c r="DM74" t="s">
        <v>199</v>
      </c>
      <c r="DN74">
        <v>1</v>
      </c>
      <c r="DS74">
        <v>11</v>
      </c>
    </row>
    <row r="75" spans="1:124" x14ac:dyDescent="0.25">
      <c r="A75" t="str">
        <f t="shared" si="6"/>
        <v>1.70</v>
      </c>
      <c r="B75">
        <v>63</v>
      </c>
      <c r="C75">
        <v>20</v>
      </c>
      <c r="D75" t="s">
        <v>206</v>
      </c>
      <c r="I75" s="55">
        <v>59.786639006351102</v>
      </c>
      <c r="J75" s="55">
        <v>22.184057551239587</v>
      </c>
      <c r="K75">
        <v>1</v>
      </c>
      <c r="L75">
        <v>70</v>
      </c>
      <c r="N75">
        <v>21</v>
      </c>
      <c r="O75">
        <v>28</v>
      </c>
      <c r="P75">
        <v>1</v>
      </c>
      <c r="R75" t="s">
        <v>175</v>
      </c>
      <c r="S75">
        <v>1</v>
      </c>
      <c r="T75">
        <v>5</v>
      </c>
      <c r="W75">
        <v>1</v>
      </c>
      <c r="X75" s="46">
        <v>43279</v>
      </c>
      <c r="Y75" s="47"/>
      <c r="Z75" t="s">
        <v>279</v>
      </c>
      <c r="AA75" t="s">
        <v>176</v>
      </c>
      <c r="AB75">
        <v>12</v>
      </c>
      <c r="AC75">
        <v>0.1</v>
      </c>
      <c r="AD75">
        <v>9</v>
      </c>
      <c r="AE75">
        <v>1</v>
      </c>
      <c r="AF75" t="s">
        <v>177</v>
      </c>
      <c r="AG75">
        <v>9</v>
      </c>
      <c r="AH75">
        <v>1</v>
      </c>
      <c r="AI75">
        <v>1</v>
      </c>
      <c r="BE75" t="s">
        <v>279</v>
      </c>
      <c r="BK75">
        <v>-4.9000000000000002E-2</v>
      </c>
      <c r="BL75">
        <v>10</v>
      </c>
      <c r="BM75">
        <v>16</v>
      </c>
      <c r="BN75">
        <v>7.8</v>
      </c>
      <c r="BP75">
        <v>70</v>
      </c>
      <c r="CO75">
        <v>25</v>
      </c>
      <c r="CQ75">
        <v>40</v>
      </c>
      <c r="CS75">
        <v>10</v>
      </c>
      <c r="CU75">
        <v>25</v>
      </c>
      <c r="DE75">
        <v>100</v>
      </c>
      <c r="DM75" t="s">
        <v>189</v>
      </c>
      <c r="DN75">
        <v>1</v>
      </c>
      <c r="DS75">
        <v>10</v>
      </c>
    </row>
    <row r="76" spans="1:124" x14ac:dyDescent="0.25">
      <c r="A76" t="str">
        <f t="shared" si="6"/>
        <v>1.70</v>
      </c>
      <c r="B76">
        <v>63</v>
      </c>
      <c r="C76">
        <v>20</v>
      </c>
      <c r="D76" t="s">
        <v>206</v>
      </c>
      <c r="I76" s="55">
        <v>59.786639006351102</v>
      </c>
      <c r="J76" s="55">
        <v>22.184057551239587</v>
      </c>
      <c r="K76">
        <v>1</v>
      </c>
      <c r="L76">
        <v>70</v>
      </c>
      <c r="N76">
        <v>21</v>
      </c>
      <c r="O76">
        <v>28</v>
      </c>
      <c r="P76">
        <v>1</v>
      </c>
      <c r="R76" t="s">
        <v>175</v>
      </c>
      <c r="S76">
        <v>1</v>
      </c>
      <c r="T76">
        <v>5</v>
      </c>
      <c r="W76">
        <v>1</v>
      </c>
      <c r="X76" s="46">
        <v>43279</v>
      </c>
      <c r="Y76" s="47"/>
      <c r="Z76" t="s">
        <v>279</v>
      </c>
      <c r="AA76" t="s">
        <v>176</v>
      </c>
      <c r="AB76">
        <v>12</v>
      </c>
      <c r="AC76">
        <v>0.1</v>
      </c>
      <c r="AD76">
        <v>9</v>
      </c>
      <c r="AE76">
        <v>1</v>
      </c>
      <c r="AF76" t="s">
        <v>177</v>
      </c>
      <c r="AG76">
        <v>9</v>
      </c>
      <c r="AH76">
        <v>1</v>
      </c>
      <c r="AI76">
        <v>1</v>
      </c>
      <c r="BE76" t="s">
        <v>279</v>
      </c>
      <c r="BK76">
        <v>-4.9000000000000002E-2</v>
      </c>
      <c r="BL76">
        <v>10</v>
      </c>
      <c r="BM76">
        <v>16</v>
      </c>
      <c r="BN76">
        <v>7.8</v>
      </c>
      <c r="BP76">
        <v>70</v>
      </c>
      <c r="CO76">
        <v>25</v>
      </c>
      <c r="CQ76">
        <v>40</v>
      </c>
      <c r="CS76">
        <v>10</v>
      </c>
      <c r="CU76">
        <v>25</v>
      </c>
      <c r="DE76">
        <v>100</v>
      </c>
      <c r="DM76" t="s">
        <v>186</v>
      </c>
      <c r="DN76">
        <v>1</v>
      </c>
      <c r="DS76">
        <v>11</v>
      </c>
    </row>
    <row r="77" spans="1:124" x14ac:dyDescent="0.25">
      <c r="A77" t="str">
        <f t="shared" si="6"/>
        <v>1.70</v>
      </c>
      <c r="B77">
        <v>63</v>
      </c>
      <c r="C77">
        <v>20</v>
      </c>
      <c r="D77" t="s">
        <v>206</v>
      </c>
      <c r="I77" s="55">
        <v>59.786639006351102</v>
      </c>
      <c r="J77" s="55">
        <v>22.184057551239587</v>
      </c>
      <c r="K77">
        <v>1</v>
      </c>
      <c r="L77">
        <v>70</v>
      </c>
      <c r="N77">
        <v>21</v>
      </c>
      <c r="O77">
        <v>28</v>
      </c>
      <c r="P77">
        <v>1</v>
      </c>
      <c r="R77" t="s">
        <v>175</v>
      </c>
      <c r="S77">
        <v>1</v>
      </c>
      <c r="T77">
        <v>5</v>
      </c>
      <c r="W77">
        <v>1</v>
      </c>
      <c r="X77" s="46">
        <v>43279</v>
      </c>
      <c r="Y77" s="47"/>
      <c r="Z77" t="s">
        <v>279</v>
      </c>
      <c r="AA77" t="s">
        <v>176</v>
      </c>
      <c r="AB77">
        <v>12</v>
      </c>
      <c r="AC77">
        <v>0.1</v>
      </c>
      <c r="AD77">
        <v>9</v>
      </c>
      <c r="AE77">
        <v>1</v>
      </c>
      <c r="AF77" t="s">
        <v>177</v>
      </c>
      <c r="AG77">
        <v>9</v>
      </c>
      <c r="AH77">
        <v>1</v>
      </c>
      <c r="AI77">
        <v>1</v>
      </c>
      <c r="BE77" t="s">
        <v>279</v>
      </c>
      <c r="BK77">
        <v>-4.9000000000000002E-2</v>
      </c>
      <c r="BL77">
        <v>10</v>
      </c>
      <c r="BM77">
        <v>16</v>
      </c>
      <c r="BN77">
        <v>7.8</v>
      </c>
      <c r="BP77">
        <v>70</v>
      </c>
      <c r="CO77">
        <v>25</v>
      </c>
      <c r="CQ77">
        <v>40</v>
      </c>
      <c r="CS77">
        <v>10</v>
      </c>
      <c r="CU77">
        <v>25</v>
      </c>
      <c r="DE77">
        <v>100</v>
      </c>
      <c r="DM77" t="s">
        <v>200</v>
      </c>
      <c r="DO77">
        <v>2</v>
      </c>
      <c r="DS77">
        <v>10</v>
      </c>
    </row>
    <row r="78" spans="1:124" x14ac:dyDescent="0.25">
      <c r="A78" t="str">
        <f t="shared" si="6"/>
        <v>1.70</v>
      </c>
      <c r="B78">
        <v>63</v>
      </c>
      <c r="C78">
        <v>20</v>
      </c>
      <c r="D78" t="s">
        <v>206</v>
      </c>
      <c r="I78" s="55">
        <v>59.786639006351102</v>
      </c>
      <c r="J78" s="55">
        <v>22.184057551239587</v>
      </c>
      <c r="K78">
        <v>1</v>
      </c>
      <c r="L78">
        <v>70</v>
      </c>
      <c r="N78">
        <v>21</v>
      </c>
      <c r="O78">
        <v>28</v>
      </c>
      <c r="P78">
        <v>1</v>
      </c>
      <c r="R78" t="s">
        <v>175</v>
      </c>
      <c r="S78">
        <v>1</v>
      </c>
      <c r="T78">
        <v>5</v>
      </c>
      <c r="W78">
        <v>1</v>
      </c>
      <c r="X78" s="46">
        <v>43279</v>
      </c>
      <c r="Y78" s="47"/>
      <c r="Z78" t="s">
        <v>279</v>
      </c>
      <c r="AA78" t="s">
        <v>176</v>
      </c>
      <c r="AB78">
        <v>12</v>
      </c>
      <c r="AC78">
        <v>0.1</v>
      </c>
      <c r="AD78">
        <v>9</v>
      </c>
      <c r="AE78">
        <v>1</v>
      </c>
      <c r="AF78" t="s">
        <v>177</v>
      </c>
      <c r="AG78">
        <v>9</v>
      </c>
      <c r="AH78">
        <v>1</v>
      </c>
      <c r="AI78">
        <v>1</v>
      </c>
      <c r="BE78" t="s">
        <v>279</v>
      </c>
      <c r="BK78">
        <v>-4.9000000000000002E-2</v>
      </c>
      <c r="BL78">
        <v>10</v>
      </c>
      <c r="BM78">
        <v>16</v>
      </c>
      <c r="BN78">
        <v>7.8</v>
      </c>
      <c r="BP78">
        <v>70</v>
      </c>
      <c r="CO78">
        <v>25</v>
      </c>
      <c r="CQ78">
        <v>40</v>
      </c>
      <c r="CS78">
        <v>10</v>
      </c>
      <c r="CU78">
        <v>25</v>
      </c>
      <c r="DE78">
        <v>100</v>
      </c>
      <c r="DM78" t="s">
        <v>203</v>
      </c>
      <c r="DN78">
        <v>0.5</v>
      </c>
      <c r="DS78">
        <v>37</v>
      </c>
    </row>
    <row r="79" spans="1:124" x14ac:dyDescent="0.25">
      <c r="A79" t="str">
        <f t="shared" si="6"/>
        <v>1.80</v>
      </c>
      <c r="B79">
        <v>63</v>
      </c>
      <c r="C79">
        <v>20</v>
      </c>
      <c r="D79" t="s">
        <v>207</v>
      </c>
      <c r="I79" s="55">
        <v>59.786723578686967</v>
      </c>
      <c r="J79" s="55">
        <v>22.184118772845242</v>
      </c>
      <c r="K79">
        <v>1</v>
      </c>
      <c r="L79">
        <v>80</v>
      </c>
      <c r="N79">
        <v>21</v>
      </c>
      <c r="O79">
        <v>28</v>
      </c>
      <c r="P79">
        <v>1</v>
      </c>
      <c r="R79" t="s">
        <v>175</v>
      </c>
      <c r="S79">
        <v>1</v>
      </c>
      <c r="T79">
        <v>5</v>
      </c>
      <c r="W79">
        <v>1</v>
      </c>
      <c r="X79" s="46">
        <v>43279</v>
      </c>
      <c r="Y79" s="47"/>
      <c r="Z79" t="s">
        <v>279</v>
      </c>
      <c r="AA79" t="s">
        <v>176</v>
      </c>
      <c r="AB79">
        <v>12</v>
      </c>
      <c r="AC79">
        <v>0.1</v>
      </c>
      <c r="AD79">
        <v>9</v>
      </c>
      <c r="AE79">
        <v>1</v>
      </c>
      <c r="AF79" t="s">
        <v>177</v>
      </c>
      <c r="AG79">
        <v>9</v>
      </c>
      <c r="AH79">
        <v>1</v>
      </c>
      <c r="AI79">
        <v>1</v>
      </c>
      <c r="BE79" t="s">
        <v>279</v>
      </c>
      <c r="BK79">
        <v>-4.9000000000000002E-2</v>
      </c>
      <c r="BL79">
        <v>0</v>
      </c>
      <c r="BM79">
        <v>16</v>
      </c>
      <c r="BN79">
        <v>8.8000000000000007</v>
      </c>
      <c r="BP79">
        <v>80</v>
      </c>
      <c r="CO79">
        <v>20</v>
      </c>
      <c r="CQ79">
        <v>65</v>
      </c>
      <c r="CS79">
        <v>10</v>
      </c>
      <c r="CU79">
        <v>5</v>
      </c>
      <c r="DE79">
        <v>100</v>
      </c>
      <c r="DM79" t="s">
        <v>190</v>
      </c>
      <c r="DN79">
        <v>100</v>
      </c>
      <c r="DS79">
        <v>11</v>
      </c>
    </row>
    <row r="80" spans="1:124" x14ac:dyDescent="0.25">
      <c r="A80" t="str">
        <f t="shared" si="6"/>
        <v>1.80</v>
      </c>
      <c r="B80">
        <v>63</v>
      </c>
      <c r="C80">
        <v>20</v>
      </c>
      <c r="D80" t="s">
        <v>207</v>
      </c>
      <c r="I80" s="55">
        <v>59.786723578686967</v>
      </c>
      <c r="J80" s="55">
        <v>22.184118772845242</v>
      </c>
      <c r="K80">
        <v>1</v>
      </c>
      <c r="L80">
        <v>80</v>
      </c>
      <c r="N80">
        <v>21</v>
      </c>
      <c r="O80">
        <v>28</v>
      </c>
      <c r="P80">
        <v>1</v>
      </c>
      <c r="R80" t="s">
        <v>175</v>
      </c>
      <c r="S80">
        <v>1</v>
      </c>
      <c r="T80">
        <v>5</v>
      </c>
      <c r="W80">
        <v>1</v>
      </c>
      <c r="X80" s="46">
        <v>43279</v>
      </c>
      <c r="Y80" s="47"/>
      <c r="Z80" t="s">
        <v>279</v>
      </c>
      <c r="AA80" t="s">
        <v>176</v>
      </c>
      <c r="AB80">
        <v>12</v>
      </c>
      <c r="AC80">
        <v>0.1</v>
      </c>
      <c r="AD80">
        <v>9</v>
      </c>
      <c r="AE80">
        <v>1</v>
      </c>
      <c r="AF80" t="s">
        <v>177</v>
      </c>
      <c r="AG80">
        <v>9</v>
      </c>
      <c r="AH80">
        <v>1</v>
      </c>
      <c r="AI80">
        <v>1</v>
      </c>
      <c r="BE80" t="s">
        <v>279</v>
      </c>
      <c r="BK80">
        <v>-4.9000000000000002E-2</v>
      </c>
      <c r="BL80">
        <v>0</v>
      </c>
      <c r="BM80">
        <v>16</v>
      </c>
      <c r="BN80">
        <v>8.8000000000000007</v>
      </c>
      <c r="BP80">
        <v>80</v>
      </c>
      <c r="CO80">
        <v>20</v>
      </c>
      <c r="CQ80">
        <v>65</v>
      </c>
      <c r="CS80">
        <v>10</v>
      </c>
      <c r="CU80">
        <v>5</v>
      </c>
      <c r="DE80">
        <v>100</v>
      </c>
      <c r="DM80" t="s">
        <v>283</v>
      </c>
      <c r="DO80">
        <v>10</v>
      </c>
      <c r="DS80">
        <v>10</v>
      </c>
      <c r="DT80" s="50" t="s">
        <v>289</v>
      </c>
    </row>
    <row r="81" spans="1:123" x14ac:dyDescent="0.25">
      <c r="A81" t="str">
        <f t="shared" si="6"/>
        <v>1.80</v>
      </c>
      <c r="B81">
        <v>63</v>
      </c>
      <c r="C81">
        <v>20</v>
      </c>
      <c r="D81" t="s">
        <v>207</v>
      </c>
      <c r="I81" s="55">
        <v>59.786723578686967</v>
      </c>
      <c r="J81" s="55">
        <v>22.184118772845242</v>
      </c>
      <c r="K81">
        <v>1</v>
      </c>
      <c r="L81">
        <v>80</v>
      </c>
      <c r="N81">
        <v>21</v>
      </c>
      <c r="O81">
        <v>28</v>
      </c>
      <c r="P81">
        <v>1</v>
      </c>
      <c r="R81" t="s">
        <v>175</v>
      </c>
      <c r="S81">
        <v>1</v>
      </c>
      <c r="T81">
        <v>5</v>
      </c>
      <c r="W81">
        <v>1</v>
      </c>
      <c r="X81" s="46">
        <v>43279</v>
      </c>
      <c r="Y81" s="47"/>
      <c r="Z81" t="s">
        <v>279</v>
      </c>
      <c r="AA81" t="s">
        <v>176</v>
      </c>
      <c r="AB81">
        <v>12</v>
      </c>
      <c r="AC81">
        <v>0.1</v>
      </c>
      <c r="AD81">
        <v>9</v>
      </c>
      <c r="AE81">
        <v>1</v>
      </c>
      <c r="AF81" t="s">
        <v>177</v>
      </c>
      <c r="AG81">
        <v>9</v>
      </c>
      <c r="AH81">
        <v>1</v>
      </c>
      <c r="AI81">
        <v>1</v>
      </c>
      <c r="BE81" t="s">
        <v>279</v>
      </c>
      <c r="BK81">
        <v>-4.9000000000000002E-2</v>
      </c>
      <c r="BL81">
        <v>0</v>
      </c>
      <c r="BM81">
        <v>16</v>
      </c>
      <c r="BN81">
        <v>8.8000000000000007</v>
      </c>
      <c r="BP81">
        <v>80</v>
      </c>
      <c r="CO81">
        <v>20</v>
      </c>
      <c r="CQ81">
        <v>65</v>
      </c>
      <c r="CS81">
        <v>10</v>
      </c>
      <c r="CU81">
        <v>5</v>
      </c>
      <c r="DE81">
        <v>100</v>
      </c>
      <c r="DM81" t="s">
        <v>208</v>
      </c>
      <c r="DN81">
        <v>1</v>
      </c>
      <c r="DS81">
        <v>10</v>
      </c>
    </row>
    <row r="82" spans="1:123" x14ac:dyDescent="0.25">
      <c r="A82" t="str">
        <f t="shared" si="6"/>
        <v>1.80</v>
      </c>
      <c r="B82">
        <v>63</v>
      </c>
      <c r="C82">
        <v>20</v>
      </c>
      <c r="D82" t="s">
        <v>207</v>
      </c>
      <c r="I82" s="55">
        <v>59.786723578686967</v>
      </c>
      <c r="J82" s="55">
        <v>22.184118772845242</v>
      </c>
      <c r="K82">
        <v>1</v>
      </c>
      <c r="L82">
        <v>80</v>
      </c>
      <c r="N82">
        <v>21</v>
      </c>
      <c r="O82">
        <v>28</v>
      </c>
      <c r="P82">
        <v>1</v>
      </c>
      <c r="R82" t="s">
        <v>175</v>
      </c>
      <c r="S82">
        <v>1</v>
      </c>
      <c r="T82">
        <v>5</v>
      </c>
      <c r="W82">
        <v>1</v>
      </c>
      <c r="X82" s="46">
        <v>43279</v>
      </c>
      <c r="Y82" s="47"/>
      <c r="Z82" t="s">
        <v>279</v>
      </c>
      <c r="AA82" t="s">
        <v>176</v>
      </c>
      <c r="AB82">
        <v>12</v>
      </c>
      <c r="AC82">
        <v>0.1</v>
      </c>
      <c r="AD82">
        <v>9</v>
      </c>
      <c r="AE82">
        <v>1</v>
      </c>
      <c r="AF82" t="s">
        <v>177</v>
      </c>
      <c r="AG82">
        <v>9</v>
      </c>
      <c r="AH82">
        <v>1</v>
      </c>
      <c r="AI82">
        <v>1</v>
      </c>
      <c r="BE82" t="s">
        <v>279</v>
      </c>
      <c r="BK82">
        <v>-4.9000000000000002E-2</v>
      </c>
      <c r="BL82">
        <v>0</v>
      </c>
      <c r="BM82">
        <v>16</v>
      </c>
      <c r="BN82">
        <v>8.8000000000000007</v>
      </c>
      <c r="BP82">
        <v>80</v>
      </c>
      <c r="CO82">
        <v>20</v>
      </c>
      <c r="CQ82">
        <v>65</v>
      </c>
      <c r="CS82">
        <v>10</v>
      </c>
      <c r="CU82">
        <v>5</v>
      </c>
      <c r="DE82">
        <v>100</v>
      </c>
      <c r="DM82" t="s">
        <v>209</v>
      </c>
      <c r="DN82">
        <v>1</v>
      </c>
      <c r="DS82">
        <v>11</v>
      </c>
    </row>
    <row r="83" spans="1:123" x14ac:dyDescent="0.25">
      <c r="A83" t="str">
        <f t="shared" si="6"/>
        <v>1.80</v>
      </c>
      <c r="B83">
        <v>63</v>
      </c>
      <c r="C83">
        <v>20</v>
      </c>
      <c r="D83" t="s">
        <v>207</v>
      </c>
      <c r="I83" s="55">
        <v>59.786723578686967</v>
      </c>
      <c r="J83" s="55">
        <v>22.184118772845242</v>
      </c>
      <c r="K83">
        <v>1</v>
      </c>
      <c r="L83">
        <v>80</v>
      </c>
      <c r="N83">
        <v>21</v>
      </c>
      <c r="O83">
        <v>28</v>
      </c>
      <c r="P83">
        <v>1</v>
      </c>
      <c r="R83" t="s">
        <v>175</v>
      </c>
      <c r="S83">
        <v>1</v>
      </c>
      <c r="T83">
        <v>5</v>
      </c>
      <c r="W83">
        <v>1</v>
      </c>
      <c r="X83" s="46">
        <v>43279</v>
      </c>
      <c r="Y83" s="47"/>
      <c r="Z83" t="s">
        <v>279</v>
      </c>
      <c r="AA83" t="s">
        <v>176</v>
      </c>
      <c r="AB83">
        <v>12</v>
      </c>
      <c r="AC83">
        <v>0.1</v>
      </c>
      <c r="AD83">
        <v>9</v>
      </c>
      <c r="AE83">
        <v>1</v>
      </c>
      <c r="AF83" t="s">
        <v>177</v>
      </c>
      <c r="AG83">
        <v>9</v>
      </c>
      <c r="AH83">
        <v>1</v>
      </c>
      <c r="AI83">
        <v>1</v>
      </c>
      <c r="BE83" t="s">
        <v>279</v>
      </c>
      <c r="BK83">
        <v>-4.9000000000000002E-2</v>
      </c>
      <c r="BL83">
        <v>0</v>
      </c>
      <c r="BM83">
        <v>16</v>
      </c>
      <c r="BN83">
        <v>8.8000000000000007</v>
      </c>
      <c r="BP83">
        <v>80</v>
      </c>
      <c r="CO83">
        <v>20</v>
      </c>
      <c r="CQ83">
        <v>65</v>
      </c>
      <c r="CS83">
        <v>10</v>
      </c>
      <c r="CU83">
        <v>5</v>
      </c>
      <c r="DE83">
        <v>100</v>
      </c>
      <c r="DM83" t="s">
        <v>199</v>
      </c>
      <c r="DN83">
        <v>1</v>
      </c>
      <c r="DS83">
        <v>11</v>
      </c>
    </row>
    <row r="84" spans="1:123" x14ac:dyDescent="0.25">
      <c r="A84" t="str">
        <f t="shared" si="6"/>
        <v>1.80</v>
      </c>
      <c r="B84">
        <v>63</v>
      </c>
      <c r="C84">
        <v>20</v>
      </c>
      <c r="D84" t="s">
        <v>207</v>
      </c>
      <c r="I84" s="55">
        <v>59.786723578686967</v>
      </c>
      <c r="J84" s="55">
        <v>22.184118772845242</v>
      </c>
      <c r="K84">
        <v>1</v>
      </c>
      <c r="L84">
        <v>80</v>
      </c>
      <c r="N84">
        <v>21</v>
      </c>
      <c r="O84">
        <v>28</v>
      </c>
      <c r="P84">
        <v>1</v>
      </c>
      <c r="R84" t="s">
        <v>175</v>
      </c>
      <c r="S84">
        <v>1</v>
      </c>
      <c r="T84">
        <v>5</v>
      </c>
      <c r="W84">
        <v>1</v>
      </c>
      <c r="X84" s="46">
        <v>43279</v>
      </c>
      <c r="Y84" s="47"/>
      <c r="Z84" t="s">
        <v>279</v>
      </c>
      <c r="AA84" t="s">
        <v>176</v>
      </c>
      <c r="AB84">
        <v>12</v>
      </c>
      <c r="AC84">
        <v>0.1</v>
      </c>
      <c r="AD84">
        <v>9</v>
      </c>
      <c r="AE84">
        <v>1</v>
      </c>
      <c r="AF84" t="s">
        <v>177</v>
      </c>
      <c r="AG84">
        <v>9</v>
      </c>
      <c r="AH84">
        <v>1</v>
      </c>
      <c r="AI84">
        <v>1</v>
      </c>
      <c r="BE84" t="s">
        <v>279</v>
      </c>
      <c r="BK84">
        <v>-4.9000000000000002E-2</v>
      </c>
      <c r="BL84">
        <v>0</v>
      </c>
      <c r="BM84">
        <v>16</v>
      </c>
      <c r="BN84">
        <v>8.8000000000000007</v>
      </c>
      <c r="BP84">
        <v>80</v>
      </c>
      <c r="CO84">
        <v>20</v>
      </c>
      <c r="CQ84">
        <v>65</v>
      </c>
      <c r="CS84">
        <v>10</v>
      </c>
      <c r="CU84">
        <v>5</v>
      </c>
      <c r="DE84">
        <v>100</v>
      </c>
      <c r="DM84" t="s">
        <v>196</v>
      </c>
      <c r="DN84">
        <v>0.1</v>
      </c>
      <c r="DS84">
        <v>10</v>
      </c>
    </row>
    <row r="85" spans="1:123" x14ac:dyDescent="0.25">
      <c r="A85" t="str">
        <f t="shared" si="6"/>
        <v>1.80</v>
      </c>
      <c r="B85">
        <v>63</v>
      </c>
      <c r="C85">
        <v>20</v>
      </c>
      <c r="D85" t="s">
        <v>207</v>
      </c>
      <c r="I85" s="55">
        <v>59.786723578686967</v>
      </c>
      <c r="J85" s="55">
        <v>22.184118772845242</v>
      </c>
      <c r="K85">
        <v>1</v>
      </c>
      <c r="L85">
        <v>80</v>
      </c>
      <c r="N85">
        <v>21</v>
      </c>
      <c r="O85">
        <v>28</v>
      </c>
      <c r="P85">
        <v>1</v>
      </c>
      <c r="R85" t="s">
        <v>175</v>
      </c>
      <c r="S85">
        <v>1</v>
      </c>
      <c r="T85">
        <v>5</v>
      </c>
      <c r="W85">
        <v>1</v>
      </c>
      <c r="X85" s="46">
        <v>43279</v>
      </c>
      <c r="Y85" s="47"/>
      <c r="Z85" t="s">
        <v>279</v>
      </c>
      <c r="AA85" t="s">
        <v>176</v>
      </c>
      <c r="AB85">
        <v>12</v>
      </c>
      <c r="AC85">
        <v>0.1</v>
      </c>
      <c r="AD85">
        <v>9</v>
      </c>
      <c r="AE85">
        <v>1</v>
      </c>
      <c r="AF85" t="s">
        <v>177</v>
      </c>
      <c r="AG85">
        <v>9</v>
      </c>
      <c r="AH85">
        <v>1</v>
      </c>
      <c r="AI85">
        <v>1</v>
      </c>
      <c r="BE85" t="s">
        <v>279</v>
      </c>
      <c r="BK85">
        <v>-4.9000000000000002E-2</v>
      </c>
      <c r="BL85">
        <v>0</v>
      </c>
      <c r="BM85">
        <v>16</v>
      </c>
      <c r="BN85">
        <v>8.8000000000000007</v>
      </c>
      <c r="BP85">
        <v>80</v>
      </c>
      <c r="CO85">
        <v>20</v>
      </c>
      <c r="CQ85">
        <v>65</v>
      </c>
      <c r="CS85">
        <v>10</v>
      </c>
      <c r="CU85">
        <v>5</v>
      </c>
      <c r="DE85">
        <v>100</v>
      </c>
      <c r="DM85" t="s">
        <v>196</v>
      </c>
      <c r="DN85">
        <v>0.1</v>
      </c>
      <c r="DS85">
        <v>10</v>
      </c>
    </row>
    <row r="86" spans="1:123" x14ac:dyDescent="0.25">
      <c r="A86" t="str">
        <f t="shared" si="6"/>
        <v>1.80</v>
      </c>
      <c r="B86">
        <v>63</v>
      </c>
      <c r="C86">
        <v>20</v>
      </c>
      <c r="D86" t="s">
        <v>207</v>
      </c>
      <c r="I86" s="55">
        <v>59.786723578686967</v>
      </c>
      <c r="J86" s="55">
        <v>22.184118772845242</v>
      </c>
      <c r="K86">
        <v>1</v>
      </c>
      <c r="L86">
        <v>80</v>
      </c>
      <c r="N86">
        <v>21</v>
      </c>
      <c r="O86">
        <v>28</v>
      </c>
      <c r="P86">
        <v>1</v>
      </c>
      <c r="R86" t="s">
        <v>175</v>
      </c>
      <c r="S86">
        <v>1</v>
      </c>
      <c r="T86">
        <v>5</v>
      </c>
      <c r="W86">
        <v>1</v>
      </c>
      <c r="X86" s="46">
        <v>43279</v>
      </c>
      <c r="Y86" s="47"/>
      <c r="Z86" t="s">
        <v>279</v>
      </c>
      <c r="AA86" t="s">
        <v>176</v>
      </c>
      <c r="AB86">
        <v>12</v>
      </c>
      <c r="AC86">
        <v>0.1</v>
      </c>
      <c r="AD86">
        <v>9</v>
      </c>
      <c r="AE86">
        <v>1</v>
      </c>
      <c r="AF86" t="s">
        <v>177</v>
      </c>
      <c r="AG86">
        <v>9</v>
      </c>
      <c r="AH86">
        <v>1</v>
      </c>
      <c r="AI86">
        <v>1</v>
      </c>
      <c r="BE86" t="s">
        <v>279</v>
      </c>
      <c r="BK86">
        <v>-4.9000000000000002E-2</v>
      </c>
      <c r="BL86">
        <v>0</v>
      </c>
      <c r="BM86">
        <v>16</v>
      </c>
      <c r="BN86">
        <v>8.8000000000000007</v>
      </c>
      <c r="BP86">
        <v>80</v>
      </c>
      <c r="CO86">
        <v>20</v>
      </c>
      <c r="CQ86">
        <v>65</v>
      </c>
      <c r="CS86">
        <v>10</v>
      </c>
      <c r="CU86">
        <v>5</v>
      </c>
      <c r="DE86">
        <v>100</v>
      </c>
      <c r="DM86" t="s">
        <v>210</v>
      </c>
      <c r="DN86">
        <v>0.1</v>
      </c>
      <c r="DS86">
        <v>10</v>
      </c>
    </row>
    <row r="87" spans="1:123" x14ac:dyDescent="0.25">
      <c r="A87" t="str">
        <f t="shared" si="6"/>
        <v>1.80</v>
      </c>
      <c r="B87">
        <v>63</v>
      </c>
      <c r="C87">
        <v>20</v>
      </c>
      <c r="D87" t="s">
        <v>207</v>
      </c>
      <c r="I87" s="55">
        <v>59.786723578686967</v>
      </c>
      <c r="J87" s="55">
        <v>22.184118772845242</v>
      </c>
      <c r="K87">
        <v>1</v>
      </c>
      <c r="L87">
        <v>80</v>
      </c>
      <c r="N87">
        <v>21</v>
      </c>
      <c r="O87">
        <v>28</v>
      </c>
      <c r="P87">
        <v>1</v>
      </c>
      <c r="R87" t="s">
        <v>175</v>
      </c>
      <c r="S87">
        <v>1</v>
      </c>
      <c r="T87">
        <v>5</v>
      </c>
      <c r="W87">
        <v>1</v>
      </c>
      <c r="X87" s="46">
        <v>43279</v>
      </c>
      <c r="Y87" s="47"/>
      <c r="Z87" t="s">
        <v>279</v>
      </c>
      <c r="AA87" t="s">
        <v>176</v>
      </c>
      <c r="AB87">
        <v>12</v>
      </c>
      <c r="AC87">
        <v>0.1</v>
      </c>
      <c r="AD87">
        <v>9</v>
      </c>
      <c r="AE87">
        <v>1</v>
      </c>
      <c r="AF87" t="s">
        <v>177</v>
      </c>
      <c r="AG87">
        <v>9</v>
      </c>
      <c r="AH87">
        <v>1</v>
      </c>
      <c r="AI87">
        <v>1</v>
      </c>
      <c r="BE87" t="s">
        <v>279</v>
      </c>
      <c r="BK87">
        <v>-4.9000000000000002E-2</v>
      </c>
      <c r="BL87">
        <v>0</v>
      </c>
      <c r="BM87">
        <v>16</v>
      </c>
      <c r="BN87">
        <v>8.8000000000000007</v>
      </c>
      <c r="BP87">
        <v>80</v>
      </c>
      <c r="CO87">
        <v>20</v>
      </c>
      <c r="CQ87">
        <v>65</v>
      </c>
      <c r="CS87">
        <v>10</v>
      </c>
      <c r="CU87">
        <v>5</v>
      </c>
      <c r="DE87">
        <v>100</v>
      </c>
      <c r="DM87" t="s">
        <v>189</v>
      </c>
      <c r="DN87">
        <v>1E-3</v>
      </c>
      <c r="DS87">
        <v>10</v>
      </c>
    </row>
    <row r="88" spans="1:123" x14ac:dyDescent="0.25">
      <c r="A88" t="str">
        <f t="shared" si="6"/>
        <v>1.80</v>
      </c>
      <c r="B88">
        <v>63</v>
      </c>
      <c r="C88">
        <v>20</v>
      </c>
      <c r="D88" t="s">
        <v>207</v>
      </c>
      <c r="I88" s="55">
        <v>59.786723578686967</v>
      </c>
      <c r="J88" s="55">
        <v>22.184118772845242</v>
      </c>
      <c r="K88">
        <v>1</v>
      </c>
      <c r="L88">
        <v>80</v>
      </c>
      <c r="N88">
        <v>21</v>
      </c>
      <c r="O88">
        <v>28</v>
      </c>
      <c r="P88">
        <v>1</v>
      </c>
      <c r="R88" t="s">
        <v>175</v>
      </c>
      <c r="S88">
        <v>1</v>
      </c>
      <c r="T88">
        <v>5</v>
      </c>
      <c r="W88">
        <v>1</v>
      </c>
      <c r="X88" s="46">
        <v>43279</v>
      </c>
      <c r="Y88" s="47"/>
      <c r="Z88" t="s">
        <v>279</v>
      </c>
      <c r="AA88" t="s">
        <v>176</v>
      </c>
      <c r="AB88">
        <v>12</v>
      </c>
      <c r="AC88">
        <v>0.1</v>
      </c>
      <c r="AD88">
        <v>9</v>
      </c>
      <c r="AE88">
        <v>1</v>
      </c>
      <c r="AF88" t="s">
        <v>177</v>
      </c>
      <c r="AG88">
        <v>9</v>
      </c>
      <c r="AH88">
        <v>1</v>
      </c>
      <c r="AI88">
        <v>1</v>
      </c>
      <c r="BE88" t="s">
        <v>279</v>
      </c>
      <c r="BK88">
        <v>-4.9000000000000002E-2</v>
      </c>
      <c r="BL88">
        <v>0</v>
      </c>
      <c r="BM88">
        <v>16</v>
      </c>
      <c r="BN88">
        <v>8.8000000000000007</v>
      </c>
      <c r="BP88">
        <v>80</v>
      </c>
      <c r="CO88">
        <v>20</v>
      </c>
      <c r="CQ88">
        <v>65</v>
      </c>
      <c r="CS88">
        <v>10</v>
      </c>
      <c r="CU88">
        <v>5</v>
      </c>
      <c r="DE88">
        <v>100</v>
      </c>
      <c r="DM88" t="s">
        <v>186</v>
      </c>
      <c r="DN88">
        <v>1E-3</v>
      </c>
      <c r="DS88">
        <v>11</v>
      </c>
    </row>
    <row r="89" spans="1:123" x14ac:dyDescent="0.25">
      <c r="A89" t="str">
        <f t="shared" si="6"/>
        <v>1.90</v>
      </c>
      <c r="B89">
        <v>63</v>
      </c>
      <c r="C89">
        <v>20</v>
      </c>
      <c r="D89" t="s">
        <v>211</v>
      </c>
      <c r="I89" s="55">
        <v>59.786808151022839</v>
      </c>
      <c r="J89" s="55">
        <v>22.184179994450897</v>
      </c>
      <c r="K89">
        <v>1</v>
      </c>
      <c r="L89">
        <v>90</v>
      </c>
      <c r="N89">
        <v>21</v>
      </c>
      <c r="O89">
        <v>28</v>
      </c>
      <c r="P89">
        <v>1</v>
      </c>
      <c r="R89" t="s">
        <v>175</v>
      </c>
      <c r="S89">
        <v>1</v>
      </c>
      <c r="T89">
        <v>5</v>
      </c>
      <c r="W89">
        <v>1</v>
      </c>
      <c r="X89" s="46">
        <v>43279</v>
      </c>
      <c r="Y89" s="47"/>
      <c r="Z89" t="s">
        <v>279</v>
      </c>
      <c r="AA89" t="s">
        <v>176</v>
      </c>
      <c r="AB89">
        <v>12</v>
      </c>
      <c r="AC89">
        <v>0.1</v>
      </c>
      <c r="AD89">
        <v>9</v>
      </c>
      <c r="AE89">
        <v>1</v>
      </c>
      <c r="AF89" t="s">
        <v>177</v>
      </c>
      <c r="AG89">
        <v>9</v>
      </c>
      <c r="AH89">
        <v>1</v>
      </c>
      <c r="AI89">
        <v>1</v>
      </c>
      <c r="BE89" t="s">
        <v>279</v>
      </c>
      <c r="BK89">
        <v>-4.9000000000000002E-2</v>
      </c>
      <c r="BL89">
        <v>0</v>
      </c>
      <c r="BM89">
        <v>16</v>
      </c>
      <c r="BN89">
        <v>9</v>
      </c>
      <c r="BP89">
        <v>90</v>
      </c>
      <c r="CQ89">
        <v>50</v>
      </c>
      <c r="CS89">
        <v>10</v>
      </c>
      <c r="CU89">
        <v>30</v>
      </c>
      <c r="CV89">
        <v>10</v>
      </c>
      <c r="DE89">
        <v>100</v>
      </c>
      <c r="DM89" t="s">
        <v>190</v>
      </c>
      <c r="DN89">
        <v>95</v>
      </c>
      <c r="DS89">
        <v>11</v>
      </c>
    </row>
    <row r="90" spans="1:123" x14ac:dyDescent="0.25">
      <c r="A90" t="str">
        <f t="shared" si="6"/>
        <v>1.90</v>
      </c>
      <c r="B90">
        <v>63</v>
      </c>
      <c r="C90">
        <v>20</v>
      </c>
      <c r="D90" t="s">
        <v>211</v>
      </c>
      <c r="I90" s="55">
        <v>59.786808151022839</v>
      </c>
      <c r="J90" s="55">
        <v>22.184179994450897</v>
      </c>
      <c r="K90">
        <v>1</v>
      </c>
      <c r="L90">
        <v>90</v>
      </c>
      <c r="N90">
        <v>21</v>
      </c>
      <c r="O90">
        <v>28</v>
      </c>
      <c r="P90">
        <v>1</v>
      </c>
      <c r="R90" t="s">
        <v>175</v>
      </c>
      <c r="S90">
        <v>1</v>
      </c>
      <c r="T90">
        <v>5</v>
      </c>
      <c r="W90">
        <v>1</v>
      </c>
      <c r="X90" s="46">
        <v>43279</v>
      </c>
      <c r="Y90" s="47"/>
      <c r="Z90" t="s">
        <v>279</v>
      </c>
      <c r="AA90" t="s">
        <v>176</v>
      </c>
      <c r="AB90">
        <v>12</v>
      </c>
      <c r="AC90">
        <v>0.1</v>
      </c>
      <c r="AD90">
        <v>9</v>
      </c>
      <c r="AE90">
        <v>1</v>
      </c>
      <c r="AF90" t="s">
        <v>177</v>
      </c>
      <c r="AG90">
        <v>9</v>
      </c>
      <c r="AH90">
        <v>1</v>
      </c>
      <c r="AI90">
        <v>1</v>
      </c>
      <c r="BE90" t="s">
        <v>279</v>
      </c>
      <c r="BK90">
        <v>-4.9000000000000002E-2</v>
      </c>
      <c r="BL90">
        <v>0</v>
      </c>
      <c r="BM90">
        <v>16</v>
      </c>
      <c r="BN90">
        <v>9</v>
      </c>
      <c r="BP90">
        <v>90</v>
      </c>
      <c r="CQ90">
        <v>50</v>
      </c>
      <c r="CS90">
        <v>10</v>
      </c>
      <c r="CU90">
        <v>30</v>
      </c>
      <c r="CV90">
        <v>10</v>
      </c>
      <c r="DE90">
        <v>100</v>
      </c>
      <c r="DM90" t="s">
        <v>188</v>
      </c>
      <c r="DN90">
        <v>40</v>
      </c>
      <c r="DS90">
        <v>10</v>
      </c>
    </row>
    <row r="91" spans="1:123" x14ac:dyDescent="0.25">
      <c r="A91" t="str">
        <f t="shared" si="6"/>
        <v>1.90</v>
      </c>
      <c r="B91">
        <v>63</v>
      </c>
      <c r="C91">
        <v>20</v>
      </c>
      <c r="D91" t="s">
        <v>211</v>
      </c>
      <c r="I91" s="55">
        <v>59.786808151022839</v>
      </c>
      <c r="J91" s="55">
        <v>22.184179994450897</v>
      </c>
      <c r="K91">
        <v>1</v>
      </c>
      <c r="L91">
        <v>90</v>
      </c>
      <c r="N91">
        <v>21</v>
      </c>
      <c r="O91">
        <v>28</v>
      </c>
      <c r="P91">
        <v>1</v>
      </c>
      <c r="R91" t="s">
        <v>175</v>
      </c>
      <c r="S91">
        <v>1</v>
      </c>
      <c r="T91">
        <v>5</v>
      </c>
      <c r="W91">
        <v>1</v>
      </c>
      <c r="X91" s="46">
        <v>43279</v>
      </c>
      <c r="Y91" s="47"/>
      <c r="Z91" t="s">
        <v>279</v>
      </c>
      <c r="AA91" t="s">
        <v>176</v>
      </c>
      <c r="AB91">
        <v>12</v>
      </c>
      <c r="AC91">
        <v>0.1</v>
      </c>
      <c r="AD91">
        <v>9</v>
      </c>
      <c r="AE91">
        <v>1</v>
      </c>
      <c r="AF91" t="s">
        <v>177</v>
      </c>
      <c r="AG91">
        <v>9</v>
      </c>
      <c r="AH91">
        <v>1</v>
      </c>
      <c r="AI91">
        <v>1</v>
      </c>
      <c r="BE91" t="s">
        <v>279</v>
      </c>
      <c r="BK91">
        <v>-4.9000000000000002E-2</v>
      </c>
      <c r="BL91">
        <v>0</v>
      </c>
      <c r="BM91">
        <v>16</v>
      </c>
      <c r="BN91">
        <v>9</v>
      </c>
      <c r="BP91">
        <v>90</v>
      </c>
      <c r="CQ91">
        <v>50</v>
      </c>
      <c r="CS91">
        <v>10</v>
      </c>
      <c r="CU91">
        <v>30</v>
      </c>
      <c r="CV91">
        <v>10</v>
      </c>
      <c r="DE91">
        <v>100</v>
      </c>
      <c r="DM91" t="s">
        <v>186</v>
      </c>
      <c r="DN91">
        <v>1</v>
      </c>
      <c r="DS91">
        <v>11</v>
      </c>
    </row>
    <row r="92" spans="1:123" x14ac:dyDescent="0.25">
      <c r="A92" t="str">
        <f t="shared" si="6"/>
        <v>1.90</v>
      </c>
      <c r="B92">
        <v>63</v>
      </c>
      <c r="C92">
        <v>20</v>
      </c>
      <c r="D92" t="s">
        <v>211</v>
      </c>
      <c r="I92" s="55">
        <v>59.786808151022839</v>
      </c>
      <c r="J92" s="55">
        <v>22.184179994450897</v>
      </c>
      <c r="K92">
        <v>1</v>
      </c>
      <c r="L92">
        <v>90</v>
      </c>
      <c r="N92">
        <v>21</v>
      </c>
      <c r="O92">
        <v>28</v>
      </c>
      <c r="P92">
        <v>1</v>
      </c>
      <c r="R92" t="s">
        <v>175</v>
      </c>
      <c r="S92">
        <v>1</v>
      </c>
      <c r="T92">
        <v>5</v>
      </c>
      <c r="W92">
        <v>1</v>
      </c>
      <c r="X92" s="46">
        <v>43279</v>
      </c>
      <c r="Y92" s="47"/>
      <c r="Z92" t="s">
        <v>279</v>
      </c>
      <c r="AA92" t="s">
        <v>176</v>
      </c>
      <c r="AB92">
        <v>12</v>
      </c>
      <c r="AC92">
        <v>0.1</v>
      </c>
      <c r="AD92">
        <v>9</v>
      </c>
      <c r="AE92">
        <v>1</v>
      </c>
      <c r="AF92" t="s">
        <v>177</v>
      </c>
      <c r="AG92">
        <v>9</v>
      </c>
      <c r="AH92">
        <v>1</v>
      </c>
      <c r="AI92">
        <v>1</v>
      </c>
      <c r="BE92" t="s">
        <v>279</v>
      </c>
      <c r="BK92">
        <v>-4.9000000000000002E-2</v>
      </c>
      <c r="BL92">
        <v>0</v>
      </c>
      <c r="BM92">
        <v>16</v>
      </c>
      <c r="BN92">
        <v>9</v>
      </c>
      <c r="BP92">
        <v>90</v>
      </c>
      <c r="CQ92">
        <v>50</v>
      </c>
      <c r="CS92">
        <v>10</v>
      </c>
      <c r="CU92">
        <v>30</v>
      </c>
      <c r="CV92">
        <v>10</v>
      </c>
      <c r="DE92">
        <v>100</v>
      </c>
      <c r="DM92" t="s">
        <v>189</v>
      </c>
      <c r="DN92">
        <v>1</v>
      </c>
      <c r="DS92">
        <v>10</v>
      </c>
    </row>
    <row r="93" spans="1:123" x14ac:dyDescent="0.25">
      <c r="A93" t="str">
        <f t="shared" si="6"/>
        <v>1.90</v>
      </c>
      <c r="B93">
        <v>63</v>
      </c>
      <c r="C93">
        <v>20</v>
      </c>
      <c r="D93" t="s">
        <v>211</v>
      </c>
      <c r="I93" s="55">
        <v>59.786808151022839</v>
      </c>
      <c r="J93" s="55">
        <v>22.184179994450897</v>
      </c>
      <c r="K93">
        <v>1</v>
      </c>
      <c r="L93">
        <v>90</v>
      </c>
      <c r="N93">
        <v>21</v>
      </c>
      <c r="O93">
        <v>28</v>
      </c>
      <c r="P93">
        <v>1</v>
      </c>
      <c r="R93" t="s">
        <v>175</v>
      </c>
      <c r="S93">
        <v>1</v>
      </c>
      <c r="T93">
        <v>5</v>
      </c>
      <c r="W93">
        <v>1</v>
      </c>
      <c r="X93" s="46">
        <v>43279</v>
      </c>
      <c r="Y93" s="47"/>
      <c r="Z93" t="s">
        <v>279</v>
      </c>
      <c r="AA93" t="s">
        <v>176</v>
      </c>
      <c r="AB93">
        <v>12</v>
      </c>
      <c r="AC93">
        <v>0.1</v>
      </c>
      <c r="AD93">
        <v>9</v>
      </c>
      <c r="AE93">
        <v>1</v>
      </c>
      <c r="AF93" t="s">
        <v>177</v>
      </c>
      <c r="AG93">
        <v>9</v>
      </c>
      <c r="AH93">
        <v>1</v>
      </c>
      <c r="AI93">
        <v>1</v>
      </c>
      <c r="BE93" t="s">
        <v>279</v>
      </c>
      <c r="BK93">
        <v>-4.9000000000000002E-2</v>
      </c>
      <c r="BL93">
        <v>0</v>
      </c>
      <c r="BM93">
        <v>16</v>
      </c>
      <c r="BN93">
        <v>9</v>
      </c>
      <c r="BP93">
        <v>90</v>
      </c>
      <c r="CQ93">
        <v>50</v>
      </c>
      <c r="CS93">
        <v>10</v>
      </c>
      <c r="CU93">
        <v>30</v>
      </c>
      <c r="CV93">
        <v>10</v>
      </c>
      <c r="DE93">
        <v>100</v>
      </c>
      <c r="DM93" t="s">
        <v>200</v>
      </c>
      <c r="DO93">
        <v>1</v>
      </c>
      <c r="DS93">
        <v>10</v>
      </c>
    </row>
    <row r="94" spans="1:123" x14ac:dyDescent="0.25">
      <c r="A94" t="str">
        <f t="shared" si="6"/>
        <v>1.90</v>
      </c>
      <c r="B94">
        <v>63</v>
      </c>
      <c r="C94">
        <v>20</v>
      </c>
      <c r="D94" t="s">
        <v>211</v>
      </c>
      <c r="I94" s="55">
        <v>59.786808151022839</v>
      </c>
      <c r="J94" s="55">
        <v>22.184179994450897</v>
      </c>
      <c r="K94">
        <v>1</v>
      </c>
      <c r="L94">
        <v>90</v>
      </c>
      <c r="N94">
        <v>21</v>
      </c>
      <c r="O94">
        <v>28</v>
      </c>
      <c r="P94">
        <v>1</v>
      </c>
      <c r="R94" t="s">
        <v>175</v>
      </c>
      <c r="S94">
        <v>1</v>
      </c>
      <c r="T94">
        <v>5</v>
      </c>
      <c r="W94">
        <v>1</v>
      </c>
      <c r="X94" s="46">
        <v>43279</v>
      </c>
      <c r="Y94" s="47"/>
      <c r="Z94" t="s">
        <v>279</v>
      </c>
      <c r="AA94" t="s">
        <v>176</v>
      </c>
      <c r="AB94">
        <v>12</v>
      </c>
      <c r="AC94">
        <v>0.1</v>
      </c>
      <c r="AD94">
        <v>9</v>
      </c>
      <c r="AE94">
        <v>1</v>
      </c>
      <c r="AF94" t="s">
        <v>177</v>
      </c>
      <c r="AG94">
        <v>9</v>
      </c>
      <c r="AH94">
        <v>1</v>
      </c>
      <c r="AI94">
        <v>1</v>
      </c>
      <c r="BE94" t="s">
        <v>279</v>
      </c>
      <c r="BK94">
        <v>-4.9000000000000002E-2</v>
      </c>
      <c r="BL94">
        <v>0</v>
      </c>
      <c r="BM94">
        <v>16</v>
      </c>
      <c r="BN94">
        <v>9</v>
      </c>
      <c r="BP94">
        <v>90</v>
      </c>
      <c r="CQ94">
        <v>50</v>
      </c>
      <c r="CS94">
        <v>10</v>
      </c>
      <c r="CU94">
        <v>30</v>
      </c>
      <c r="CV94">
        <v>10</v>
      </c>
      <c r="DE94">
        <v>100</v>
      </c>
      <c r="DM94" t="s">
        <v>212</v>
      </c>
      <c r="DO94">
        <v>2</v>
      </c>
      <c r="DS94">
        <v>10</v>
      </c>
    </row>
    <row r="95" spans="1:123" x14ac:dyDescent="0.25">
      <c r="A95" t="str">
        <f t="shared" si="6"/>
        <v>1.100</v>
      </c>
      <c r="B95">
        <v>63</v>
      </c>
      <c r="C95">
        <v>20</v>
      </c>
      <c r="D95" t="s">
        <v>213</v>
      </c>
      <c r="I95" s="55">
        <v>59.786892723358712</v>
      </c>
      <c r="J95" s="55">
        <v>22.184241216056552</v>
      </c>
      <c r="K95">
        <v>1</v>
      </c>
      <c r="L95">
        <v>100</v>
      </c>
      <c r="N95">
        <v>21</v>
      </c>
      <c r="O95">
        <v>28</v>
      </c>
      <c r="P95">
        <v>1</v>
      </c>
      <c r="R95" t="s">
        <v>175</v>
      </c>
      <c r="S95">
        <v>1</v>
      </c>
      <c r="T95">
        <v>5</v>
      </c>
      <c r="W95">
        <v>1</v>
      </c>
      <c r="X95" s="46">
        <v>43279</v>
      </c>
      <c r="Y95" s="47"/>
      <c r="Z95" t="s">
        <v>279</v>
      </c>
      <c r="AA95" t="s">
        <v>176</v>
      </c>
      <c r="AB95">
        <v>12</v>
      </c>
      <c r="AC95">
        <v>0.1</v>
      </c>
      <c r="AD95">
        <v>9</v>
      </c>
      <c r="AE95">
        <v>1</v>
      </c>
      <c r="AF95" t="s">
        <v>177</v>
      </c>
      <c r="AG95">
        <v>9</v>
      </c>
      <c r="AH95">
        <v>1</v>
      </c>
      <c r="AI95">
        <v>1</v>
      </c>
      <c r="BE95" t="s">
        <v>279</v>
      </c>
      <c r="BK95">
        <v>-4.9000000000000002E-2</v>
      </c>
      <c r="BL95">
        <v>0</v>
      </c>
      <c r="BM95">
        <v>16</v>
      </c>
      <c r="BN95">
        <v>9</v>
      </c>
      <c r="BP95">
        <v>100</v>
      </c>
      <c r="CO95">
        <v>15</v>
      </c>
      <c r="CQ95">
        <v>40</v>
      </c>
      <c r="CS95">
        <v>5</v>
      </c>
      <c r="CU95">
        <v>40</v>
      </c>
      <c r="DE95">
        <v>100</v>
      </c>
      <c r="DM95" t="s">
        <v>190</v>
      </c>
      <c r="DN95">
        <v>70</v>
      </c>
      <c r="DS95">
        <v>11</v>
      </c>
    </row>
    <row r="96" spans="1:123" x14ac:dyDescent="0.25">
      <c r="A96" t="str">
        <f t="shared" si="6"/>
        <v>1.100</v>
      </c>
      <c r="B96">
        <v>63</v>
      </c>
      <c r="C96">
        <v>20</v>
      </c>
      <c r="D96" t="s">
        <v>213</v>
      </c>
      <c r="I96" s="55">
        <v>59.786892723358712</v>
      </c>
      <c r="J96" s="55">
        <v>22.184241216056552</v>
      </c>
      <c r="K96">
        <v>1</v>
      </c>
      <c r="L96">
        <v>100</v>
      </c>
      <c r="N96">
        <v>21</v>
      </c>
      <c r="O96">
        <v>28</v>
      </c>
      <c r="P96">
        <v>1</v>
      </c>
      <c r="R96" t="s">
        <v>175</v>
      </c>
      <c r="S96">
        <v>1</v>
      </c>
      <c r="T96">
        <v>5</v>
      </c>
      <c r="W96">
        <v>1</v>
      </c>
      <c r="X96" s="46">
        <v>43279</v>
      </c>
      <c r="Y96" s="47"/>
      <c r="Z96" t="s">
        <v>279</v>
      </c>
      <c r="AA96" t="s">
        <v>176</v>
      </c>
      <c r="AB96">
        <v>12</v>
      </c>
      <c r="AC96">
        <v>0.1</v>
      </c>
      <c r="AD96">
        <v>9</v>
      </c>
      <c r="AE96">
        <v>1</v>
      </c>
      <c r="AF96" t="s">
        <v>177</v>
      </c>
      <c r="AG96">
        <v>9</v>
      </c>
      <c r="AH96">
        <v>1</v>
      </c>
      <c r="AI96">
        <v>1</v>
      </c>
      <c r="BE96" t="s">
        <v>279</v>
      </c>
      <c r="BK96">
        <v>-4.9000000000000002E-2</v>
      </c>
      <c r="BL96">
        <v>0</v>
      </c>
      <c r="BM96">
        <v>16</v>
      </c>
      <c r="BN96">
        <v>9</v>
      </c>
      <c r="BP96">
        <v>100</v>
      </c>
      <c r="CO96">
        <v>15</v>
      </c>
      <c r="CQ96">
        <v>40</v>
      </c>
      <c r="CS96">
        <v>5</v>
      </c>
      <c r="CU96">
        <v>40</v>
      </c>
      <c r="DE96">
        <v>100</v>
      </c>
      <c r="DM96" t="s">
        <v>188</v>
      </c>
      <c r="DN96">
        <v>35</v>
      </c>
      <c r="DS96">
        <v>10</v>
      </c>
    </row>
    <row r="97" spans="1:124" x14ac:dyDescent="0.25">
      <c r="A97" t="str">
        <f t="shared" si="6"/>
        <v>1.100</v>
      </c>
      <c r="B97">
        <v>63</v>
      </c>
      <c r="C97">
        <v>20</v>
      </c>
      <c r="D97" t="s">
        <v>213</v>
      </c>
      <c r="I97" s="55">
        <v>59.786892723358712</v>
      </c>
      <c r="J97" s="55">
        <v>22.184241216056552</v>
      </c>
      <c r="K97">
        <v>1</v>
      </c>
      <c r="L97">
        <v>100</v>
      </c>
      <c r="N97">
        <v>21</v>
      </c>
      <c r="O97">
        <v>28</v>
      </c>
      <c r="P97">
        <v>1</v>
      </c>
      <c r="R97" t="s">
        <v>175</v>
      </c>
      <c r="S97">
        <v>1</v>
      </c>
      <c r="T97">
        <v>5</v>
      </c>
      <c r="W97">
        <v>1</v>
      </c>
      <c r="X97" s="46">
        <v>43279</v>
      </c>
      <c r="Y97" s="47"/>
      <c r="Z97" t="s">
        <v>279</v>
      </c>
      <c r="AA97" t="s">
        <v>176</v>
      </c>
      <c r="AB97">
        <v>12</v>
      </c>
      <c r="AC97">
        <v>0.1</v>
      </c>
      <c r="AD97">
        <v>9</v>
      </c>
      <c r="AE97">
        <v>1</v>
      </c>
      <c r="AF97" t="s">
        <v>177</v>
      </c>
      <c r="AG97">
        <v>9</v>
      </c>
      <c r="AH97">
        <v>1</v>
      </c>
      <c r="AI97">
        <v>1</v>
      </c>
      <c r="BE97" t="s">
        <v>279</v>
      </c>
      <c r="BK97">
        <v>-4.9000000000000002E-2</v>
      </c>
      <c r="BL97">
        <v>0</v>
      </c>
      <c r="BM97">
        <v>16</v>
      </c>
      <c r="BN97">
        <v>9</v>
      </c>
      <c r="BP97">
        <v>100</v>
      </c>
      <c r="CO97">
        <v>15</v>
      </c>
      <c r="CQ97">
        <v>40</v>
      </c>
      <c r="CS97">
        <v>5</v>
      </c>
      <c r="CU97">
        <v>40</v>
      </c>
      <c r="DE97">
        <v>100</v>
      </c>
      <c r="DM97" t="s">
        <v>189</v>
      </c>
      <c r="DN97">
        <v>0.1</v>
      </c>
      <c r="DS97">
        <v>10</v>
      </c>
    </row>
    <row r="98" spans="1:124" x14ac:dyDescent="0.25">
      <c r="A98" t="str">
        <f t="shared" si="6"/>
        <v>1.100</v>
      </c>
      <c r="B98">
        <v>63</v>
      </c>
      <c r="C98">
        <v>20</v>
      </c>
      <c r="D98" t="s">
        <v>213</v>
      </c>
      <c r="I98" s="55">
        <v>59.786892723358712</v>
      </c>
      <c r="J98" s="55">
        <v>22.184241216056552</v>
      </c>
      <c r="K98">
        <v>1</v>
      </c>
      <c r="L98">
        <v>100</v>
      </c>
      <c r="N98">
        <v>21</v>
      </c>
      <c r="O98">
        <v>28</v>
      </c>
      <c r="P98">
        <v>1</v>
      </c>
      <c r="R98" t="s">
        <v>175</v>
      </c>
      <c r="S98">
        <v>1</v>
      </c>
      <c r="T98">
        <v>5</v>
      </c>
      <c r="W98">
        <v>1</v>
      </c>
      <c r="X98" s="46">
        <v>43279</v>
      </c>
      <c r="Y98" s="47"/>
      <c r="Z98" t="s">
        <v>279</v>
      </c>
      <c r="AA98" t="s">
        <v>176</v>
      </c>
      <c r="AB98">
        <v>12</v>
      </c>
      <c r="AC98">
        <v>0.1</v>
      </c>
      <c r="AD98">
        <v>9</v>
      </c>
      <c r="AE98">
        <v>1</v>
      </c>
      <c r="AF98" t="s">
        <v>177</v>
      </c>
      <c r="AG98">
        <v>9</v>
      </c>
      <c r="AH98">
        <v>1</v>
      </c>
      <c r="AI98">
        <v>1</v>
      </c>
      <c r="BE98" t="s">
        <v>279</v>
      </c>
      <c r="BK98">
        <v>-4.9000000000000002E-2</v>
      </c>
      <c r="BL98">
        <v>0</v>
      </c>
      <c r="BM98">
        <v>16</v>
      </c>
      <c r="BN98">
        <v>9</v>
      </c>
      <c r="BP98">
        <v>100</v>
      </c>
      <c r="CO98">
        <v>15</v>
      </c>
      <c r="CQ98">
        <v>40</v>
      </c>
      <c r="CS98">
        <v>5</v>
      </c>
      <c r="CU98">
        <v>40</v>
      </c>
      <c r="DE98">
        <v>100</v>
      </c>
      <c r="DM98" t="s">
        <v>203</v>
      </c>
      <c r="DN98">
        <v>0.1</v>
      </c>
      <c r="DS98">
        <v>37</v>
      </c>
    </row>
    <row r="99" spans="1:124" x14ac:dyDescent="0.25">
      <c r="A99" t="str">
        <f t="shared" si="6"/>
        <v>1.100</v>
      </c>
      <c r="B99">
        <v>63</v>
      </c>
      <c r="C99">
        <v>20</v>
      </c>
      <c r="D99" t="s">
        <v>213</v>
      </c>
      <c r="I99" s="55">
        <v>59.786892723358712</v>
      </c>
      <c r="J99" s="55">
        <v>22.184241216056552</v>
      </c>
      <c r="K99">
        <v>1</v>
      </c>
      <c r="L99">
        <v>100</v>
      </c>
      <c r="N99">
        <v>21</v>
      </c>
      <c r="O99">
        <v>28</v>
      </c>
      <c r="P99">
        <v>1</v>
      </c>
      <c r="R99" t="s">
        <v>175</v>
      </c>
      <c r="S99">
        <v>1</v>
      </c>
      <c r="T99">
        <v>5</v>
      </c>
      <c r="W99">
        <v>1</v>
      </c>
      <c r="X99" s="46">
        <v>43279</v>
      </c>
      <c r="Y99" s="47"/>
      <c r="Z99" t="s">
        <v>279</v>
      </c>
      <c r="AA99" t="s">
        <v>176</v>
      </c>
      <c r="AB99">
        <v>12</v>
      </c>
      <c r="AC99">
        <v>0.1</v>
      </c>
      <c r="AD99">
        <v>9</v>
      </c>
      <c r="AE99">
        <v>1</v>
      </c>
      <c r="AF99" t="s">
        <v>177</v>
      </c>
      <c r="AG99">
        <v>9</v>
      </c>
      <c r="AH99">
        <v>1</v>
      </c>
      <c r="AI99">
        <v>1</v>
      </c>
      <c r="BE99" t="s">
        <v>279</v>
      </c>
      <c r="BK99">
        <v>-4.9000000000000002E-2</v>
      </c>
      <c r="BL99">
        <v>0</v>
      </c>
      <c r="BM99">
        <v>16</v>
      </c>
      <c r="BN99">
        <v>9</v>
      </c>
      <c r="BP99">
        <v>100</v>
      </c>
      <c r="CO99">
        <v>15</v>
      </c>
      <c r="CQ99">
        <v>40</v>
      </c>
      <c r="CS99">
        <v>5</v>
      </c>
      <c r="CU99">
        <v>40</v>
      </c>
      <c r="DE99">
        <v>100</v>
      </c>
      <c r="DM99" t="s">
        <v>208</v>
      </c>
      <c r="DN99">
        <v>1</v>
      </c>
      <c r="DS99">
        <v>10</v>
      </c>
    </row>
    <row r="100" spans="1:124" x14ac:dyDescent="0.25">
      <c r="A100" t="str">
        <f t="shared" si="6"/>
        <v>1.100</v>
      </c>
      <c r="B100">
        <v>63</v>
      </c>
      <c r="C100">
        <v>20</v>
      </c>
      <c r="D100" t="s">
        <v>213</v>
      </c>
      <c r="I100" s="55">
        <v>59.786892723358712</v>
      </c>
      <c r="J100" s="55">
        <v>22.184241216056552</v>
      </c>
      <c r="K100">
        <v>1</v>
      </c>
      <c r="L100">
        <v>100</v>
      </c>
      <c r="N100">
        <v>21</v>
      </c>
      <c r="O100">
        <v>28</v>
      </c>
      <c r="P100">
        <v>1</v>
      </c>
      <c r="R100" t="s">
        <v>175</v>
      </c>
      <c r="S100">
        <v>1</v>
      </c>
      <c r="T100">
        <v>5</v>
      </c>
      <c r="W100">
        <v>1</v>
      </c>
      <c r="X100" s="46">
        <v>43279</v>
      </c>
      <c r="Y100" s="47"/>
      <c r="Z100" t="s">
        <v>279</v>
      </c>
      <c r="AA100" t="s">
        <v>176</v>
      </c>
      <c r="AB100">
        <v>12</v>
      </c>
      <c r="AC100">
        <v>0.1</v>
      </c>
      <c r="AD100">
        <v>9</v>
      </c>
      <c r="AE100">
        <v>1</v>
      </c>
      <c r="AF100" t="s">
        <v>177</v>
      </c>
      <c r="AG100">
        <v>9</v>
      </c>
      <c r="AH100">
        <v>1</v>
      </c>
      <c r="AI100">
        <v>1</v>
      </c>
      <c r="BE100" t="s">
        <v>279</v>
      </c>
      <c r="BK100">
        <v>-4.9000000000000002E-2</v>
      </c>
      <c r="BL100">
        <v>0</v>
      </c>
      <c r="BM100">
        <v>16</v>
      </c>
      <c r="BN100">
        <v>9</v>
      </c>
      <c r="BP100">
        <v>100</v>
      </c>
      <c r="CO100">
        <v>15</v>
      </c>
      <c r="CQ100">
        <v>40</v>
      </c>
      <c r="CS100">
        <v>5</v>
      </c>
      <c r="CU100">
        <v>40</v>
      </c>
      <c r="DE100">
        <v>100</v>
      </c>
      <c r="DM100" t="s">
        <v>185</v>
      </c>
      <c r="DN100">
        <v>0.1</v>
      </c>
      <c r="DS100">
        <v>11</v>
      </c>
    </row>
    <row r="101" spans="1:124" x14ac:dyDescent="0.25">
      <c r="A101" t="str">
        <f t="shared" si="6"/>
        <v>1.100</v>
      </c>
      <c r="B101">
        <v>63</v>
      </c>
      <c r="C101">
        <v>20</v>
      </c>
      <c r="D101" t="s">
        <v>213</v>
      </c>
      <c r="I101" s="55">
        <v>59.786892723358712</v>
      </c>
      <c r="J101" s="55">
        <v>22.184241216056552</v>
      </c>
      <c r="K101">
        <v>1</v>
      </c>
      <c r="L101">
        <v>100</v>
      </c>
      <c r="N101">
        <v>21</v>
      </c>
      <c r="O101">
        <v>28</v>
      </c>
      <c r="P101">
        <v>1</v>
      </c>
      <c r="R101" t="s">
        <v>175</v>
      </c>
      <c r="S101">
        <v>1</v>
      </c>
      <c r="T101">
        <v>5</v>
      </c>
      <c r="W101">
        <v>1</v>
      </c>
      <c r="X101" s="46">
        <v>43279</v>
      </c>
      <c r="Y101" s="47"/>
      <c r="Z101" t="s">
        <v>279</v>
      </c>
      <c r="AA101" t="s">
        <v>176</v>
      </c>
      <c r="AB101">
        <v>12</v>
      </c>
      <c r="AC101">
        <v>0.1</v>
      </c>
      <c r="AD101">
        <v>9</v>
      </c>
      <c r="AE101">
        <v>1</v>
      </c>
      <c r="AF101" t="s">
        <v>177</v>
      </c>
      <c r="AG101">
        <v>9</v>
      </c>
      <c r="AH101">
        <v>1</v>
      </c>
      <c r="AI101">
        <v>1</v>
      </c>
      <c r="BE101" t="s">
        <v>279</v>
      </c>
      <c r="BK101">
        <v>-4.9000000000000002E-2</v>
      </c>
      <c r="BL101">
        <v>0</v>
      </c>
      <c r="BM101">
        <v>16</v>
      </c>
      <c r="BN101">
        <v>9</v>
      </c>
      <c r="BP101">
        <v>100</v>
      </c>
      <c r="CO101">
        <v>15</v>
      </c>
      <c r="CQ101">
        <v>40</v>
      </c>
      <c r="CS101">
        <v>5</v>
      </c>
      <c r="CU101">
        <v>40</v>
      </c>
      <c r="DE101">
        <v>100</v>
      </c>
      <c r="DM101" t="s">
        <v>186</v>
      </c>
      <c r="DN101">
        <v>5</v>
      </c>
      <c r="DS101">
        <v>11</v>
      </c>
    </row>
    <row r="102" spans="1:124" x14ac:dyDescent="0.25">
      <c r="A102" t="str">
        <f t="shared" si="6"/>
        <v>1.100</v>
      </c>
      <c r="B102">
        <v>63</v>
      </c>
      <c r="C102">
        <v>20</v>
      </c>
      <c r="D102" t="s">
        <v>213</v>
      </c>
      <c r="I102" s="55">
        <v>59.786892723358712</v>
      </c>
      <c r="J102" s="55">
        <v>22.184241216056552</v>
      </c>
      <c r="K102">
        <v>1</v>
      </c>
      <c r="L102">
        <v>100</v>
      </c>
      <c r="N102">
        <v>21</v>
      </c>
      <c r="O102">
        <v>28</v>
      </c>
      <c r="P102">
        <v>1</v>
      </c>
      <c r="R102" t="s">
        <v>175</v>
      </c>
      <c r="S102">
        <v>1</v>
      </c>
      <c r="T102">
        <v>5</v>
      </c>
      <c r="W102">
        <v>1</v>
      </c>
      <c r="X102" s="46">
        <v>43279</v>
      </c>
      <c r="Y102" s="47"/>
      <c r="Z102" t="s">
        <v>279</v>
      </c>
      <c r="AA102" t="s">
        <v>176</v>
      </c>
      <c r="AB102">
        <v>12</v>
      </c>
      <c r="AC102">
        <v>0.1</v>
      </c>
      <c r="AD102">
        <v>9</v>
      </c>
      <c r="AE102">
        <v>1</v>
      </c>
      <c r="AF102" t="s">
        <v>177</v>
      </c>
      <c r="AG102">
        <v>9</v>
      </c>
      <c r="AH102">
        <v>1</v>
      </c>
      <c r="AI102">
        <v>1</v>
      </c>
      <c r="BE102" t="s">
        <v>279</v>
      </c>
      <c r="BK102">
        <v>-4.9000000000000002E-2</v>
      </c>
      <c r="BL102">
        <v>0</v>
      </c>
      <c r="BM102">
        <v>16</v>
      </c>
      <c r="BN102">
        <v>9</v>
      </c>
      <c r="BP102">
        <v>100</v>
      </c>
      <c r="CO102">
        <v>15</v>
      </c>
      <c r="CQ102">
        <v>40</v>
      </c>
      <c r="CS102">
        <v>5</v>
      </c>
      <c r="CU102">
        <v>40</v>
      </c>
      <c r="DE102">
        <v>100</v>
      </c>
      <c r="DM102" t="s">
        <v>209</v>
      </c>
      <c r="DN102">
        <v>1</v>
      </c>
      <c r="DS102">
        <v>11</v>
      </c>
    </row>
    <row r="103" spans="1:124" x14ac:dyDescent="0.25">
      <c r="A103" t="str">
        <f t="shared" si="6"/>
        <v>1.100</v>
      </c>
      <c r="B103">
        <v>63</v>
      </c>
      <c r="C103">
        <v>20</v>
      </c>
      <c r="D103" t="s">
        <v>213</v>
      </c>
      <c r="I103" s="55">
        <v>59.786892723358712</v>
      </c>
      <c r="J103" s="55">
        <v>22.184241216056552</v>
      </c>
      <c r="K103">
        <v>1</v>
      </c>
      <c r="L103">
        <v>100</v>
      </c>
      <c r="N103">
        <v>21</v>
      </c>
      <c r="O103">
        <v>28</v>
      </c>
      <c r="P103">
        <v>1</v>
      </c>
      <c r="R103" t="s">
        <v>175</v>
      </c>
      <c r="S103">
        <v>1</v>
      </c>
      <c r="T103">
        <v>5</v>
      </c>
      <c r="W103">
        <v>1</v>
      </c>
      <c r="X103" s="46">
        <v>43279</v>
      </c>
      <c r="Y103" s="47"/>
      <c r="Z103" t="s">
        <v>279</v>
      </c>
      <c r="AA103" t="s">
        <v>176</v>
      </c>
      <c r="AB103">
        <v>12</v>
      </c>
      <c r="AC103">
        <v>0.1</v>
      </c>
      <c r="AD103">
        <v>9</v>
      </c>
      <c r="AE103">
        <v>1</v>
      </c>
      <c r="AF103" t="s">
        <v>177</v>
      </c>
      <c r="AG103">
        <v>9</v>
      </c>
      <c r="AH103">
        <v>1</v>
      </c>
      <c r="AI103">
        <v>1</v>
      </c>
      <c r="BE103" t="s">
        <v>279</v>
      </c>
      <c r="BK103">
        <v>-4.9000000000000002E-2</v>
      </c>
      <c r="BL103">
        <v>0</v>
      </c>
      <c r="BM103">
        <v>16</v>
      </c>
      <c r="BN103">
        <v>9</v>
      </c>
      <c r="BP103">
        <v>100</v>
      </c>
      <c r="CO103">
        <v>15</v>
      </c>
      <c r="CQ103">
        <v>40</v>
      </c>
      <c r="CS103">
        <v>5</v>
      </c>
      <c r="CU103">
        <v>40</v>
      </c>
      <c r="DE103">
        <v>100</v>
      </c>
      <c r="DM103" t="s">
        <v>199</v>
      </c>
      <c r="DN103">
        <v>0.1</v>
      </c>
      <c r="DS103">
        <v>11</v>
      </c>
    </row>
    <row r="104" spans="1:124" x14ac:dyDescent="0.25">
      <c r="A104" t="str">
        <f>_xlfn.TEXTJOIN(".", TRUE, 2,BP104)</f>
        <v>2</v>
      </c>
      <c r="B104" s="42">
        <v>62</v>
      </c>
      <c r="C104" s="42">
        <v>20</v>
      </c>
      <c r="D104" s="42" t="s">
        <v>214</v>
      </c>
      <c r="E104" s="42">
        <v>59.942925000000002</v>
      </c>
      <c r="F104" s="42">
        <v>22.453073</v>
      </c>
      <c r="G104" s="42">
        <v>59.943257000000003</v>
      </c>
      <c r="H104" s="42">
        <v>22.451422000000001</v>
      </c>
      <c r="I104" s="56"/>
      <c r="J104" s="56"/>
      <c r="K104">
        <v>2</v>
      </c>
      <c r="L104">
        <v>0</v>
      </c>
      <c r="M104" s="42"/>
      <c r="N104" s="42">
        <v>21</v>
      </c>
      <c r="O104" s="42">
        <v>28</v>
      </c>
      <c r="P104" s="42">
        <v>1</v>
      </c>
      <c r="Q104" s="42"/>
      <c r="R104" s="42" t="s">
        <v>175</v>
      </c>
      <c r="S104" s="42">
        <v>1</v>
      </c>
      <c r="T104" s="42">
        <v>5</v>
      </c>
      <c r="U104" s="42"/>
      <c r="V104" s="42"/>
      <c r="W104" s="42">
        <v>1</v>
      </c>
      <c r="X104" s="48">
        <v>43284</v>
      </c>
      <c r="Y104" s="49">
        <v>0.48749999999999999</v>
      </c>
      <c r="Z104" s="42" t="s">
        <v>280</v>
      </c>
      <c r="AA104" s="42" t="s">
        <v>215</v>
      </c>
      <c r="AB104" s="42"/>
      <c r="AC104" s="42"/>
      <c r="AD104" s="42">
        <v>4</v>
      </c>
      <c r="AE104" s="42">
        <v>1</v>
      </c>
      <c r="AF104" s="42" t="s">
        <v>216</v>
      </c>
      <c r="AG104" s="42">
        <v>2</v>
      </c>
      <c r="AH104" s="42">
        <v>1</v>
      </c>
      <c r="AI104" s="42"/>
      <c r="AJ104" s="42"/>
      <c r="BE104" s="42" t="s">
        <v>280</v>
      </c>
      <c r="BF104" s="42">
        <v>100</v>
      </c>
      <c r="BG104" s="42">
        <v>285</v>
      </c>
      <c r="BH104" s="42">
        <v>0</v>
      </c>
      <c r="BI104" s="42">
        <v>0.1</v>
      </c>
      <c r="BJ104" s="42">
        <v>8.8000000000000007</v>
      </c>
      <c r="BK104" s="42">
        <v>-8.8999999999999996E-2</v>
      </c>
      <c r="BL104" s="42"/>
      <c r="BM104" s="42"/>
      <c r="BN104" s="42"/>
      <c r="BO104" s="42"/>
      <c r="BP104" s="42"/>
      <c r="BQ104" s="42"/>
      <c r="BR104" s="42" t="s">
        <v>217</v>
      </c>
      <c r="BS104" s="42">
        <v>5.7</v>
      </c>
      <c r="BT104" s="42">
        <v>25</v>
      </c>
      <c r="BU104" s="42"/>
      <c r="BV104" s="42"/>
      <c r="BW104" s="42"/>
      <c r="BX104" s="42">
        <v>0.51100000000000001</v>
      </c>
      <c r="BY104" s="42">
        <v>2</v>
      </c>
      <c r="BZ104" s="42">
        <v>1.5110000000000001</v>
      </c>
      <c r="CA104" s="42">
        <v>14</v>
      </c>
      <c r="CB104" s="42">
        <v>1</v>
      </c>
      <c r="CC104" s="42">
        <v>20</v>
      </c>
      <c r="CD104" s="42">
        <v>1.5110000000000001</v>
      </c>
      <c r="CE104" s="42">
        <v>8</v>
      </c>
      <c r="CF104" s="42">
        <v>1.100000000000001E-2</v>
      </c>
      <c r="CG104" s="42">
        <v>0</v>
      </c>
      <c r="CH104" s="42">
        <v>1.5110000000000001</v>
      </c>
      <c r="CI104" s="42">
        <v>8</v>
      </c>
      <c r="CJ104" s="42">
        <v>1.100000000000001E-2</v>
      </c>
      <c r="CK104" s="42">
        <v>0</v>
      </c>
      <c r="CL104" s="42"/>
      <c r="CM104" s="42"/>
      <c r="CN104" s="42"/>
      <c r="CO104" s="42"/>
      <c r="CP104" s="42"/>
      <c r="CQ104" s="42"/>
      <c r="CR104" s="42"/>
      <c r="CS104" s="42"/>
      <c r="CT104" s="42"/>
      <c r="CU104" s="42"/>
      <c r="CV104" s="42"/>
      <c r="CW104" s="42"/>
      <c r="CX104" s="42"/>
      <c r="CY104" s="42"/>
      <c r="CZ104" s="42"/>
      <c r="DA104" s="42"/>
      <c r="DB104" s="42"/>
      <c r="DC104" s="42"/>
      <c r="DD104" s="42"/>
      <c r="DE104" s="42"/>
      <c r="DF104" s="42"/>
      <c r="DG104" s="42"/>
      <c r="DH104" s="42"/>
      <c r="DI104" s="42"/>
      <c r="DJ104" s="42"/>
      <c r="DK104" s="42"/>
      <c r="DL104" s="42"/>
      <c r="DM104" s="42"/>
      <c r="DN104" s="42"/>
      <c r="DO104" s="42"/>
      <c r="DP104" s="42"/>
      <c r="DQ104" s="42"/>
      <c r="DR104" s="42"/>
      <c r="DS104" s="42"/>
      <c r="DT104" s="42"/>
    </row>
    <row r="105" spans="1:124" x14ac:dyDescent="0.25">
      <c r="A105" t="str">
        <f t="shared" ref="A105:A151" si="7">_xlfn.TEXTJOIN(".", TRUE, 2,BP105)</f>
        <v>2.0</v>
      </c>
      <c r="B105">
        <v>63</v>
      </c>
      <c r="C105">
        <v>20</v>
      </c>
      <c r="D105" t="s">
        <v>218</v>
      </c>
      <c r="I105" s="55">
        <v>59.942925000000002</v>
      </c>
      <c r="J105" s="55">
        <v>22.453073</v>
      </c>
      <c r="K105">
        <v>2</v>
      </c>
      <c r="L105">
        <v>1E-3</v>
      </c>
      <c r="N105">
        <v>21</v>
      </c>
      <c r="O105">
        <v>28</v>
      </c>
      <c r="P105">
        <v>1</v>
      </c>
      <c r="R105" t="s">
        <v>175</v>
      </c>
      <c r="S105">
        <v>1</v>
      </c>
      <c r="T105">
        <v>5</v>
      </c>
      <c r="W105">
        <v>1</v>
      </c>
      <c r="X105" s="46">
        <v>43284</v>
      </c>
      <c r="Y105" s="47"/>
      <c r="Z105" t="s">
        <v>280</v>
      </c>
      <c r="AA105" t="s">
        <v>215</v>
      </c>
      <c r="AD105">
        <v>4</v>
      </c>
      <c r="AE105">
        <v>1</v>
      </c>
      <c r="AF105" t="s">
        <v>216</v>
      </c>
      <c r="AG105">
        <v>2</v>
      </c>
      <c r="AH105">
        <v>1</v>
      </c>
      <c r="AI105">
        <v>0</v>
      </c>
      <c r="BE105" t="s">
        <v>280</v>
      </c>
      <c r="BK105">
        <v>-8.8999999999999996E-2</v>
      </c>
      <c r="BL105">
        <v>0</v>
      </c>
      <c r="BM105">
        <v>16</v>
      </c>
      <c r="BN105">
        <v>0.1</v>
      </c>
      <c r="BP105">
        <v>0</v>
      </c>
      <c r="CL105">
        <v>59</v>
      </c>
      <c r="CQ105">
        <v>40</v>
      </c>
      <c r="CT105">
        <v>1</v>
      </c>
      <c r="DE105">
        <v>100</v>
      </c>
      <c r="DM105" t="s">
        <v>219</v>
      </c>
      <c r="DN105">
        <v>0.5</v>
      </c>
      <c r="DS105">
        <v>10</v>
      </c>
    </row>
    <row r="106" spans="1:124" x14ac:dyDescent="0.25">
      <c r="A106" t="str">
        <f t="shared" si="7"/>
        <v>2.0</v>
      </c>
      <c r="B106">
        <v>63</v>
      </c>
      <c r="C106">
        <v>20</v>
      </c>
      <c r="D106" t="s">
        <v>218</v>
      </c>
      <c r="I106" s="55">
        <v>59.942925000000002</v>
      </c>
      <c r="J106" s="55">
        <v>22.453073</v>
      </c>
      <c r="K106">
        <v>2</v>
      </c>
      <c r="L106">
        <v>1E-3</v>
      </c>
      <c r="N106">
        <v>21</v>
      </c>
      <c r="O106">
        <v>28</v>
      </c>
      <c r="P106">
        <v>1</v>
      </c>
      <c r="R106" t="s">
        <v>175</v>
      </c>
      <c r="S106">
        <v>1</v>
      </c>
      <c r="T106">
        <v>5</v>
      </c>
      <c r="W106">
        <v>1</v>
      </c>
      <c r="X106" s="46">
        <v>43284</v>
      </c>
      <c r="Y106" s="47"/>
      <c r="Z106" t="s">
        <v>280</v>
      </c>
      <c r="AA106" t="s">
        <v>215</v>
      </c>
      <c r="AD106">
        <v>4</v>
      </c>
      <c r="AE106">
        <v>1</v>
      </c>
      <c r="AF106" t="s">
        <v>216</v>
      </c>
      <c r="AG106">
        <v>2</v>
      </c>
      <c r="AH106">
        <v>1</v>
      </c>
      <c r="AI106">
        <v>0</v>
      </c>
      <c r="BE106" t="s">
        <v>280</v>
      </c>
      <c r="BK106">
        <v>-8.8999999999999996E-2</v>
      </c>
      <c r="BL106">
        <v>0</v>
      </c>
      <c r="BM106">
        <v>16</v>
      </c>
      <c r="BN106">
        <v>0.1</v>
      </c>
      <c r="BP106">
        <v>0</v>
      </c>
      <c r="CL106">
        <v>59</v>
      </c>
      <c r="CQ106">
        <v>40</v>
      </c>
      <c r="CT106">
        <v>1</v>
      </c>
      <c r="DE106">
        <v>100</v>
      </c>
      <c r="DM106" t="s">
        <v>190</v>
      </c>
      <c r="DN106">
        <v>0.5</v>
      </c>
      <c r="DS106">
        <v>11</v>
      </c>
    </row>
    <row r="107" spans="1:124" x14ac:dyDescent="0.25">
      <c r="A107" t="str">
        <f t="shared" si="7"/>
        <v>2.0</v>
      </c>
      <c r="B107">
        <v>63</v>
      </c>
      <c r="C107">
        <v>20</v>
      </c>
      <c r="D107" t="s">
        <v>218</v>
      </c>
      <c r="I107" s="55">
        <v>59.942925000000002</v>
      </c>
      <c r="J107" s="55">
        <v>22.453073</v>
      </c>
      <c r="K107">
        <v>2</v>
      </c>
      <c r="L107">
        <v>1E-3</v>
      </c>
      <c r="N107">
        <v>21</v>
      </c>
      <c r="O107">
        <v>28</v>
      </c>
      <c r="P107">
        <v>1</v>
      </c>
      <c r="R107" t="s">
        <v>175</v>
      </c>
      <c r="S107">
        <v>1</v>
      </c>
      <c r="T107">
        <v>5</v>
      </c>
      <c r="W107">
        <v>1</v>
      </c>
      <c r="X107" s="46">
        <v>43284</v>
      </c>
      <c r="Y107" s="47"/>
      <c r="Z107" t="s">
        <v>280</v>
      </c>
      <c r="AA107" t="s">
        <v>215</v>
      </c>
      <c r="AD107">
        <v>4</v>
      </c>
      <c r="AE107">
        <v>1</v>
      </c>
      <c r="AF107" t="s">
        <v>216</v>
      </c>
      <c r="AG107">
        <v>2</v>
      </c>
      <c r="AH107">
        <v>1</v>
      </c>
      <c r="AI107">
        <v>0</v>
      </c>
      <c r="BE107" t="s">
        <v>280</v>
      </c>
      <c r="BK107">
        <v>-8.8999999999999996E-2</v>
      </c>
      <c r="BL107">
        <v>0</v>
      </c>
      <c r="BM107">
        <v>16</v>
      </c>
      <c r="BN107">
        <v>0.1</v>
      </c>
      <c r="BP107">
        <v>0</v>
      </c>
      <c r="CL107">
        <v>59</v>
      </c>
      <c r="CQ107">
        <v>40</v>
      </c>
      <c r="CT107">
        <v>1</v>
      </c>
      <c r="DE107">
        <v>100</v>
      </c>
      <c r="DM107" t="s">
        <v>220</v>
      </c>
      <c r="DN107">
        <v>1E-3</v>
      </c>
      <c r="DS107">
        <v>10</v>
      </c>
    </row>
    <row r="108" spans="1:124" x14ac:dyDescent="0.25">
      <c r="A108" t="str">
        <f t="shared" si="7"/>
        <v>2.0</v>
      </c>
      <c r="B108">
        <v>63</v>
      </c>
      <c r="C108">
        <v>20</v>
      </c>
      <c r="D108" t="s">
        <v>218</v>
      </c>
      <c r="I108" s="55">
        <v>59.942925000000002</v>
      </c>
      <c r="J108" s="55">
        <v>22.453073</v>
      </c>
      <c r="K108">
        <v>2</v>
      </c>
      <c r="L108">
        <v>1E-3</v>
      </c>
      <c r="N108">
        <v>21</v>
      </c>
      <c r="O108">
        <v>28</v>
      </c>
      <c r="P108">
        <v>1</v>
      </c>
      <c r="R108" t="s">
        <v>175</v>
      </c>
      <c r="S108">
        <v>1</v>
      </c>
      <c r="T108">
        <v>5</v>
      </c>
      <c r="W108">
        <v>1</v>
      </c>
      <c r="X108" s="46">
        <v>43284</v>
      </c>
      <c r="Y108" s="47"/>
      <c r="Z108" t="s">
        <v>280</v>
      </c>
      <c r="AA108" t="s">
        <v>215</v>
      </c>
      <c r="AD108">
        <v>4</v>
      </c>
      <c r="AE108">
        <v>1</v>
      </c>
      <c r="AF108" t="s">
        <v>216</v>
      </c>
      <c r="AG108">
        <v>2</v>
      </c>
      <c r="AH108">
        <v>1</v>
      </c>
      <c r="AI108">
        <v>0</v>
      </c>
      <c r="BE108" t="s">
        <v>280</v>
      </c>
      <c r="BK108">
        <v>-8.8999999999999996E-2</v>
      </c>
      <c r="BL108">
        <v>0</v>
      </c>
      <c r="BM108">
        <v>16</v>
      </c>
      <c r="BN108">
        <v>0.1</v>
      </c>
      <c r="BP108">
        <v>0</v>
      </c>
      <c r="CL108">
        <v>59</v>
      </c>
      <c r="CQ108">
        <v>40</v>
      </c>
      <c r="CT108">
        <v>1</v>
      </c>
      <c r="DE108">
        <v>100</v>
      </c>
      <c r="DM108" t="s">
        <v>193</v>
      </c>
      <c r="DN108">
        <v>1E-3</v>
      </c>
      <c r="DS108">
        <v>10</v>
      </c>
    </row>
    <row r="109" spans="1:124" x14ac:dyDescent="0.25">
      <c r="A109" t="str">
        <f t="shared" si="7"/>
        <v>2.0</v>
      </c>
      <c r="B109">
        <v>63</v>
      </c>
      <c r="C109">
        <v>20</v>
      </c>
      <c r="D109" t="s">
        <v>218</v>
      </c>
      <c r="I109" s="55">
        <v>59.942925000000002</v>
      </c>
      <c r="J109" s="55">
        <v>22.453073</v>
      </c>
      <c r="K109">
        <v>2</v>
      </c>
      <c r="L109">
        <v>1E-3</v>
      </c>
      <c r="N109">
        <v>21</v>
      </c>
      <c r="O109">
        <v>28</v>
      </c>
      <c r="P109">
        <v>1</v>
      </c>
      <c r="R109" t="s">
        <v>175</v>
      </c>
      <c r="S109">
        <v>1</v>
      </c>
      <c r="T109">
        <v>5</v>
      </c>
      <c r="W109">
        <v>1</v>
      </c>
      <c r="X109" s="46">
        <v>43284</v>
      </c>
      <c r="Y109" s="47"/>
      <c r="Z109" t="s">
        <v>280</v>
      </c>
      <c r="AA109" t="s">
        <v>215</v>
      </c>
      <c r="AD109">
        <v>4</v>
      </c>
      <c r="AE109">
        <v>1</v>
      </c>
      <c r="AF109" t="s">
        <v>216</v>
      </c>
      <c r="AG109">
        <v>2</v>
      </c>
      <c r="AH109">
        <v>1</v>
      </c>
      <c r="AI109">
        <v>0</v>
      </c>
      <c r="BE109" t="s">
        <v>280</v>
      </c>
      <c r="BK109">
        <v>-8.8999999999999996E-2</v>
      </c>
      <c r="BL109">
        <v>0</v>
      </c>
      <c r="BM109">
        <v>16</v>
      </c>
      <c r="BN109">
        <v>0.1</v>
      </c>
      <c r="BP109">
        <v>0</v>
      </c>
      <c r="CL109">
        <v>59</v>
      </c>
      <c r="CQ109">
        <v>40</v>
      </c>
      <c r="CT109">
        <v>1</v>
      </c>
      <c r="DE109">
        <v>100</v>
      </c>
      <c r="DM109" t="s">
        <v>195</v>
      </c>
      <c r="DN109">
        <v>1E-3</v>
      </c>
      <c r="DS109">
        <v>10</v>
      </c>
    </row>
    <row r="110" spans="1:124" x14ac:dyDescent="0.25">
      <c r="A110" t="str">
        <f t="shared" si="7"/>
        <v>2.0</v>
      </c>
      <c r="B110">
        <v>63</v>
      </c>
      <c r="C110">
        <v>20</v>
      </c>
      <c r="D110" t="s">
        <v>218</v>
      </c>
      <c r="I110" s="55">
        <v>59.942925000000002</v>
      </c>
      <c r="J110" s="55">
        <v>22.453073</v>
      </c>
      <c r="K110">
        <v>2</v>
      </c>
      <c r="L110">
        <v>1E-3</v>
      </c>
      <c r="N110">
        <v>21</v>
      </c>
      <c r="O110">
        <v>28</v>
      </c>
      <c r="P110">
        <v>1</v>
      </c>
      <c r="R110" t="s">
        <v>175</v>
      </c>
      <c r="S110">
        <v>1</v>
      </c>
      <c r="T110">
        <v>5</v>
      </c>
      <c r="W110">
        <v>1</v>
      </c>
      <c r="X110" s="46">
        <v>43284</v>
      </c>
      <c r="Y110" s="47"/>
      <c r="Z110" t="s">
        <v>280</v>
      </c>
      <c r="AA110" t="s">
        <v>215</v>
      </c>
      <c r="AD110">
        <v>4</v>
      </c>
      <c r="AE110">
        <v>1</v>
      </c>
      <c r="AF110" t="s">
        <v>216</v>
      </c>
      <c r="AG110">
        <v>2</v>
      </c>
      <c r="AH110">
        <v>1</v>
      </c>
      <c r="AI110">
        <v>0</v>
      </c>
      <c r="BE110" t="s">
        <v>280</v>
      </c>
      <c r="BK110">
        <v>-8.8999999999999996E-2</v>
      </c>
      <c r="BL110">
        <v>0</v>
      </c>
      <c r="BM110">
        <v>16</v>
      </c>
      <c r="BN110">
        <v>0.1</v>
      </c>
      <c r="BP110">
        <v>0</v>
      </c>
      <c r="CL110">
        <v>59</v>
      </c>
      <c r="CQ110">
        <v>40</v>
      </c>
      <c r="CT110">
        <v>1</v>
      </c>
      <c r="DE110">
        <v>100</v>
      </c>
      <c r="DM110" t="s">
        <v>221</v>
      </c>
      <c r="DN110">
        <v>1E-3</v>
      </c>
      <c r="DS110">
        <v>11</v>
      </c>
    </row>
    <row r="111" spans="1:124" x14ac:dyDescent="0.25">
      <c r="A111" t="str">
        <f t="shared" si="7"/>
        <v>2.0</v>
      </c>
      <c r="B111">
        <v>63</v>
      </c>
      <c r="C111">
        <v>20</v>
      </c>
      <c r="D111" t="s">
        <v>218</v>
      </c>
      <c r="I111" s="55">
        <v>59.942925000000002</v>
      </c>
      <c r="J111" s="55">
        <v>22.453073</v>
      </c>
      <c r="K111">
        <v>2</v>
      </c>
      <c r="L111">
        <v>1E-3</v>
      </c>
      <c r="N111">
        <v>21</v>
      </c>
      <c r="O111">
        <v>28</v>
      </c>
      <c r="P111">
        <v>1</v>
      </c>
      <c r="R111" t="s">
        <v>175</v>
      </c>
      <c r="S111">
        <v>1</v>
      </c>
      <c r="T111">
        <v>5</v>
      </c>
      <c r="W111">
        <v>1</v>
      </c>
      <c r="X111" s="46">
        <v>43284</v>
      </c>
      <c r="Y111" s="47"/>
      <c r="Z111" t="s">
        <v>280</v>
      </c>
      <c r="AA111" t="s">
        <v>215</v>
      </c>
      <c r="AD111">
        <v>4</v>
      </c>
      <c r="AE111">
        <v>1</v>
      </c>
      <c r="AF111" t="s">
        <v>216</v>
      </c>
      <c r="AG111">
        <v>2</v>
      </c>
      <c r="AH111">
        <v>1</v>
      </c>
      <c r="AI111">
        <v>0</v>
      </c>
      <c r="BE111" t="s">
        <v>280</v>
      </c>
      <c r="BK111">
        <v>-8.8999999999999996E-2</v>
      </c>
      <c r="BL111">
        <v>0</v>
      </c>
      <c r="BM111">
        <v>16</v>
      </c>
      <c r="BN111">
        <v>0.1</v>
      </c>
      <c r="BP111">
        <v>0</v>
      </c>
      <c r="CL111">
        <v>59</v>
      </c>
      <c r="CQ111">
        <v>40</v>
      </c>
      <c r="CT111">
        <v>1</v>
      </c>
      <c r="DE111">
        <v>100</v>
      </c>
      <c r="DM111" t="s">
        <v>287</v>
      </c>
      <c r="DN111">
        <v>1E-3</v>
      </c>
      <c r="DS111">
        <v>10</v>
      </c>
    </row>
    <row r="112" spans="1:124" x14ac:dyDescent="0.25">
      <c r="A112" t="str">
        <f t="shared" si="7"/>
        <v>2.5</v>
      </c>
      <c r="B112">
        <v>63</v>
      </c>
      <c r="C112">
        <v>20</v>
      </c>
      <c r="D112" t="s">
        <v>223</v>
      </c>
      <c r="I112" s="55">
        <v>59.942936646857035</v>
      </c>
      <c r="J112" s="55">
        <v>22.452986549638545</v>
      </c>
      <c r="K112">
        <v>2</v>
      </c>
      <c r="L112">
        <v>5</v>
      </c>
      <c r="N112">
        <v>21</v>
      </c>
      <c r="O112">
        <v>28</v>
      </c>
      <c r="P112">
        <v>1</v>
      </c>
      <c r="R112" t="s">
        <v>175</v>
      </c>
      <c r="S112">
        <v>1</v>
      </c>
      <c r="T112">
        <v>5</v>
      </c>
      <c r="W112">
        <v>1</v>
      </c>
      <c r="X112" s="46">
        <v>43284</v>
      </c>
      <c r="Y112" s="47"/>
      <c r="Z112" t="s">
        <v>280</v>
      </c>
      <c r="AA112" t="s">
        <v>215</v>
      </c>
      <c r="AD112">
        <v>4</v>
      </c>
      <c r="AE112">
        <v>1</v>
      </c>
      <c r="AF112" t="s">
        <v>216</v>
      </c>
      <c r="AG112">
        <v>2</v>
      </c>
      <c r="AH112">
        <v>1</v>
      </c>
      <c r="AI112">
        <v>0</v>
      </c>
      <c r="BE112" t="s">
        <v>280</v>
      </c>
      <c r="BK112">
        <v>-8.8999999999999996E-2</v>
      </c>
      <c r="BL112">
        <v>30</v>
      </c>
      <c r="BM112">
        <v>16</v>
      </c>
      <c r="BN112">
        <v>0.6</v>
      </c>
      <c r="BP112">
        <v>5</v>
      </c>
      <c r="CQ112">
        <v>10</v>
      </c>
      <c r="CS112">
        <v>70</v>
      </c>
      <c r="CT112">
        <v>19</v>
      </c>
      <c r="CU112">
        <v>1</v>
      </c>
      <c r="DE112">
        <v>100</v>
      </c>
      <c r="DM112" t="s">
        <v>224</v>
      </c>
      <c r="DN112">
        <v>0.1</v>
      </c>
      <c r="DS112">
        <v>10</v>
      </c>
    </row>
    <row r="113" spans="1:123" x14ac:dyDescent="0.25">
      <c r="A113" t="str">
        <f t="shared" si="7"/>
        <v>2.5</v>
      </c>
      <c r="B113">
        <v>63</v>
      </c>
      <c r="C113">
        <v>20</v>
      </c>
      <c r="D113" t="s">
        <v>223</v>
      </c>
      <c r="I113" s="55">
        <v>59.942936646857035</v>
      </c>
      <c r="J113" s="55">
        <v>22.452986549638545</v>
      </c>
      <c r="K113">
        <v>2</v>
      </c>
      <c r="L113">
        <v>5</v>
      </c>
      <c r="N113">
        <v>21</v>
      </c>
      <c r="O113">
        <v>28</v>
      </c>
      <c r="P113">
        <v>1</v>
      </c>
      <c r="R113" t="s">
        <v>175</v>
      </c>
      <c r="S113">
        <v>1</v>
      </c>
      <c r="T113">
        <v>5</v>
      </c>
      <c r="W113">
        <v>1</v>
      </c>
      <c r="X113" s="46">
        <v>43284</v>
      </c>
      <c r="Y113" s="47"/>
      <c r="Z113" t="s">
        <v>280</v>
      </c>
      <c r="AA113" t="s">
        <v>215</v>
      </c>
      <c r="AD113">
        <v>4</v>
      </c>
      <c r="AE113">
        <v>1</v>
      </c>
      <c r="AF113" t="s">
        <v>216</v>
      </c>
      <c r="AG113">
        <v>2</v>
      </c>
      <c r="AH113">
        <v>1</v>
      </c>
      <c r="AI113">
        <v>0</v>
      </c>
      <c r="BE113" t="s">
        <v>280</v>
      </c>
      <c r="BK113">
        <v>-8.8999999999999996E-2</v>
      </c>
      <c r="BL113">
        <v>30</v>
      </c>
      <c r="BM113">
        <v>16</v>
      </c>
      <c r="BN113">
        <v>0.6</v>
      </c>
      <c r="BP113">
        <v>5</v>
      </c>
      <c r="CQ113">
        <v>10</v>
      </c>
      <c r="CS113">
        <v>70</v>
      </c>
      <c r="CT113">
        <v>19</v>
      </c>
      <c r="CU113">
        <v>1</v>
      </c>
      <c r="DE113">
        <v>100</v>
      </c>
      <c r="DM113" t="s">
        <v>182</v>
      </c>
      <c r="DN113">
        <v>5</v>
      </c>
      <c r="DS113">
        <v>10</v>
      </c>
    </row>
    <row r="114" spans="1:123" x14ac:dyDescent="0.25">
      <c r="A114" t="str">
        <f t="shared" si="7"/>
        <v>2.5</v>
      </c>
      <c r="B114">
        <v>63</v>
      </c>
      <c r="C114">
        <v>20</v>
      </c>
      <c r="D114" t="s">
        <v>223</v>
      </c>
      <c r="I114" s="55">
        <v>59.942936646857035</v>
      </c>
      <c r="J114" s="55">
        <v>22.452986549638545</v>
      </c>
      <c r="K114">
        <v>2</v>
      </c>
      <c r="L114">
        <v>5</v>
      </c>
      <c r="N114">
        <v>21</v>
      </c>
      <c r="O114">
        <v>28</v>
      </c>
      <c r="P114">
        <v>1</v>
      </c>
      <c r="R114" t="s">
        <v>175</v>
      </c>
      <c r="S114">
        <v>1</v>
      </c>
      <c r="T114">
        <v>5</v>
      </c>
      <c r="W114">
        <v>1</v>
      </c>
      <c r="X114" s="46">
        <v>43284</v>
      </c>
      <c r="Y114" s="47"/>
      <c r="Z114" t="s">
        <v>280</v>
      </c>
      <c r="AA114" t="s">
        <v>215</v>
      </c>
      <c r="AD114">
        <v>4</v>
      </c>
      <c r="AE114">
        <v>1</v>
      </c>
      <c r="AF114" t="s">
        <v>216</v>
      </c>
      <c r="AG114">
        <v>2</v>
      </c>
      <c r="AH114">
        <v>1</v>
      </c>
      <c r="AI114">
        <v>0</v>
      </c>
      <c r="BE114" t="s">
        <v>280</v>
      </c>
      <c r="BK114">
        <v>-8.8999999999999996E-2</v>
      </c>
      <c r="BL114">
        <v>30</v>
      </c>
      <c r="BM114">
        <v>16</v>
      </c>
      <c r="BN114">
        <v>0.6</v>
      </c>
      <c r="BP114">
        <v>5</v>
      </c>
      <c r="CQ114">
        <v>10</v>
      </c>
      <c r="CS114">
        <v>70</v>
      </c>
      <c r="CT114">
        <v>19</v>
      </c>
      <c r="CU114">
        <v>1</v>
      </c>
      <c r="DE114">
        <v>100</v>
      </c>
      <c r="DM114" t="s">
        <v>219</v>
      </c>
      <c r="DN114">
        <v>90</v>
      </c>
      <c r="DS114">
        <v>10</v>
      </c>
    </row>
    <row r="115" spans="1:123" x14ac:dyDescent="0.25">
      <c r="A115" t="str">
        <f t="shared" si="7"/>
        <v>2.5</v>
      </c>
      <c r="B115">
        <v>63</v>
      </c>
      <c r="C115">
        <v>20</v>
      </c>
      <c r="D115" t="s">
        <v>223</v>
      </c>
      <c r="I115" s="55">
        <v>59.942936646857035</v>
      </c>
      <c r="J115" s="55">
        <v>22.452986549638545</v>
      </c>
      <c r="K115">
        <v>2</v>
      </c>
      <c r="L115">
        <v>5</v>
      </c>
      <c r="N115">
        <v>21</v>
      </c>
      <c r="O115">
        <v>28</v>
      </c>
      <c r="P115">
        <v>1</v>
      </c>
      <c r="R115" t="s">
        <v>175</v>
      </c>
      <c r="S115">
        <v>1</v>
      </c>
      <c r="T115">
        <v>5</v>
      </c>
      <c r="W115">
        <v>1</v>
      </c>
      <c r="X115" s="46">
        <v>43284</v>
      </c>
      <c r="Y115" s="47"/>
      <c r="Z115" t="s">
        <v>280</v>
      </c>
      <c r="AA115" t="s">
        <v>215</v>
      </c>
      <c r="AD115">
        <v>4</v>
      </c>
      <c r="AE115">
        <v>1</v>
      </c>
      <c r="AF115" t="s">
        <v>216</v>
      </c>
      <c r="AG115">
        <v>2</v>
      </c>
      <c r="AH115">
        <v>1</v>
      </c>
      <c r="AI115">
        <v>0</v>
      </c>
      <c r="BE115" t="s">
        <v>280</v>
      </c>
      <c r="BK115">
        <v>-8.8999999999999996E-2</v>
      </c>
      <c r="BL115">
        <v>30</v>
      </c>
      <c r="BM115">
        <v>16</v>
      </c>
      <c r="BN115">
        <v>0.6</v>
      </c>
      <c r="BP115">
        <v>5</v>
      </c>
      <c r="CQ115">
        <v>10</v>
      </c>
      <c r="CS115">
        <v>70</v>
      </c>
      <c r="CT115">
        <v>19</v>
      </c>
      <c r="CU115">
        <v>1</v>
      </c>
      <c r="DE115">
        <v>100</v>
      </c>
      <c r="DM115" t="s">
        <v>183</v>
      </c>
      <c r="DN115">
        <v>0.1</v>
      </c>
      <c r="DS115">
        <v>11</v>
      </c>
    </row>
    <row r="116" spans="1:123" x14ac:dyDescent="0.25">
      <c r="A116" t="str">
        <f t="shared" si="7"/>
        <v>2.5</v>
      </c>
      <c r="B116">
        <v>63</v>
      </c>
      <c r="C116">
        <v>20</v>
      </c>
      <c r="D116" t="s">
        <v>223</v>
      </c>
      <c r="I116" s="55">
        <v>59.942936646857035</v>
      </c>
      <c r="J116" s="55">
        <v>22.452986549638545</v>
      </c>
      <c r="K116">
        <v>2</v>
      </c>
      <c r="L116">
        <v>5</v>
      </c>
      <c r="N116">
        <v>21</v>
      </c>
      <c r="O116">
        <v>28</v>
      </c>
      <c r="P116">
        <v>1</v>
      </c>
      <c r="R116" t="s">
        <v>175</v>
      </c>
      <c r="S116">
        <v>1</v>
      </c>
      <c r="T116">
        <v>5</v>
      </c>
      <c r="W116">
        <v>1</v>
      </c>
      <c r="X116" s="46">
        <v>43284</v>
      </c>
      <c r="Y116" s="47"/>
      <c r="Z116" t="s">
        <v>280</v>
      </c>
      <c r="AA116" t="s">
        <v>215</v>
      </c>
      <c r="AD116">
        <v>4</v>
      </c>
      <c r="AE116">
        <v>1</v>
      </c>
      <c r="AF116" t="s">
        <v>216</v>
      </c>
      <c r="AG116">
        <v>2</v>
      </c>
      <c r="AH116">
        <v>1</v>
      </c>
      <c r="AI116">
        <v>0</v>
      </c>
      <c r="BE116" t="s">
        <v>280</v>
      </c>
      <c r="BK116">
        <v>-8.8999999999999996E-2</v>
      </c>
      <c r="BL116">
        <v>30</v>
      </c>
      <c r="BM116">
        <v>16</v>
      </c>
      <c r="BN116">
        <v>0.6</v>
      </c>
      <c r="BP116">
        <v>5</v>
      </c>
      <c r="CQ116">
        <v>10</v>
      </c>
      <c r="CS116">
        <v>70</v>
      </c>
      <c r="CT116">
        <v>19</v>
      </c>
      <c r="CU116">
        <v>1</v>
      </c>
      <c r="DE116">
        <v>100</v>
      </c>
      <c r="DM116" t="s">
        <v>193</v>
      </c>
      <c r="DN116">
        <v>1E-3</v>
      </c>
      <c r="DS116">
        <v>10</v>
      </c>
    </row>
    <row r="117" spans="1:123" x14ac:dyDescent="0.25">
      <c r="A117" t="str">
        <f t="shared" si="7"/>
        <v>2.5</v>
      </c>
      <c r="B117">
        <v>63</v>
      </c>
      <c r="C117">
        <v>20</v>
      </c>
      <c r="D117" t="s">
        <v>223</v>
      </c>
      <c r="I117" s="55">
        <v>59.942936646857035</v>
      </c>
      <c r="J117" s="55">
        <v>22.452986549638545</v>
      </c>
      <c r="K117">
        <v>2</v>
      </c>
      <c r="L117">
        <v>5</v>
      </c>
      <c r="N117">
        <v>21</v>
      </c>
      <c r="O117">
        <v>28</v>
      </c>
      <c r="P117">
        <v>1</v>
      </c>
      <c r="R117" t="s">
        <v>175</v>
      </c>
      <c r="S117">
        <v>1</v>
      </c>
      <c r="T117">
        <v>5</v>
      </c>
      <c r="W117">
        <v>1</v>
      </c>
      <c r="X117" s="46">
        <v>43284</v>
      </c>
      <c r="Y117" s="47"/>
      <c r="Z117" t="s">
        <v>280</v>
      </c>
      <c r="AA117" t="s">
        <v>215</v>
      </c>
      <c r="AD117">
        <v>4</v>
      </c>
      <c r="AE117">
        <v>1</v>
      </c>
      <c r="AF117" t="s">
        <v>216</v>
      </c>
      <c r="AG117">
        <v>2</v>
      </c>
      <c r="AH117">
        <v>1</v>
      </c>
      <c r="AI117">
        <v>0</v>
      </c>
      <c r="BE117" t="s">
        <v>280</v>
      </c>
      <c r="BK117">
        <v>-8.8999999999999996E-2</v>
      </c>
      <c r="BL117">
        <v>30</v>
      </c>
      <c r="BM117">
        <v>16</v>
      </c>
      <c r="BN117">
        <v>0.6</v>
      </c>
      <c r="BP117">
        <v>5</v>
      </c>
      <c r="CQ117">
        <v>10</v>
      </c>
      <c r="CS117">
        <v>70</v>
      </c>
      <c r="CT117">
        <v>19</v>
      </c>
      <c r="CU117">
        <v>1</v>
      </c>
      <c r="DE117">
        <v>100</v>
      </c>
      <c r="DM117" t="s">
        <v>225</v>
      </c>
      <c r="DN117">
        <v>1E-3</v>
      </c>
      <c r="DQ117">
        <v>5</v>
      </c>
      <c r="DS117">
        <v>11</v>
      </c>
    </row>
    <row r="118" spans="1:123" x14ac:dyDescent="0.25">
      <c r="A118" t="str">
        <f t="shared" si="7"/>
        <v>2.8</v>
      </c>
      <c r="B118">
        <v>63</v>
      </c>
      <c r="C118">
        <v>20</v>
      </c>
      <c r="D118" t="s">
        <v>226</v>
      </c>
      <c r="I118" s="55">
        <v>59.94294363497125</v>
      </c>
      <c r="J118" s="55">
        <v>22.452934679421674</v>
      </c>
      <c r="K118">
        <v>2</v>
      </c>
      <c r="L118">
        <v>8</v>
      </c>
      <c r="N118">
        <v>21</v>
      </c>
      <c r="O118">
        <v>28</v>
      </c>
      <c r="P118">
        <v>1</v>
      </c>
      <c r="R118" t="s">
        <v>175</v>
      </c>
      <c r="S118">
        <v>1</v>
      </c>
      <c r="T118">
        <v>5</v>
      </c>
      <c r="W118">
        <v>1</v>
      </c>
      <c r="X118" s="46">
        <v>43284</v>
      </c>
      <c r="Y118" s="47"/>
      <c r="Z118" t="s">
        <v>280</v>
      </c>
      <c r="AA118" t="s">
        <v>215</v>
      </c>
      <c r="AD118">
        <v>4</v>
      </c>
      <c r="AE118">
        <v>1</v>
      </c>
      <c r="AF118" t="s">
        <v>216</v>
      </c>
      <c r="AG118">
        <v>2</v>
      </c>
      <c r="AH118">
        <v>1</v>
      </c>
      <c r="AI118">
        <v>1</v>
      </c>
      <c r="BE118" t="s">
        <v>280</v>
      </c>
      <c r="BK118">
        <v>-8.8999999999999996E-2</v>
      </c>
      <c r="BL118">
        <v>30</v>
      </c>
      <c r="BM118">
        <v>16</v>
      </c>
      <c r="BN118">
        <v>1.6</v>
      </c>
      <c r="BP118">
        <v>8</v>
      </c>
      <c r="CQ118">
        <v>10</v>
      </c>
      <c r="CS118">
        <v>25</v>
      </c>
      <c r="CT118">
        <v>60</v>
      </c>
      <c r="CU118">
        <v>5</v>
      </c>
      <c r="DE118">
        <v>100</v>
      </c>
      <c r="DM118" t="s">
        <v>182</v>
      </c>
      <c r="DN118">
        <v>65</v>
      </c>
      <c r="DS118">
        <v>10</v>
      </c>
    </row>
    <row r="119" spans="1:123" x14ac:dyDescent="0.25">
      <c r="A119" t="str">
        <f t="shared" si="7"/>
        <v>2.8</v>
      </c>
      <c r="B119">
        <v>63</v>
      </c>
      <c r="C119">
        <v>20</v>
      </c>
      <c r="D119" t="s">
        <v>226</v>
      </c>
      <c r="I119" s="55">
        <v>59.94294363497125</v>
      </c>
      <c r="J119" s="55">
        <v>22.452934679421674</v>
      </c>
      <c r="K119">
        <v>2</v>
      </c>
      <c r="L119">
        <v>8</v>
      </c>
      <c r="N119">
        <v>21</v>
      </c>
      <c r="O119">
        <v>28</v>
      </c>
      <c r="P119">
        <v>1</v>
      </c>
      <c r="R119" t="s">
        <v>175</v>
      </c>
      <c r="S119">
        <v>1</v>
      </c>
      <c r="T119">
        <v>5</v>
      </c>
      <c r="W119">
        <v>1</v>
      </c>
      <c r="X119" s="46">
        <v>43284</v>
      </c>
      <c r="Y119" s="47"/>
      <c r="Z119" t="s">
        <v>280</v>
      </c>
      <c r="AA119" t="s">
        <v>215</v>
      </c>
      <c r="AD119">
        <v>4</v>
      </c>
      <c r="AE119">
        <v>1</v>
      </c>
      <c r="AF119" t="s">
        <v>216</v>
      </c>
      <c r="AG119">
        <v>2</v>
      </c>
      <c r="AH119">
        <v>1</v>
      </c>
      <c r="AI119">
        <v>1</v>
      </c>
      <c r="BE119" t="s">
        <v>280</v>
      </c>
      <c r="BK119">
        <v>-8.8999999999999996E-2</v>
      </c>
      <c r="BL119">
        <v>30</v>
      </c>
      <c r="BM119">
        <v>16</v>
      </c>
      <c r="BN119">
        <v>1.6</v>
      </c>
      <c r="BP119">
        <v>8</v>
      </c>
      <c r="CQ119">
        <v>10</v>
      </c>
      <c r="CS119">
        <v>25</v>
      </c>
      <c r="CT119">
        <v>60</v>
      </c>
      <c r="CU119">
        <v>5</v>
      </c>
      <c r="DE119">
        <v>100</v>
      </c>
      <c r="DM119" t="s">
        <v>193</v>
      </c>
      <c r="DN119">
        <v>0.1</v>
      </c>
      <c r="DS119">
        <v>10</v>
      </c>
    </row>
    <row r="120" spans="1:123" x14ac:dyDescent="0.25">
      <c r="A120" t="str">
        <f t="shared" si="7"/>
        <v>2.8</v>
      </c>
      <c r="B120">
        <v>63</v>
      </c>
      <c r="C120">
        <v>20</v>
      </c>
      <c r="D120" t="s">
        <v>226</v>
      </c>
      <c r="I120" s="55">
        <v>59.94294363497125</v>
      </c>
      <c r="J120" s="55">
        <v>22.452934679421674</v>
      </c>
      <c r="K120">
        <v>2</v>
      </c>
      <c r="L120">
        <v>8</v>
      </c>
      <c r="N120">
        <v>21</v>
      </c>
      <c r="O120">
        <v>28</v>
      </c>
      <c r="P120">
        <v>1</v>
      </c>
      <c r="R120" t="s">
        <v>175</v>
      </c>
      <c r="S120">
        <v>1</v>
      </c>
      <c r="T120">
        <v>5</v>
      </c>
      <c r="W120">
        <v>1</v>
      </c>
      <c r="X120" s="46">
        <v>43284</v>
      </c>
      <c r="Y120" s="47"/>
      <c r="Z120" t="s">
        <v>280</v>
      </c>
      <c r="AA120" t="s">
        <v>215</v>
      </c>
      <c r="AD120">
        <v>4</v>
      </c>
      <c r="AE120">
        <v>1</v>
      </c>
      <c r="AF120" t="s">
        <v>216</v>
      </c>
      <c r="AG120">
        <v>2</v>
      </c>
      <c r="AH120">
        <v>1</v>
      </c>
      <c r="AI120">
        <v>1</v>
      </c>
      <c r="BE120" t="s">
        <v>280</v>
      </c>
      <c r="BK120">
        <v>-8.8999999999999996E-2</v>
      </c>
      <c r="BL120">
        <v>30</v>
      </c>
      <c r="BM120">
        <v>16</v>
      </c>
      <c r="BN120">
        <v>1.6</v>
      </c>
      <c r="BP120">
        <v>8</v>
      </c>
      <c r="CQ120">
        <v>10</v>
      </c>
      <c r="CS120">
        <v>25</v>
      </c>
      <c r="CT120">
        <v>60</v>
      </c>
      <c r="CU120">
        <v>5</v>
      </c>
      <c r="DE120">
        <v>100</v>
      </c>
      <c r="DM120" t="s">
        <v>190</v>
      </c>
      <c r="DN120">
        <v>80</v>
      </c>
      <c r="DS120">
        <v>11</v>
      </c>
    </row>
    <row r="121" spans="1:123" x14ac:dyDescent="0.25">
      <c r="A121" t="str">
        <f t="shared" si="7"/>
        <v>2.8</v>
      </c>
      <c r="B121">
        <v>63</v>
      </c>
      <c r="C121">
        <v>20</v>
      </c>
      <c r="D121" t="s">
        <v>226</v>
      </c>
      <c r="I121" s="55">
        <v>59.94294363497125</v>
      </c>
      <c r="J121" s="55">
        <v>22.452934679421674</v>
      </c>
      <c r="K121">
        <v>2</v>
      </c>
      <c r="L121">
        <v>8</v>
      </c>
      <c r="N121">
        <v>21</v>
      </c>
      <c r="O121">
        <v>28</v>
      </c>
      <c r="P121">
        <v>1</v>
      </c>
      <c r="R121" t="s">
        <v>175</v>
      </c>
      <c r="S121">
        <v>1</v>
      </c>
      <c r="T121">
        <v>5</v>
      </c>
      <c r="W121">
        <v>1</v>
      </c>
      <c r="X121" s="46">
        <v>43284</v>
      </c>
      <c r="Y121" s="47"/>
      <c r="Z121" t="s">
        <v>280</v>
      </c>
      <c r="AA121" t="s">
        <v>215</v>
      </c>
      <c r="AD121">
        <v>4</v>
      </c>
      <c r="AE121">
        <v>1</v>
      </c>
      <c r="AF121" t="s">
        <v>216</v>
      </c>
      <c r="AG121">
        <v>2</v>
      </c>
      <c r="AH121">
        <v>1</v>
      </c>
      <c r="AI121">
        <v>1</v>
      </c>
      <c r="BE121" t="s">
        <v>280</v>
      </c>
      <c r="BK121">
        <v>-8.8999999999999996E-2</v>
      </c>
      <c r="BL121">
        <v>30</v>
      </c>
      <c r="BM121">
        <v>16</v>
      </c>
      <c r="BN121">
        <v>1.6</v>
      </c>
      <c r="BP121">
        <v>8</v>
      </c>
      <c r="CQ121">
        <v>10</v>
      </c>
      <c r="CS121">
        <v>25</v>
      </c>
      <c r="CT121">
        <v>60</v>
      </c>
      <c r="CU121">
        <v>5</v>
      </c>
      <c r="DE121">
        <v>100</v>
      </c>
      <c r="DM121" t="s">
        <v>183</v>
      </c>
      <c r="DN121">
        <v>0.1</v>
      </c>
      <c r="DS121">
        <v>11</v>
      </c>
    </row>
    <row r="122" spans="1:123" x14ac:dyDescent="0.25">
      <c r="A122" t="str">
        <f t="shared" si="7"/>
        <v>2.8</v>
      </c>
      <c r="B122">
        <v>63</v>
      </c>
      <c r="C122">
        <v>20</v>
      </c>
      <c r="D122" t="s">
        <v>226</v>
      </c>
      <c r="I122" s="55">
        <v>59.94294363497125</v>
      </c>
      <c r="J122" s="55">
        <v>22.452934679421674</v>
      </c>
      <c r="K122">
        <v>2</v>
      </c>
      <c r="L122">
        <v>8</v>
      </c>
      <c r="N122">
        <v>21</v>
      </c>
      <c r="O122">
        <v>28</v>
      </c>
      <c r="P122">
        <v>1</v>
      </c>
      <c r="R122" t="s">
        <v>175</v>
      </c>
      <c r="S122">
        <v>1</v>
      </c>
      <c r="T122">
        <v>5</v>
      </c>
      <c r="W122">
        <v>1</v>
      </c>
      <c r="X122" s="46">
        <v>43284</v>
      </c>
      <c r="Y122" s="47"/>
      <c r="Z122" t="s">
        <v>280</v>
      </c>
      <c r="AA122" t="s">
        <v>215</v>
      </c>
      <c r="AD122">
        <v>4</v>
      </c>
      <c r="AE122">
        <v>1</v>
      </c>
      <c r="AF122" t="s">
        <v>216</v>
      </c>
      <c r="AG122">
        <v>2</v>
      </c>
      <c r="AH122">
        <v>1</v>
      </c>
      <c r="AI122">
        <v>1</v>
      </c>
      <c r="BE122" t="s">
        <v>280</v>
      </c>
      <c r="BK122">
        <v>-8.8999999999999996E-2</v>
      </c>
      <c r="BL122">
        <v>30</v>
      </c>
      <c r="BM122">
        <v>16</v>
      </c>
      <c r="BN122">
        <v>1.6</v>
      </c>
      <c r="BP122">
        <v>8</v>
      </c>
      <c r="CQ122">
        <v>10</v>
      </c>
      <c r="CS122">
        <v>25</v>
      </c>
      <c r="CT122">
        <v>60</v>
      </c>
      <c r="CU122">
        <v>5</v>
      </c>
      <c r="DE122">
        <v>100</v>
      </c>
      <c r="DM122" t="s">
        <v>227</v>
      </c>
      <c r="DO122">
        <v>1</v>
      </c>
      <c r="DS122">
        <v>10</v>
      </c>
    </row>
    <row r="123" spans="1:123" x14ac:dyDescent="0.25">
      <c r="A123" t="str">
        <f t="shared" si="7"/>
        <v>2.11</v>
      </c>
      <c r="B123">
        <v>63</v>
      </c>
      <c r="C123">
        <v>20</v>
      </c>
      <c r="D123" t="s">
        <v>228</v>
      </c>
      <c r="I123" s="55">
        <v>59.942950623085466</v>
      </c>
      <c r="J123" s="55">
        <v>22.452882809204805</v>
      </c>
      <c r="K123">
        <v>2</v>
      </c>
      <c r="L123">
        <v>11</v>
      </c>
      <c r="N123">
        <v>21</v>
      </c>
      <c r="O123">
        <v>28</v>
      </c>
      <c r="P123">
        <v>1</v>
      </c>
      <c r="R123" t="s">
        <v>175</v>
      </c>
      <c r="S123">
        <v>1</v>
      </c>
      <c r="T123">
        <v>5</v>
      </c>
      <c r="W123">
        <v>1</v>
      </c>
      <c r="X123" s="46">
        <v>43284</v>
      </c>
      <c r="Y123" s="47"/>
      <c r="Z123" t="s">
        <v>280</v>
      </c>
      <c r="AA123" t="s">
        <v>215</v>
      </c>
      <c r="AD123">
        <v>4</v>
      </c>
      <c r="AE123">
        <v>1</v>
      </c>
      <c r="AF123" t="s">
        <v>216</v>
      </c>
      <c r="AG123">
        <v>2</v>
      </c>
      <c r="AH123">
        <v>1</v>
      </c>
      <c r="AI123">
        <v>2</v>
      </c>
      <c r="BE123" t="s">
        <v>280</v>
      </c>
      <c r="BK123">
        <v>-8.8999999999999996E-2</v>
      </c>
      <c r="BL123">
        <v>30</v>
      </c>
      <c r="BM123">
        <v>16</v>
      </c>
      <c r="BN123">
        <v>2.7</v>
      </c>
      <c r="BP123">
        <v>11</v>
      </c>
      <c r="CQ123">
        <v>1</v>
      </c>
      <c r="CS123">
        <v>1</v>
      </c>
      <c r="CT123">
        <v>50</v>
      </c>
      <c r="CU123">
        <v>48</v>
      </c>
      <c r="DE123">
        <v>100</v>
      </c>
      <c r="DM123" t="s">
        <v>182</v>
      </c>
      <c r="DN123">
        <v>10</v>
      </c>
      <c r="DQ123">
        <v>40</v>
      </c>
      <c r="DS123">
        <v>10</v>
      </c>
    </row>
    <row r="124" spans="1:123" x14ac:dyDescent="0.25">
      <c r="A124" t="str">
        <f t="shared" si="7"/>
        <v>2.11</v>
      </c>
      <c r="B124">
        <v>63</v>
      </c>
      <c r="C124">
        <v>20</v>
      </c>
      <c r="D124" t="s">
        <v>228</v>
      </c>
      <c r="I124" s="55">
        <v>59.942950623085466</v>
      </c>
      <c r="J124" s="55">
        <v>22.452882809204805</v>
      </c>
      <c r="K124">
        <v>2</v>
      </c>
      <c r="L124">
        <v>11</v>
      </c>
      <c r="N124">
        <v>21</v>
      </c>
      <c r="O124">
        <v>28</v>
      </c>
      <c r="P124">
        <v>1</v>
      </c>
      <c r="R124" t="s">
        <v>175</v>
      </c>
      <c r="S124">
        <v>1</v>
      </c>
      <c r="T124">
        <v>5</v>
      </c>
      <c r="W124">
        <v>1</v>
      </c>
      <c r="X124" s="46">
        <v>43284</v>
      </c>
      <c r="Y124" s="47"/>
      <c r="Z124" t="s">
        <v>280</v>
      </c>
      <c r="AA124" t="s">
        <v>215</v>
      </c>
      <c r="AD124">
        <v>4</v>
      </c>
      <c r="AE124">
        <v>1</v>
      </c>
      <c r="AF124" t="s">
        <v>216</v>
      </c>
      <c r="AG124">
        <v>2</v>
      </c>
      <c r="AH124">
        <v>1</v>
      </c>
      <c r="AI124">
        <v>2</v>
      </c>
      <c r="BE124" t="s">
        <v>280</v>
      </c>
      <c r="BK124">
        <v>-8.8999999999999996E-2</v>
      </c>
      <c r="BL124">
        <v>30</v>
      </c>
      <c r="BM124">
        <v>16</v>
      </c>
      <c r="BN124">
        <v>2.7</v>
      </c>
      <c r="BP124">
        <v>11</v>
      </c>
      <c r="CQ124">
        <v>1</v>
      </c>
      <c r="CS124">
        <v>1</v>
      </c>
      <c r="CT124">
        <v>50</v>
      </c>
      <c r="CU124">
        <v>48</v>
      </c>
      <c r="DE124">
        <v>100</v>
      </c>
      <c r="DM124" t="s">
        <v>224</v>
      </c>
      <c r="DN124">
        <v>5</v>
      </c>
      <c r="DQ124">
        <v>60</v>
      </c>
      <c r="DS124">
        <v>10</v>
      </c>
    </row>
    <row r="125" spans="1:123" x14ac:dyDescent="0.25">
      <c r="A125" t="str">
        <f t="shared" si="7"/>
        <v>2.11</v>
      </c>
      <c r="B125">
        <v>63</v>
      </c>
      <c r="C125">
        <v>20</v>
      </c>
      <c r="D125" t="s">
        <v>228</v>
      </c>
      <c r="I125" s="55">
        <v>59.942950623085466</v>
      </c>
      <c r="J125" s="55">
        <v>22.452882809204805</v>
      </c>
      <c r="K125">
        <v>2</v>
      </c>
      <c r="L125">
        <v>11</v>
      </c>
      <c r="N125">
        <v>21</v>
      </c>
      <c r="O125">
        <v>28</v>
      </c>
      <c r="P125">
        <v>1</v>
      </c>
      <c r="R125" t="s">
        <v>175</v>
      </c>
      <c r="S125">
        <v>1</v>
      </c>
      <c r="T125">
        <v>5</v>
      </c>
      <c r="W125">
        <v>1</v>
      </c>
      <c r="X125" s="46">
        <v>43284</v>
      </c>
      <c r="Y125" s="47"/>
      <c r="Z125" t="s">
        <v>280</v>
      </c>
      <c r="AA125" t="s">
        <v>215</v>
      </c>
      <c r="AD125">
        <v>4</v>
      </c>
      <c r="AE125">
        <v>1</v>
      </c>
      <c r="AF125" t="s">
        <v>216</v>
      </c>
      <c r="AG125">
        <v>2</v>
      </c>
      <c r="AH125">
        <v>1</v>
      </c>
      <c r="AI125">
        <v>2</v>
      </c>
      <c r="BE125" t="s">
        <v>280</v>
      </c>
      <c r="BK125">
        <v>-8.8999999999999996E-2</v>
      </c>
      <c r="BL125">
        <v>30</v>
      </c>
      <c r="BM125">
        <v>16</v>
      </c>
      <c r="BN125">
        <v>2.7</v>
      </c>
      <c r="BP125">
        <v>11</v>
      </c>
      <c r="CQ125">
        <v>1</v>
      </c>
      <c r="CS125">
        <v>1</v>
      </c>
      <c r="CT125">
        <v>50</v>
      </c>
      <c r="CU125">
        <v>48</v>
      </c>
      <c r="DE125">
        <v>100</v>
      </c>
      <c r="DM125" t="s">
        <v>193</v>
      </c>
      <c r="DN125">
        <v>5</v>
      </c>
      <c r="DQ125">
        <v>90</v>
      </c>
      <c r="DS125">
        <v>10</v>
      </c>
    </row>
    <row r="126" spans="1:123" x14ac:dyDescent="0.25">
      <c r="A126" t="str">
        <f t="shared" si="7"/>
        <v>2.11</v>
      </c>
      <c r="B126">
        <v>63</v>
      </c>
      <c r="C126">
        <v>20</v>
      </c>
      <c r="D126" t="s">
        <v>228</v>
      </c>
      <c r="I126" s="55">
        <v>59.942950623085466</v>
      </c>
      <c r="J126" s="55">
        <v>22.452882809204805</v>
      </c>
      <c r="K126">
        <v>2</v>
      </c>
      <c r="L126">
        <v>11</v>
      </c>
      <c r="N126">
        <v>21</v>
      </c>
      <c r="O126">
        <v>28</v>
      </c>
      <c r="P126">
        <v>1</v>
      </c>
      <c r="R126" t="s">
        <v>175</v>
      </c>
      <c r="S126">
        <v>1</v>
      </c>
      <c r="T126">
        <v>5</v>
      </c>
      <c r="W126">
        <v>1</v>
      </c>
      <c r="X126" s="46">
        <v>43284</v>
      </c>
      <c r="Y126" s="47"/>
      <c r="Z126" t="s">
        <v>280</v>
      </c>
      <c r="AA126" t="s">
        <v>215</v>
      </c>
      <c r="AD126">
        <v>4</v>
      </c>
      <c r="AE126">
        <v>1</v>
      </c>
      <c r="AF126" t="s">
        <v>216</v>
      </c>
      <c r="AG126">
        <v>2</v>
      </c>
      <c r="AH126">
        <v>1</v>
      </c>
      <c r="AI126">
        <v>2</v>
      </c>
      <c r="BE126" t="s">
        <v>280</v>
      </c>
      <c r="BK126">
        <v>-8.8999999999999996E-2</v>
      </c>
      <c r="BL126">
        <v>30</v>
      </c>
      <c r="BM126">
        <v>16</v>
      </c>
      <c r="BN126">
        <v>2.7</v>
      </c>
      <c r="BP126">
        <v>11</v>
      </c>
      <c r="CQ126">
        <v>1</v>
      </c>
      <c r="CS126">
        <v>1</v>
      </c>
      <c r="CT126">
        <v>50</v>
      </c>
      <c r="CU126">
        <v>48</v>
      </c>
      <c r="DE126">
        <v>100</v>
      </c>
      <c r="DM126" t="s">
        <v>229</v>
      </c>
      <c r="DN126">
        <v>99</v>
      </c>
      <c r="DS126">
        <v>10</v>
      </c>
    </row>
    <row r="127" spans="1:123" x14ac:dyDescent="0.25">
      <c r="A127" t="str">
        <f t="shared" si="7"/>
        <v>2.11</v>
      </c>
      <c r="B127">
        <v>63</v>
      </c>
      <c r="C127">
        <v>20</v>
      </c>
      <c r="D127" t="s">
        <v>228</v>
      </c>
      <c r="I127" s="55">
        <v>59.942950623085466</v>
      </c>
      <c r="J127" s="55">
        <v>22.452882809204805</v>
      </c>
      <c r="K127">
        <v>2</v>
      </c>
      <c r="L127">
        <v>11</v>
      </c>
      <c r="N127">
        <v>21</v>
      </c>
      <c r="O127">
        <v>28</v>
      </c>
      <c r="P127">
        <v>1</v>
      </c>
      <c r="R127" t="s">
        <v>175</v>
      </c>
      <c r="S127">
        <v>1</v>
      </c>
      <c r="T127">
        <v>5</v>
      </c>
      <c r="W127">
        <v>1</v>
      </c>
      <c r="X127" s="46">
        <v>43284</v>
      </c>
      <c r="Y127" s="47"/>
      <c r="Z127" t="s">
        <v>280</v>
      </c>
      <c r="AA127" t="s">
        <v>215</v>
      </c>
      <c r="AD127">
        <v>4</v>
      </c>
      <c r="AE127">
        <v>1</v>
      </c>
      <c r="AF127" t="s">
        <v>216</v>
      </c>
      <c r="AG127">
        <v>2</v>
      </c>
      <c r="AH127">
        <v>1</v>
      </c>
      <c r="AI127">
        <v>2</v>
      </c>
      <c r="BE127" t="s">
        <v>280</v>
      </c>
      <c r="BK127">
        <v>-8.8999999999999996E-2</v>
      </c>
      <c r="BL127">
        <v>30</v>
      </c>
      <c r="BM127">
        <v>16</v>
      </c>
      <c r="BN127">
        <v>2.7</v>
      </c>
      <c r="BP127">
        <v>11</v>
      </c>
      <c r="CQ127">
        <v>1</v>
      </c>
      <c r="CS127">
        <v>1</v>
      </c>
      <c r="CT127">
        <v>50</v>
      </c>
      <c r="CU127">
        <v>48</v>
      </c>
      <c r="DE127">
        <v>100</v>
      </c>
      <c r="DM127" t="s">
        <v>230</v>
      </c>
      <c r="DN127">
        <v>5</v>
      </c>
      <c r="DS127">
        <v>10</v>
      </c>
    </row>
    <row r="128" spans="1:123" x14ac:dyDescent="0.25">
      <c r="A128" t="str">
        <f t="shared" si="7"/>
        <v>2.16</v>
      </c>
      <c r="B128">
        <v>63</v>
      </c>
      <c r="C128">
        <v>20</v>
      </c>
      <c r="D128" t="s">
        <v>231</v>
      </c>
      <c r="I128" s="55">
        <v>59.942962269942498</v>
      </c>
      <c r="J128" s="55">
        <v>22.452796358843351</v>
      </c>
      <c r="K128">
        <v>2</v>
      </c>
      <c r="L128">
        <v>16</v>
      </c>
      <c r="N128">
        <v>21</v>
      </c>
      <c r="O128">
        <v>28</v>
      </c>
      <c r="P128">
        <v>1</v>
      </c>
      <c r="R128" t="s">
        <v>175</v>
      </c>
      <c r="S128">
        <v>1</v>
      </c>
      <c r="T128">
        <v>5</v>
      </c>
      <c r="W128">
        <v>1</v>
      </c>
      <c r="X128" s="46">
        <v>43284</v>
      </c>
      <c r="Y128" s="47"/>
      <c r="Z128" t="s">
        <v>280</v>
      </c>
      <c r="AA128" t="s">
        <v>215</v>
      </c>
      <c r="AD128">
        <v>4</v>
      </c>
      <c r="AE128">
        <v>1</v>
      </c>
      <c r="AF128" t="s">
        <v>216</v>
      </c>
      <c r="AG128">
        <v>2</v>
      </c>
      <c r="AH128">
        <v>1</v>
      </c>
      <c r="AI128">
        <v>2</v>
      </c>
      <c r="BE128" t="s">
        <v>280</v>
      </c>
      <c r="BK128">
        <v>-8.8999999999999996E-2</v>
      </c>
      <c r="BL128">
        <v>30</v>
      </c>
      <c r="BM128">
        <v>16</v>
      </c>
      <c r="BN128">
        <v>3.7</v>
      </c>
      <c r="BP128">
        <v>16</v>
      </c>
      <c r="CQ128">
        <v>1</v>
      </c>
      <c r="CT128">
        <v>50</v>
      </c>
      <c r="CU128">
        <v>40</v>
      </c>
      <c r="CX128">
        <v>9</v>
      </c>
      <c r="DE128">
        <v>100</v>
      </c>
      <c r="DM128" t="s">
        <v>232</v>
      </c>
      <c r="DN128">
        <v>10</v>
      </c>
      <c r="DQ128">
        <v>20</v>
      </c>
      <c r="DS128">
        <v>10</v>
      </c>
    </row>
    <row r="129" spans="1:123" x14ac:dyDescent="0.25">
      <c r="A129" t="str">
        <f t="shared" si="7"/>
        <v>2.16</v>
      </c>
      <c r="B129">
        <v>63</v>
      </c>
      <c r="C129">
        <v>20</v>
      </c>
      <c r="D129" t="s">
        <v>231</v>
      </c>
      <c r="I129" s="55">
        <v>59.942962269942498</v>
      </c>
      <c r="J129" s="55">
        <v>22.452796358843351</v>
      </c>
      <c r="K129">
        <v>2</v>
      </c>
      <c r="L129">
        <v>16</v>
      </c>
      <c r="N129">
        <v>21</v>
      </c>
      <c r="O129">
        <v>28</v>
      </c>
      <c r="P129">
        <v>1</v>
      </c>
      <c r="R129" t="s">
        <v>175</v>
      </c>
      <c r="S129">
        <v>1</v>
      </c>
      <c r="T129">
        <v>5</v>
      </c>
      <c r="W129">
        <v>1</v>
      </c>
      <c r="X129" s="46">
        <v>43284</v>
      </c>
      <c r="Y129" s="47"/>
      <c r="Z129" t="s">
        <v>280</v>
      </c>
      <c r="AA129" t="s">
        <v>215</v>
      </c>
      <c r="AD129">
        <v>4</v>
      </c>
      <c r="AE129">
        <v>1</v>
      </c>
      <c r="AF129" t="s">
        <v>216</v>
      </c>
      <c r="AG129">
        <v>2</v>
      </c>
      <c r="AH129">
        <v>1</v>
      </c>
      <c r="AI129">
        <v>2</v>
      </c>
      <c r="BE129" t="s">
        <v>280</v>
      </c>
      <c r="BK129">
        <v>-8.8999999999999996E-2</v>
      </c>
      <c r="BL129">
        <v>30</v>
      </c>
      <c r="BM129">
        <v>16</v>
      </c>
      <c r="BN129">
        <v>3.7</v>
      </c>
      <c r="BP129">
        <v>16</v>
      </c>
      <c r="CQ129">
        <v>1</v>
      </c>
      <c r="CT129">
        <v>50</v>
      </c>
      <c r="CU129">
        <v>40</v>
      </c>
      <c r="CX129">
        <v>9</v>
      </c>
      <c r="DE129">
        <v>100</v>
      </c>
      <c r="DM129" t="s">
        <v>233</v>
      </c>
      <c r="DN129">
        <v>1E-3</v>
      </c>
      <c r="DQ129">
        <v>30</v>
      </c>
      <c r="DS129">
        <v>10</v>
      </c>
    </row>
    <row r="130" spans="1:123" x14ac:dyDescent="0.25">
      <c r="A130" t="str">
        <f t="shared" si="7"/>
        <v>2.16</v>
      </c>
      <c r="B130">
        <v>63</v>
      </c>
      <c r="C130">
        <v>20</v>
      </c>
      <c r="D130" t="s">
        <v>231</v>
      </c>
      <c r="I130" s="55">
        <v>59.942962269942498</v>
      </c>
      <c r="J130" s="55">
        <v>22.452796358843351</v>
      </c>
      <c r="K130">
        <v>2</v>
      </c>
      <c r="L130">
        <v>16</v>
      </c>
      <c r="N130">
        <v>21</v>
      </c>
      <c r="O130">
        <v>28</v>
      </c>
      <c r="P130">
        <v>1</v>
      </c>
      <c r="R130" t="s">
        <v>175</v>
      </c>
      <c r="S130">
        <v>1</v>
      </c>
      <c r="T130">
        <v>5</v>
      </c>
      <c r="W130">
        <v>1</v>
      </c>
      <c r="X130" s="46">
        <v>43284</v>
      </c>
      <c r="Y130" s="47"/>
      <c r="Z130" t="s">
        <v>280</v>
      </c>
      <c r="AA130" t="s">
        <v>215</v>
      </c>
      <c r="AD130">
        <v>4</v>
      </c>
      <c r="AE130">
        <v>1</v>
      </c>
      <c r="AF130" t="s">
        <v>216</v>
      </c>
      <c r="AG130">
        <v>2</v>
      </c>
      <c r="AH130">
        <v>1</v>
      </c>
      <c r="AI130">
        <v>2</v>
      </c>
      <c r="BE130" t="s">
        <v>280</v>
      </c>
      <c r="BK130">
        <v>-8.8999999999999996E-2</v>
      </c>
      <c r="BL130">
        <v>30</v>
      </c>
      <c r="BM130">
        <v>16</v>
      </c>
      <c r="BN130">
        <v>3.7</v>
      </c>
      <c r="BP130">
        <v>16</v>
      </c>
      <c r="CQ130">
        <v>1</v>
      </c>
      <c r="CT130">
        <v>50</v>
      </c>
      <c r="CU130">
        <v>40</v>
      </c>
      <c r="CX130">
        <v>9</v>
      </c>
      <c r="DE130">
        <v>100</v>
      </c>
      <c r="DM130" t="s">
        <v>188</v>
      </c>
      <c r="DN130">
        <v>0.1</v>
      </c>
      <c r="DS130">
        <v>10</v>
      </c>
    </row>
    <row r="131" spans="1:123" x14ac:dyDescent="0.25">
      <c r="A131" t="str">
        <f t="shared" si="7"/>
        <v>2.16</v>
      </c>
      <c r="B131">
        <v>63</v>
      </c>
      <c r="C131">
        <v>20</v>
      </c>
      <c r="D131" t="s">
        <v>231</v>
      </c>
      <c r="I131" s="55">
        <v>59.942962269942498</v>
      </c>
      <c r="J131" s="55">
        <v>22.452796358843351</v>
      </c>
      <c r="K131">
        <v>2</v>
      </c>
      <c r="L131">
        <v>16</v>
      </c>
      <c r="N131">
        <v>21</v>
      </c>
      <c r="O131">
        <v>28</v>
      </c>
      <c r="P131">
        <v>1</v>
      </c>
      <c r="R131" t="s">
        <v>175</v>
      </c>
      <c r="S131">
        <v>1</v>
      </c>
      <c r="T131">
        <v>5</v>
      </c>
      <c r="W131">
        <v>1</v>
      </c>
      <c r="X131" s="46">
        <v>43284</v>
      </c>
      <c r="Y131" s="47"/>
      <c r="Z131" t="s">
        <v>280</v>
      </c>
      <c r="AA131" t="s">
        <v>215</v>
      </c>
      <c r="AD131">
        <v>4</v>
      </c>
      <c r="AE131">
        <v>1</v>
      </c>
      <c r="AF131" t="s">
        <v>216</v>
      </c>
      <c r="AG131">
        <v>2</v>
      </c>
      <c r="AH131">
        <v>1</v>
      </c>
      <c r="AI131">
        <v>2</v>
      </c>
      <c r="BE131" t="s">
        <v>280</v>
      </c>
      <c r="BK131">
        <v>-8.8999999999999996E-2</v>
      </c>
      <c r="BL131">
        <v>30</v>
      </c>
      <c r="BM131">
        <v>16</v>
      </c>
      <c r="BN131">
        <v>3.7</v>
      </c>
      <c r="BP131">
        <v>16</v>
      </c>
      <c r="CQ131">
        <v>1</v>
      </c>
      <c r="CT131">
        <v>50</v>
      </c>
      <c r="CU131">
        <v>40</v>
      </c>
      <c r="CX131">
        <v>9</v>
      </c>
      <c r="DE131">
        <v>100</v>
      </c>
      <c r="DM131" t="s">
        <v>201</v>
      </c>
      <c r="DN131">
        <v>0.1</v>
      </c>
      <c r="DS131">
        <v>10</v>
      </c>
    </row>
    <row r="132" spans="1:123" x14ac:dyDescent="0.25">
      <c r="A132" t="str">
        <f t="shared" si="7"/>
        <v>2.16</v>
      </c>
      <c r="B132">
        <v>63</v>
      </c>
      <c r="C132">
        <v>20</v>
      </c>
      <c r="D132" t="s">
        <v>231</v>
      </c>
      <c r="I132" s="55">
        <v>59.942962269942498</v>
      </c>
      <c r="J132" s="55">
        <v>22.452796358843351</v>
      </c>
      <c r="K132">
        <v>2</v>
      </c>
      <c r="L132">
        <v>16</v>
      </c>
      <c r="N132">
        <v>21</v>
      </c>
      <c r="O132">
        <v>28</v>
      </c>
      <c r="P132">
        <v>1</v>
      </c>
      <c r="R132" t="s">
        <v>175</v>
      </c>
      <c r="S132">
        <v>1</v>
      </c>
      <c r="T132">
        <v>5</v>
      </c>
      <c r="W132">
        <v>1</v>
      </c>
      <c r="X132" s="46">
        <v>43284</v>
      </c>
      <c r="Y132" s="47"/>
      <c r="Z132" t="s">
        <v>280</v>
      </c>
      <c r="AA132" t="s">
        <v>215</v>
      </c>
      <c r="AD132">
        <v>4</v>
      </c>
      <c r="AE132">
        <v>1</v>
      </c>
      <c r="AF132" t="s">
        <v>216</v>
      </c>
      <c r="AG132">
        <v>2</v>
      </c>
      <c r="AH132">
        <v>1</v>
      </c>
      <c r="AI132">
        <v>2</v>
      </c>
      <c r="BE132" t="s">
        <v>280</v>
      </c>
      <c r="BK132">
        <v>-8.8999999999999996E-2</v>
      </c>
      <c r="BL132">
        <v>30</v>
      </c>
      <c r="BM132">
        <v>16</v>
      </c>
      <c r="BN132">
        <v>3.7</v>
      </c>
      <c r="BP132">
        <v>16</v>
      </c>
      <c r="CQ132">
        <v>1</v>
      </c>
      <c r="CT132">
        <v>50</v>
      </c>
      <c r="CU132">
        <v>40</v>
      </c>
      <c r="CX132">
        <v>9</v>
      </c>
      <c r="DE132">
        <v>100</v>
      </c>
      <c r="DM132" t="s">
        <v>193</v>
      </c>
      <c r="DN132">
        <v>0.1</v>
      </c>
      <c r="DS132">
        <v>10</v>
      </c>
    </row>
    <row r="133" spans="1:123" x14ac:dyDescent="0.25">
      <c r="A133" t="str">
        <f t="shared" si="7"/>
        <v>2.16</v>
      </c>
      <c r="B133">
        <v>63</v>
      </c>
      <c r="C133">
        <v>20</v>
      </c>
      <c r="D133" t="s">
        <v>231</v>
      </c>
      <c r="I133" s="55">
        <v>59.942962269942498</v>
      </c>
      <c r="J133" s="55">
        <v>22.452796358843351</v>
      </c>
      <c r="K133">
        <v>2</v>
      </c>
      <c r="L133">
        <v>16</v>
      </c>
      <c r="N133">
        <v>21</v>
      </c>
      <c r="O133">
        <v>28</v>
      </c>
      <c r="P133">
        <v>1</v>
      </c>
      <c r="R133" t="s">
        <v>175</v>
      </c>
      <c r="S133">
        <v>1</v>
      </c>
      <c r="T133">
        <v>5</v>
      </c>
      <c r="W133">
        <v>1</v>
      </c>
      <c r="X133" s="46">
        <v>43284</v>
      </c>
      <c r="Y133" s="47"/>
      <c r="Z133" t="s">
        <v>280</v>
      </c>
      <c r="AA133" t="s">
        <v>215</v>
      </c>
      <c r="AD133">
        <v>4</v>
      </c>
      <c r="AE133">
        <v>1</v>
      </c>
      <c r="AF133" t="s">
        <v>216</v>
      </c>
      <c r="AG133">
        <v>2</v>
      </c>
      <c r="AH133">
        <v>1</v>
      </c>
      <c r="AI133">
        <v>2</v>
      </c>
      <c r="BE133" t="s">
        <v>280</v>
      </c>
      <c r="BK133">
        <v>-8.8999999999999996E-2</v>
      </c>
      <c r="BL133">
        <v>30</v>
      </c>
      <c r="BM133">
        <v>16</v>
      </c>
      <c r="BN133">
        <v>3.7</v>
      </c>
      <c r="BP133">
        <v>16</v>
      </c>
      <c r="CQ133">
        <v>1</v>
      </c>
      <c r="CT133">
        <v>50</v>
      </c>
      <c r="CU133">
        <v>40</v>
      </c>
      <c r="CX133">
        <v>9</v>
      </c>
      <c r="DE133">
        <v>100</v>
      </c>
      <c r="DM133" t="s">
        <v>229</v>
      </c>
      <c r="DN133">
        <v>10</v>
      </c>
      <c r="DS133">
        <v>10</v>
      </c>
    </row>
    <row r="134" spans="1:123" x14ac:dyDescent="0.25">
      <c r="A134" t="str">
        <f t="shared" si="7"/>
        <v>2.20</v>
      </c>
      <c r="B134">
        <v>63</v>
      </c>
      <c r="C134">
        <v>20</v>
      </c>
      <c r="D134" t="s">
        <v>234</v>
      </c>
      <c r="I134" s="55">
        <v>59.942971587428119</v>
      </c>
      <c r="J134" s="55">
        <v>22.452727198554189</v>
      </c>
      <c r="K134">
        <v>2</v>
      </c>
      <c r="L134">
        <v>20</v>
      </c>
      <c r="N134">
        <v>21</v>
      </c>
      <c r="O134">
        <v>28</v>
      </c>
      <c r="P134">
        <v>1</v>
      </c>
      <c r="R134" t="s">
        <v>175</v>
      </c>
      <c r="S134">
        <v>1</v>
      </c>
      <c r="T134">
        <v>5</v>
      </c>
      <c r="W134">
        <v>1</v>
      </c>
      <c r="X134" s="46">
        <v>43284</v>
      </c>
      <c r="Y134" s="47"/>
      <c r="Z134" t="s">
        <v>280</v>
      </c>
      <c r="AA134" t="s">
        <v>215</v>
      </c>
      <c r="AD134">
        <v>4</v>
      </c>
      <c r="AE134">
        <v>1</v>
      </c>
      <c r="AF134" t="s">
        <v>216</v>
      </c>
      <c r="AG134">
        <v>2</v>
      </c>
      <c r="AH134">
        <v>1</v>
      </c>
      <c r="AI134">
        <v>3</v>
      </c>
      <c r="BE134" t="s">
        <v>280</v>
      </c>
      <c r="BK134">
        <v>-8.8999999999999996E-2</v>
      </c>
      <c r="BL134">
        <v>30</v>
      </c>
      <c r="BM134">
        <v>16</v>
      </c>
      <c r="BN134">
        <v>4.7</v>
      </c>
      <c r="BP134">
        <v>20</v>
      </c>
      <c r="CQ134">
        <v>1</v>
      </c>
      <c r="CT134">
        <v>50</v>
      </c>
      <c r="CV134">
        <v>5</v>
      </c>
      <c r="CX134">
        <v>44</v>
      </c>
      <c r="DE134">
        <v>100</v>
      </c>
      <c r="DM134" t="s">
        <v>188</v>
      </c>
      <c r="DN134">
        <v>5</v>
      </c>
      <c r="DS134">
        <v>10</v>
      </c>
    </row>
    <row r="135" spans="1:123" x14ac:dyDescent="0.25">
      <c r="A135" t="str">
        <f t="shared" si="7"/>
        <v>2.20</v>
      </c>
      <c r="B135">
        <v>63</v>
      </c>
      <c r="C135">
        <v>20</v>
      </c>
      <c r="D135" t="s">
        <v>234</v>
      </c>
      <c r="I135" s="55">
        <v>59.942971587428119</v>
      </c>
      <c r="J135" s="55">
        <v>22.452727198554189</v>
      </c>
      <c r="K135">
        <v>2</v>
      </c>
      <c r="L135">
        <v>20</v>
      </c>
      <c r="N135">
        <v>21</v>
      </c>
      <c r="O135">
        <v>28</v>
      </c>
      <c r="P135">
        <v>1</v>
      </c>
      <c r="R135" t="s">
        <v>175</v>
      </c>
      <c r="S135">
        <v>1</v>
      </c>
      <c r="T135">
        <v>5</v>
      </c>
      <c r="W135">
        <v>1</v>
      </c>
      <c r="X135" s="46">
        <v>43284</v>
      </c>
      <c r="Y135" s="47"/>
      <c r="Z135" t="s">
        <v>280</v>
      </c>
      <c r="AA135" t="s">
        <v>215</v>
      </c>
      <c r="AD135">
        <v>4</v>
      </c>
      <c r="AE135">
        <v>1</v>
      </c>
      <c r="AF135" t="s">
        <v>216</v>
      </c>
      <c r="AG135">
        <v>2</v>
      </c>
      <c r="AH135">
        <v>1</v>
      </c>
      <c r="AI135">
        <v>3</v>
      </c>
      <c r="BE135" t="s">
        <v>280</v>
      </c>
      <c r="BK135">
        <v>-8.8999999999999996E-2</v>
      </c>
      <c r="BL135">
        <v>30</v>
      </c>
      <c r="BM135">
        <v>16</v>
      </c>
      <c r="BN135">
        <v>4.7</v>
      </c>
      <c r="BP135">
        <v>20</v>
      </c>
      <c r="CQ135">
        <v>1</v>
      </c>
      <c r="CT135">
        <v>50</v>
      </c>
      <c r="CV135">
        <v>5</v>
      </c>
      <c r="CX135">
        <v>44</v>
      </c>
      <c r="DE135">
        <v>100</v>
      </c>
      <c r="DM135" t="s">
        <v>232</v>
      </c>
      <c r="DN135">
        <v>1</v>
      </c>
      <c r="DS135">
        <v>10</v>
      </c>
    </row>
    <row r="136" spans="1:123" x14ac:dyDescent="0.25">
      <c r="A136" t="str">
        <f t="shared" si="7"/>
        <v>2.20</v>
      </c>
      <c r="B136">
        <v>63</v>
      </c>
      <c r="C136">
        <v>20</v>
      </c>
      <c r="D136" t="s">
        <v>234</v>
      </c>
      <c r="I136" s="55">
        <v>59.942971587428119</v>
      </c>
      <c r="J136" s="55">
        <v>22.452727198554189</v>
      </c>
      <c r="K136">
        <v>2</v>
      </c>
      <c r="L136">
        <v>20</v>
      </c>
      <c r="N136">
        <v>21</v>
      </c>
      <c r="O136">
        <v>28</v>
      </c>
      <c r="P136">
        <v>1</v>
      </c>
      <c r="R136" t="s">
        <v>175</v>
      </c>
      <c r="S136">
        <v>1</v>
      </c>
      <c r="T136">
        <v>5</v>
      </c>
      <c r="W136">
        <v>1</v>
      </c>
      <c r="X136" s="46">
        <v>43284</v>
      </c>
      <c r="Y136" s="47"/>
      <c r="Z136" t="s">
        <v>280</v>
      </c>
      <c r="AA136" t="s">
        <v>215</v>
      </c>
      <c r="AD136">
        <v>4</v>
      </c>
      <c r="AE136">
        <v>1</v>
      </c>
      <c r="AF136" t="s">
        <v>216</v>
      </c>
      <c r="AG136">
        <v>2</v>
      </c>
      <c r="AH136">
        <v>1</v>
      </c>
      <c r="AI136">
        <v>3</v>
      </c>
      <c r="BE136" t="s">
        <v>280</v>
      </c>
      <c r="BK136">
        <v>-8.8999999999999996E-2</v>
      </c>
      <c r="BL136">
        <v>30</v>
      </c>
      <c r="BM136">
        <v>16</v>
      </c>
      <c r="BN136">
        <v>4.7</v>
      </c>
      <c r="BP136">
        <v>20</v>
      </c>
      <c r="CQ136">
        <v>1</v>
      </c>
      <c r="CT136">
        <v>50</v>
      </c>
      <c r="CV136">
        <v>5</v>
      </c>
      <c r="CX136">
        <v>44</v>
      </c>
      <c r="DE136">
        <v>100</v>
      </c>
      <c r="DM136" t="s">
        <v>193</v>
      </c>
      <c r="DN136">
        <v>1E-3</v>
      </c>
      <c r="DS136">
        <v>10</v>
      </c>
    </row>
    <row r="137" spans="1:123" x14ac:dyDescent="0.25">
      <c r="A137" t="str">
        <f t="shared" si="7"/>
        <v>2.20</v>
      </c>
      <c r="B137">
        <v>63</v>
      </c>
      <c r="C137">
        <v>20</v>
      </c>
      <c r="D137" t="s">
        <v>234</v>
      </c>
      <c r="I137" s="55">
        <v>59.942971587428119</v>
      </c>
      <c r="J137" s="55">
        <v>22.452727198554189</v>
      </c>
      <c r="K137">
        <v>2</v>
      </c>
      <c r="L137">
        <v>20</v>
      </c>
      <c r="N137">
        <v>21</v>
      </c>
      <c r="O137">
        <v>28</v>
      </c>
      <c r="P137">
        <v>1</v>
      </c>
      <c r="R137" t="s">
        <v>175</v>
      </c>
      <c r="S137">
        <v>1</v>
      </c>
      <c r="T137">
        <v>5</v>
      </c>
      <c r="W137">
        <v>1</v>
      </c>
      <c r="X137" s="46">
        <v>43284</v>
      </c>
      <c r="Y137" s="47"/>
      <c r="Z137" t="s">
        <v>280</v>
      </c>
      <c r="AA137" t="s">
        <v>215</v>
      </c>
      <c r="AD137">
        <v>4</v>
      </c>
      <c r="AE137">
        <v>1</v>
      </c>
      <c r="AF137" t="s">
        <v>216</v>
      </c>
      <c r="AG137">
        <v>2</v>
      </c>
      <c r="AH137">
        <v>1</v>
      </c>
      <c r="AI137">
        <v>3</v>
      </c>
      <c r="BE137" t="s">
        <v>280</v>
      </c>
      <c r="BK137">
        <v>-8.8999999999999996E-2</v>
      </c>
      <c r="BL137">
        <v>30</v>
      </c>
      <c r="BM137">
        <v>16</v>
      </c>
      <c r="BN137">
        <v>4.7</v>
      </c>
      <c r="BP137">
        <v>20</v>
      </c>
      <c r="CQ137">
        <v>1</v>
      </c>
      <c r="CT137">
        <v>50</v>
      </c>
      <c r="CV137">
        <v>5</v>
      </c>
      <c r="CX137">
        <v>44</v>
      </c>
      <c r="DE137">
        <v>100</v>
      </c>
      <c r="DM137" t="s">
        <v>201</v>
      </c>
      <c r="DN137">
        <v>0.1</v>
      </c>
      <c r="DS137">
        <v>10</v>
      </c>
    </row>
    <row r="138" spans="1:123" x14ac:dyDescent="0.25">
      <c r="A138" t="str">
        <f t="shared" si="7"/>
        <v>2.25</v>
      </c>
      <c r="B138">
        <v>63</v>
      </c>
      <c r="C138">
        <v>20</v>
      </c>
      <c r="D138" t="s">
        <v>235</v>
      </c>
      <c r="I138" s="55">
        <v>59.942983234285151</v>
      </c>
      <c r="J138" s="55">
        <v>22.452640748192735</v>
      </c>
      <c r="K138">
        <v>2</v>
      </c>
      <c r="L138">
        <v>25</v>
      </c>
      <c r="N138">
        <v>21</v>
      </c>
      <c r="O138">
        <v>28</v>
      </c>
      <c r="P138">
        <v>1</v>
      </c>
      <c r="R138" t="s">
        <v>175</v>
      </c>
      <c r="S138">
        <v>1</v>
      </c>
      <c r="T138">
        <v>5</v>
      </c>
      <c r="W138">
        <v>1</v>
      </c>
      <c r="X138" s="46">
        <v>43284</v>
      </c>
      <c r="Y138" s="47"/>
      <c r="Z138" t="s">
        <v>280</v>
      </c>
      <c r="AA138" t="s">
        <v>215</v>
      </c>
      <c r="AD138">
        <v>4</v>
      </c>
      <c r="AE138">
        <v>1</v>
      </c>
      <c r="AF138" t="s">
        <v>216</v>
      </c>
      <c r="AG138">
        <v>2</v>
      </c>
      <c r="AH138">
        <v>1</v>
      </c>
      <c r="AI138">
        <v>3</v>
      </c>
      <c r="BE138" t="s">
        <v>280</v>
      </c>
      <c r="BK138">
        <v>-8.8999999999999996E-2</v>
      </c>
      <c r="BL138">
        <v>30</v>
      </c>
      <c r="BM138">
        <v>16</v>
      </c>
      <c r="BN138">
        <v>5.7</v>
      </c>
      <c r="BP138">
        <v>25</v>
      </c>
      <c r="CQ138">
        <v>1</v>
      </c>
      <c r="CT138">
        <v>29</v>
      </c>
      <c r="CX138">
        <v>70</v>
      </c>
      <c r="DE138">
        <v>100</v>
      </c>
      <c r="DM138" t="s">
        <v>203</v>
      </c>
      <c r="DN138">
        <v>0.5</v>
      </c>
      <c r="DS138">
        <v>37</v>
      </c>
    </row>
    <row r="139" spans="1:123" x14ac:dyDescent="0.25">
      <c r="A139" t="str">
        <f t="shared" si="7"/>
        <v>2.25</v>
      </c>
      <c r="B139">
        <v>63</v>
      </c>
      <c r="C139">
        <v>20</v>
      </c>
      <c r="D139" t="s">
        <v>235</v>
      </c>
      <c r="I139" s="55">
        <v>59.942983234285151</v>
      </c>
      <c r="J139" s="55">
        <v>22.452640748192735</v>
      </c>
      <c r="K139">
        <v>2</v>
      </c>
      <c r="L139">
        <v>25</v>
      </c>
      <c r="N139">
        <v>21</v>
      </c>
      <c r="O139">
        <v>28</v>
      </c>
      <c r="P139">
        <v>1</v>
      </c>
      <c r="R139" t="s">
        <v>175</v>
      </c>
      <c r="S139">
        <v>1</v>
      </c>
      <c r="T139">
        <v>5</v>
      </c>
      <c r="W139">
        <v>1</v>
      </c>
      <c r="X139" s="46">
        <v>43284</v>
      </c>
      <c r="Y139" s="47"/>
      <c r="Z139" t="s">
        <v>280</v>
      </c>
      <c r="AA139" t="s">
        <v>215</v>
      </c>
      <c r="AD139">
        <v>4</v>
      </c>
      <c r="AE139">
        <v>1</v>
      </c>
      <c r="AF139" t="s">
        <v>216</v>
      </c>
      <c r="AG139">
        <v>2</v>
      </c>
      <c r="AH139">
        <v>1</v>
      </c>
      <c r="AI139">
        <v>3</v>
      </c>
      <c r="BE139" t="s">
        <v>280</v>
      </c>
      <c r="BK139">
        <v>-8.8999999999999996E-2</v>
      </c>
      <c r="BL139">
        <v>30</v>
      </c>
      <c r="BM139">
        <v>16</v>
      </c>
      <c r="BN139">
        <v>5.7</v>
      </c>
      <c r="BP139">
        <v>25</v>
      </c>
      <c r="CQ139">
        <v>1</v>
      </c>
      <c r="CT139">
        <v>29</v>
      </c>
      <c r="CX139">
        <v>70</v>
      </c>
      <c r="DE139">
        <v>100</v>
      </c>
      <c r="DM139" t="s">
        <v>232</v>
      </c>
      <c r="DN139">
        <v>1E-3</v>
      </c>
      <c r="DS139">
        <v>10</v>
      </c>
    </row>
    <row r="140" spans="1:123" x14ac:dyDescent="0.25">
      <c r="A140" t="str">
        <f t="shared" si="7"/>
        <v>2.25</v>
      </c>
      <c r="B140">
        <v>63</v>
      </c>
      <c r="C140">
        <v>20</v>
      </c>
      <c r="D140" t="s">
        <v>235</v>
      </c>
      <c r="I140" s="55">
        <v>59.942983234285151</v>
      </c>
      <c r="J140" s="55">
        <v>22.452640748192735</v>
      </c>
      <c r="K140">
        <v>2</v>
      </c>
      <c r="L140">
        <v>25</v>
      </c>
      <c r="N140">
        <v>21</v>
      </c>
      <c r="O140">
        <v>28</v>
      </c>
      <c r="P140">
        <v>1</v>
      </c>
      <c r="R140" t="s">
        <v>175</v>
      </c>
      <c r="S140">
        <v>1</v>
      </c>
      <c r="T140">
        <v>5</v>
      </c>
      <c r="W140">
        <v>1</v>
      </c>
      <c r="X140" s="46">
        <v>43284</v>
      </c>
      <c r="Y140" s="47"/>
      <c r="Z140" t="s">
        <v>280</v>
      </c>
      <c r="AA140" t="s">
        <v>215</v>
      </c>
      <c r="AD140">
        <v>4</v>
      </c>
      <c r="AE140">
        <v>1</v>
      </c>
      <c r="AF140" t="s">
        <v>216</v>
      </c>
      <c r="AG140">
        <v>2</v>
      </c>
      <c r="AH140">
        <v>1</v>
      </c>
      <c r="AI140">
        <v>3</v>
      </c>
      <c r="BE140" t="s">
        <v>280</v>
      </c>
      <c r="BK140">
        <v>-8.8999999999999996E-2</v>
      </c>
      <c r="BL140">
        <v>30</v>
      </c>
      <c r="BM140">
        <v>16</v>
      </c>
      <c r="BN140">
        <v>5.7</v>
      </c>
      <c r="BP140">
        <v>25</v>
      </c>
      <c r="CQ140">
        <v>1</v>
      </c>
      <c r="CT140">
        <v>29</v>
      </c>
      <c r="CX140">
        <v>70</v>
      </c>
      <c r="DE140">
        <v>100</v>
      </c>
      <c r="DM140" t="s">
        <v>193</v>
      </c>
      <c r="DN140">
        <v>1E-3</v>
      </c>
      <c r="DS140">
        <v>10</v>
      </c>
    </row>
    <row r="141" spans="1:123" x14ac:dyDescent="0.25">
      <c r="A141" t="str">
        <f t="shared" si="7"/>
        <v>2.25</v>
      </c>
      <c r="B141">
        <v>63</v>
      </c>
      <c r="C141">
        <v>20</v>
      </c>
      <c r="D141" t="s">
        <v>235</v>
      </c>
      <c r="I141" s="55">
        <v>59.942983234285151</v>
      </c>
      <c r="J141" s="55">
        <v>22.452640748192735</v>
      </c>
      <c r="K141">
        <v>2</v>
      </c>
      <c r="L141">
        <v>25</v>
      </c>
      <c r="N141">
        <v>21</v>
      </c>
      <c r="O141">
        <v>28</v>
      </c>
      <c r="P141">
        <v>1</v>
      </c>
      <c r="R141" t="s">
        <v>175</v>
      </c>
      <c r="S141">
        <v>1</v>
      </c>
      <c r="T141">
        <v>5</v>
      </c>
      <c r="W141">
        <v>1</v>
      </c>
      <c r="X141" s="46">
        <v>43284</v>
      </c>
      <c r="Y141" s="47"/>
      <c r="Z141" t="s">
        <v>280</v>
      </c>
      <c r="AA141" t="s">
        <v>215</v>
      </c>
      <c r="AD141">
        <v>4</v>
      </c>
      <c r="AE141">
        <v>1</v>
      </c>
      <c r="AF141" t="s">
        <v>216</v>
      </c>
      <c r="AG141">
        <v>2</v>
      </c>
      <c r="AH141">
        <v>1</v>
      </c>
      <c r="AI141">
        <v>3</v>
      </c>
      <c r="BE141" t="s">
        <v>280</v>
      </c>
      <c r="BK141">
        <v>-8.8999999999999996E-2</v>
      </c>
      <c r="BL141">
        <v>30</v>
      </c>
      <c r="BM141">
        <v>16</v>
      </c>
      <c r="BN141">
        <v>5.7</v>
      </c>
      <c r="BP141">
        <v>25</v>
      </c>
      <c r="CQ141">
        <v>1</v>
      </c>
      <c r="CT141">
        <v>29</v>
      </c>
      <c r="CX141">
        <v>70</v>
      </c>
      <c r="DE141">
        <v>100</v>
      </c>
      <c r="DM141" t="s">
        <v>201</v>
      </c>
      <c r="DN141">
        <v>1E-3</v>
      </c>
      <c r="DS141">
        <v>11</v>
      </c>
    </row>
    <row r="142" spans="1:123" x14ac:dyDescent="0.25">
      <c r="A142" t="str">
        <f t="shared" si="7"/>
        <v>2.25</v>
      </c>
      <c r="B142">
        <v>63</v>
      </c>
      <c r="C142">
        <v>20</v>
      </c>
      <c r="D142" t="s">
        <v>235</v>
      </c>
      <c r="I142" s="55">
        <v>59.942983234285151</v>
      </c>
      <c r="J142" s="55">
        <v>22.452640748192735</v>
      </c>
      <c r="K142">
        <v>2</v>
      </c>
      <c r="L142">
        <v>25</v>
      </c>
      <c r="N142">
        <v>21</v>
      </c>
      <c r="O142">
        <v>28</v>
      </c>
      <c r="P142">
        <v>1</v>
      </c>
      <c r="R142" t="s">
        <v>175</v>
      </c>
      <c r="S142">
        <v>1</v>
      </c>
      <c r="T142">
        <v>5</v>
      </c>
      <c r="W142">
        <v>1</v>
      </c>
      <c r="X142" s="46">
        <v>43284</v>
      </c>
      <c r="Y142" s="47"/>
      <c r="Z142" t="s">
        <v>280</v>
      </c>
      <c r="AA142" t="s">
        <v>215</v>
      </c>
      <c r="AD142">
        <v>4</v>
      </c>
      <c r="AE142">
        <v>1</v>
      </c>
      <c r="AF142" t="s">
        <v>216</v>
      </c>
      <c r="AG142">
        <v>2</v>
      </c>
      <c r="AH142">
        <v>1</v>
      </c>
      <c r="AI142">
        <v>3</v>
      </c>
      <c r="BE142" t="s">
        <v>280</v>
      </c>
      <c r="BK142">
        <v>-8.8999999999999996E-2</v>
      </c>
      <c r="BL142">
        <v>30</v>
      </c>
      <c r="BM142">
        <v>16</v>
      </c>
      <c r="BN142">
        <v>5.7</v>
      </c>
      <c r="BP142">
        <v>25</v>
      </c>
      <c r="CQ142">
        <v>1</v>
      </c>
      <c r="CT142">
        <v>29</v>
      </c>
      <c r="CX142">
        <v>70</v>
      </c>
      <c r="DE142">
        <v>100</v>
      </c>
      <c r="DM142" t="s">
        <v>236</v>
      </c>
      <c r="DO142">
        <v>1</v>
      </c>
      <c r="DS142">
        <v>10</v>
      </c>
    </row>
    <row r="143" spans="1:123" x14ac:dyDescent="0.25">
      <c r="A143" t="str">
        <f t="shared" si="7"/>
        <v>2.30</v>
      </c>
      <c r="B143">
        <v>63</v>
      </c>
      <c r="C143">
        <v>20</v>
      </c>
      <c r="D143" t="s">
        <v>237</v>
      </c>
      <c r="I143" s="55">
        <v>59.942994881142177</v>
      </c>
      <c r="J143" s="55">
        <v>22.452554297831284</v>
      </c>
      <c r="K143">
        <v>2</v>
      </c>
      <c r="L143">
        <v>30</v>
      </c>
      <c r="N143">
        <v>21</v>
      </c>
      <c r="O143">
        <v>28</v>
      </c>
      <c r="P143">
        <v>1</v>
      </c>
      <c r="R143" t="s">
        <v>175</v>
      </c>
      <c r="S143">
        <v>1</v>
      </c>
      <c r="T143">
        <v>5</v>
      </c>
      <c r="W143">
        <v>1</v>
      </c>
      <c r="X143" s="46">
        <v>43284</v>
      </c>
      <c r="Y143" s="47"/>
      <c r="Z143" t="s">
        <v>280</v>
      </c>
      <c r="AA143" t="s">
        <v>215</v>
      </c>
      <c r="AD143">
        <v>4</v>
      </c>
      <c r="AE143">
        <v>1</v>
      </c>
      <c r="AF143" t="s">
        <v>216</v>
      </c>
      <c r="AG143">
        <v>2</v>
      </c>
      <c r="AH143">
        <v>1</v>
      </c>
      <c r="AI143">
        <v>3</v>
      </c>
      <c r="BE143" t="s">
        <v>280</v>
      </c>
      <c r="BK143">
        <v>-8.8999999999999996E-2</v>
      </c>
      <c r="BL143">
        <v>30</v>
      </c>
      <c r="BM143">
        <v>16</v>
      </c>
      <c r="BN143">
        <v>6.4</v>
      </c>
      <c r="BP143">
        <v>30</v>
      </c>
      <c r="CQ143">
        <v>1.5</v>
      </c>
      <c r="CS143">
        <v>0.5</v>
      </c>
      <c r="CV143">
        <v>20</v>
      </c>
      <c r="CX143">
        <v>78</v>
      </c>
      <c r="DE143">
        <v>100</v>
      </c>
      <c r="DM143" t="s">
        <v>188</v>
      </c>
      <c r="DN143">
        <v>0.1</v>
      </c>
      <c r="DS143">
        <v>10</v>
      </c>
    </row>
    <row r="144" spans="1:123" x14ac:dyDescent="0.25">
      <c r="A144" t="str">
        <f t="shared" si="7"/>
        <v>2.30</v>
      </c>
      <c r="B144">
        <v>63</v>
      </c>
      <c r="C144">
        <v>20</v>
      </c>
      <c r="D144" t="s">
        <v>237</v>
      </c>
      <c r="I144" s="55">
        <v>59.942994881142177</v>
      </c>
      <c r="J144" s="55">
        <v>22.452554297831284</v>
      </c>
      <c r="K144">
        <v>2</v>
      </c>
      <c r="L144">
        <v>30</v>
      </c>
      <c r="N144">
        <v>21</v>
      </c>
      <c r="O144">
        <v>28</v>
      </c>
      <c r="P144">
        <v>1</v>
      </c>
      <c r="R144" t="s">
        <v>175</v>
      </c>
      <c r="S144">
        <v>1</v>
      </c>
      <c r="T144">
        <v>5</v>
      </c>
      <c r="W144">
        <v>1</v>
      </c>
      <c r="X144" s="46">
        <v>43284</v>
      </c>
      <c r="Y144" s="47"/>
      <c r="Z144" t="s">
        <v>280</v>
      </c>
      <c r="AA144" t="s">
        <v>215</v>
      </c>
      <c r="AD144">
        <v>4</v>
      </c>
      <c r="AE144">
        <v>1</v>
      </c>
      <c r="AF144" t="s">
        <v>216</v>
      </c>
      <c r="AG144">
        <v>2</v>
      </c>
      <c r="AH144">
        <v>1</v>
      </c>
      <c r="AI144">
        <v>3</v>
      </c>
      <c r="BE144" t="s">
        <v>280</v>
      </c>
      <c r="BK144">
        <v>-8.8999999999999996E-2</v>
      </c>
      <c r="BL144">
        <v>30</v>
      </c>
      <c r="BM144">
        <v>16</v>
      </c>
      <c r="BN144">
        <v>6.4</v>
      </c>
      <c r="BP144">
        <v>30</v>
      </c>
      <c r="CQ144">
        <v>1.5</v>
      </c>
      <c r="CS144">
        <v>0.5</v>
      </c>
      <c r="CV144">
        <v>20</v>
      </c>
      <c r="CX144">
        <v>78</v>
      </c>
      <c r="DE144">
        <v>100</v>
      </c>
      <c r="DM144" t="s">
        <v>195</v>
      </c>
      <c r="DN144">
        <v>1E-3</v>
      </c>
      <c r="DS144">
        <v>10</v>
      </c>
    </row>
    <row r="145" spans="1:124" x14ac:dyDescent="0.25">
      <c r="A145" t="str">
        <f t="shared" si="7"/>
        <v>2.40</v>
      </c>
      <c r="B145">
        <v>63</v>
      </c>
      <c r="C145">
        <v>20</v>
      </c>
      <c r="D145" t="s">
        <v>238</v>
      </c>
      <c r="I145" s="55">
        <v>59.943018174856242</v>
      </c>
      <c r="J145" s="55">
        <v>22.452381397108375</v>
      </c>
      <c r="K145">
        <v>2</v>
      </c>
      <c r="L145">
        <v>40</v>
      </c>
      <c r="N145">
        <v>21</v>
      </c>
      <c r="O145">
        <v>28</v>
      </c>
      <c r="P145">
        <v>1</v>
      </c>
      <c r="R145" t="s">
        <v>175</v>
      </c>
      <c r="S145">
        <v>1</v>
      </c>
      <c r="T145">
        <v>5</v>
      </c>
      <c r="W145">
        <v>1</v>
      </c>
      <c r="X145" s="46">
        <v>43284</v>
      </c>
      <c r="Y145" s="47"/>
      <c r="Z145" t="s">
        <v>280</v>
      </c>
      <c r="AA145" t="s">
        <v>215</v>
      </c>
      <c r="AD145">
        <v>4</v>
      </c>
      <c r="AE145">
        <v>1</v>
      </c>
      <c r="AF145" t="s">
        <v>216</v>
      </c>
      <c r="AG145">
        <v>2</v>
      </c>
      <c r="AH145">
        <v>1</v>
      </c>
      <c r="AI145">
        <v>3</v>
      </c>
      <c r="BE145" t="s">
        <v>280</v>
      </c>
      <c r="BK145">
        <v>-8.8999999999999996E-2</v>
      </c>
      <c r="BL145">
        <v>0</v>
      </c>
      <c r="BM145">
        <v>16</v>
      </c>
      <c r="BN145">
        <v>7.4</v>
      </c>
      <c r="BP145">
        <v>40</v>
      </c>
      <c r="CQ145">
        <v>0.1</v>
      </c>
      <c r="CV145">
        <v>19.899999999999999</v>
      </c>
      <c r="CX145">
        <v>80</v>
      </c>
      <c r="DE145">
        <v>100</v>
      </c>
      <c r="DM145" t="s">
        <v>188</v>
      </c>
      <c r="DN145">
        <v>1E-3</v>
      </c>
      <c r="DS145">
        <v>10</v>
      </c>
    </row>
    <row r="146" spans="1:124" x14ac:dyDescent="0.25">
      <c r="A146" t="str">
        <f t="shared" si="7"/>
        <v>2.50</v>
      </c>
      <c r="B146">
        <v>63</v>
      </c>
      <c r="C146">
        <v>20</v>
      </c>
      <c r="D146" t="s">
        <v>239</v>
      </c>
      <c r="I146" s="55">
        <v>59.9430414685703</v>
      </c>
      <c r="J146" s="55">
        <v>22.45220849638547</v>
      </c>
      <c r="K146">
        <v>2</v>
      </c>
      <c r="L146">
        <v>50</v>
      </c>
      <c r="N146">
        <v>21</v>
      </c>
      <c r="O146">
        <v>28</v>
      </c>
      <c r="P146">
        <v>1</v>
      </c>
      <c r="R146" t="s">
        <v>175</v>
      </c>
      <c r="S146">
        <v>1</v>
      </c>
      <c r="T146">
        <v>5</v>
      </c>
      <c r="W146">
        <v>1</v>
      </c>
      <c r="X146" s="46">
        <v>43284</v>
      </c>
      <c r="Y146" s="47"/>
      <c r="Z146" t="s">
        <v>280</v>
      </c>
      <c r="AA146" t="s">
        <v>215</v>
      </c>
      <c r="AD146">
        <v>4</v>
      </c>
      <c r="AE146">
        <v>1</v>
      </c>
      <c r="AF146" t="s">
        <v>216</v>
      </c>
      <c r="AG146">
        <v>2</v>
      </c>
      <c r="AH146">
        <v>1</v>
      </c>
      <c r="AI146">
        <v>3</v>
      </c>
      <c r="BE146" t="s">
        <v>280</v>
      </c>
      <c r="BK146">
        <v>-8.8999999999999996E-2</v>
      </c>
      <c r="BL146">
        <v>0</v>
      </c>
      <c r="BM146">
        <v>16</v>
      </c>
      <c r="BN146">
        <v>8.1</v>
      </c>
      <c r="BP146">
        <v>50</v>
      </c>
      <c r="CQ146">
        <v>1</v>
      </c>
      <c r="CV146">
        <v>9</v>
      </c>
      <c r="CX146">
        <v>90</v>
      </c>
      <c r="DE146">
        <v>100</v>
      </c>
      <c r="DM146" t="s">
        <v>188</v>
      </c>
      <c r="DN146">
        <v>1E-3</v>
      </c>
      <c r="DS146">
        <v>10</v>
      </c>
    </row>
    <row r="147" spans="1:124" x14ac:dyDescent="0.25">
      <c r="A147" t="str">
        <f t="shared" si="7"/>
        <v>2.60</v>
      </c>
      <c r="B147">
        <v>63</v>
      </c>
      <c r="C147">
        <v>20</v>
      </c>
      <c r="D147" t="s">
        <v>240</v>
      </c>
      <c r="I147" s="55">
        <v>59.943064762284358</v>
      </c>
      <c r="J147" s="55">
        <v>22.452035595662565</v>
      </c>
      <c r="K147">
        <v>2</v>
      </c>
      <c r="L147">
        <v>60</v>
      </c>
      <c r="N147">
        <v>21</v>
      </c>
      <c r="O147">
        <v>28</v>
      </c>
      <c r="P147">
        <v>1</v>
      </c>
      <c r="R147" t="s">
        <v>175</v>
      </c>
      <c r="S147">
        <v>1</v>
      </c>
      <c r="T147">
        <v>5</v>
      </c>
      <c r="W147">
        <v>1</v>
      </c>
      <c r="X147" s="46">
        <v>43284</v>
      </c>
      <c r="Y147" s="47"/>
      <c r="Z147" t="s">
        <v>280</v>
      </c>
      <c r="AA147" t="s">
        <v>215</v>
      </c>
      <c r="AD147">
        <v>4</v>
      </c>
      <c r="AE147">
        <v>1</v>
      </c>
      <c r="AF147" t="s">
        <v>216</v>
      </c>
      <c r="AG147">
        <v>2</v>
      </c>
      <c r="AH147">
        <v>1</v>
      </c>
      <c r="AI147">
        <v>3</v>
      </c>
      <c r="BE147" t="s">
        <v>280</v>
      </c>
      <c r="BK147">
        <v>-8.8999999999999996E-2</v>
      </c>
      <c r="BL147">
        <v>0</v>
      </c>
      <c r="BM147">
        <v>16</v>
      </c>
      <c r="BN147">
        <v>8.6</v>
      </c>
      <c r="BP147">
        <v>60</v>
      </c>
      <c r="CV147">
        <v>10</v>
      </c>
      <c r="CX147">
        <v>90</v>
      </c>
      <c r="DE147">
        <v>100</v>
      </c>
      <c r="DM147" t="s">
        <v>286</v>
      </c>
    </row>
    <row r="148" spans="1:124" x14ac:dyDescent="0.25">
      <c r="A148" t="str">
        <f t="shared" si="7"/>
        <v>2.70</v>
      </c>
      <c r="B148">
        <v>63</v>
      </c>
      <c r="C148">
        <v>20</v>
      </c>
      <c r="D148" t="s">
        <v>241</v>
      </c>
      <c r="I148" s="55">
        <v>59.943088055998416</v>
      </c>
      <c r="J148" s="55">
        <v>22.45186269493966</v>
      </c>
      <c r="K148">
        <v>2</v>
      </c>
      <c r="L148">
        <v>70</v>
      </c>
      <c r="N148">
        <v>21</v>
      </c>
      <c r="O148">
        <v>28</v>
      </c>
      <c r="P148">
        <v>1</v>
      </c>
      <c r="R148" t="s">
        <v>175</v>
      </c>
      <c r="S148">
        <v>1</v>
      </c>
      <c r="T148">
        <v>5</v>
      </c>
      <c r="W148">
        <v>1</v>
      </c>
      <c r="X148" s="46">
        <v>43284</v>
      </c>
      <c r="Y148" s="47"/>
      <c r="Z148" t="s">
        <v>280</v>
      </c>
      <c r="AA148" t="s">
        <v>215</v>
      </c>
      <c r="AD148">
        <v>4</v>
      </c>
      <c r="AE148">
        <v>1</v>
      </c>
      <c r="AF148" t="s">
        <v>216</v>
      </c>
      <c r="AG148">
        <v>2</v>
      </c>
      <c r="AH148">
        <v>1</v>
      </c>
      <c r="AI148">
        <v>3</v>
      </c>
      <c r="BE148" t="s">
        <v>280</v>
      </c>
      <c r="BK148">
        <v>-8.8999999999999996E-2</v>
      </c>
      <c r="BL148">
        <v>0</v>
      </c>
      <c r="BM148">
        <v>16</v>
      </c>
      <c r="BN148">
        <v>8.8000000000000007</v>
      </c>
      <c r="BP148">
        <v>70</v>
      </c>
      <c r="CV148">
        <v>10</v>
      </c>
      <c r="CX148">
        <v>90</v>
      </c>
      <c r="DE148">
        <v>100</v>
      </c>
      <c r="DM148" t="s">
        <v>286</v>
      </c>
    </row>
    <row r="149" spans="1:124" x14ac:dyDescent="0.25">
      <c r="A149" t="str">
        <f t="shared" si="7"/>
        <v>2.80</v>
      </c>
      <c r="B149">
        <v>63</v>
      </c>
      <c r="C149">
        <v>20</v>
      </c>
      <c r="D149" t="s">
        <v>242</v>
      </c>
      <c r="I149" s="55">
        <v>59.943111349712474</v>
      </c>
      <c r="J149" s="55">
        <v>22.451689794216755</v>
      </c>
      <c r="K149">
        <v>2</v>
      </c>
      <c r="L149">
        <v>80</v>
      </c>
      <c r="N149">
        <v>21</v>
      </c>
      <c r="O149">
        <v>28</v>
      </c>
      <c r="P149">
        <v>1</v>
      </c>
      <c r="R149" t="s">
        <v>175</v>
      </c>
      <c r="S149">
        <v>1</v>
      </c>
      <c r="T149">
        <v>5</v>
      </c>
      <c r="W149">
        <v>1</v>
      </c>
      <c r="X149" s="46">
        <v>43284</v>
      </c>
      <c r="Y149" s="47"/>
      <c r="Z149" t="s">
        <v>280</v>
      </c>
      <c r="AA149" t="s">
        <v>215</v>
      </c>
      <c r="AD149">
        <v>4</v>
      </c>
      <c r="AE149">
        <v>1</v>
      </c>
      <c r="AF149" t="s">
        <v>216</v>
      </c>
      <c r="AG149">
        <v>2</v>
      </c>
      <c r="AH149">
        <v>1</v>
      </c>
      <c r="AI149">
        <v>3</v>
      </c>
      <c r="BE149" t="s">
        <v>280</v>
      </c>
      <c r="BK149">
        <v>-8.8999999999999996E-2</v>
      </c>
      <c r="BL149">
        <v>0</v>
      </c>
      <c r="BM149">
        <v>16</v>
      </c>
      <c r="BN149">
        <v>8.8000000000000007</v>
      </c>
      <c r="BP149">
        <v>80</v>
      </c>
      <c r="CV149">
        <v>10</v>
      </c>
      <c r="CX149">
        <v>90</v>
      </c>
      <c r="DE149">
        <v>100</v>
      </c>
    </row>
    <row r="150" spans="1:124" x14ac:dyDescent="0.25">
      <c r="A150" t="str">
        <f t="shared" si="7"/>
        <v>2.90</v>
      </c>
      <c r="B150">
        <v>63</v>
      </c>
      <c r="C150">
        <v>20</v>
      </c>
      <c r="D150" t="s">
        <v>243</v>
      </c>
      <c r="I150" s="55">
        <v>59.943134643426532</v>
      </c>
      <c r="J150" s="55">
        <v>22.451516893493849</v>
      </c>
      <c r="K150">
        <v>2</v>
      </c>
      <c r="L150">
        <v>90</v>
      </c>
      <c r="N150">
        <v>21</v>
      </c>
      <c r="O150">
        <v>28</v>
      </c>
      <c r="P150">
        <v>1</v>
      </c>
      <c r="R150" t="s">
        <v>175</v>
      </c>
      <c r="S150">
        <v>1</v>
      </c>
      <c r="T150">
        <v>5</v>
      </c>
      <c r="W150">
        <v>1</v>
      </c>
      <c r="X150" s="46">
        <v>43284</v>
      </c>
      <c r="Y150" s="47"/>
      <c r="Z150" t="s">
        <v>280</v>
      </c>
      <c r="AA150" t="s">
        <v>215</v>
      </c>
      <c r="AD150">
        <v>4</v>
      </c>
      <c r="AE150">
        <v>1</v>
      </c>
      <c r="AF150" t="s">
        <v>216</v>
      </c>
      <c r="AG150">
        <v>2</v>
      </c>
      <c r="AH150">
        <v>1</v>
      </c>
      <c r="AI150">
        <v>3</v>
      </c>
      <c r="BE150" t="s">
        <v>280</v>
      </c>
      <c r="BK150">
        <v>-8.8999999999999996E-2</v>
      </c>
      <c r="BL150">
        <v>0</v>
      </c>
      <c r="BM150">
        <v>16</v>
      </c>
      <c r="BN150">
        <v>8.9</v>
      </c>
      <c r="BP150">
        <v>90</v>
      </c>
      <c r="CV150">
        <v>10</v>
      </c>
      <c r="CX150">
        <v>90</v>
      </c>
      <c r="DE150">
        <v>100</v>
      </c>
    </row>
    <row r="151" spans="1:124" x14ac:dyDescent="0.25">
      <c r="A151" t="str">
        <f t="shared" si="7"/>
        <v>2.100</v>
      </c>
      <c r="B151">
        <v>63</v>
      </c>
      <c r="C151">
        <v>20</v>
      </c>
      <c r="D151" t="s">
        <v>244</v>
      </c>
      <c r="I151" s="55">
        <v>59.943157937140597</v>
      </c>
      <c r="J151" s="55">
        <v>22.451343992770944</v>
      </c>
      <c r="K151">
        <v>2</v>
      </c>
      <c r="L151">
        <v>100</v>
      </c>
      <c r="N151">
        <v>21</v>
      </c>
      <c r="O151">
        <v>28</v>
      </c>
      <c r="P151">
        <v>1</v>
      </c>
      <c r="R151" t="s">
        <v>175</v>
      </c>
      <c r="S151">
        <v>1</v>
      </c>
      <c r="T151">
        <v>5</v>
      </c>
      <c r="W151">
        <v>1</v>
      </c>
      <c r="X151" s="46">
        <v>43284</v>
      </c>
      <c r="Y151" s="47"/>
      <c r="Z151" t="s">
        <v>280</v>
      </c>
      <c r="AA151" t="s">
        <v>215</v>
      </c>
      <c r="AD151">
        <v>4</v>
      </c>
      <c r="AE151">
        <v>1</v>
      </c>
      <c r="AF151" t="s">
        <v>216</v>
      </c>
      <c r="AG151">
        <v>2</v>
      </c>
      <c r="AH151">
        <v>1</v>
      </c>
      <c r="AI151">
        <v>3</v>
      </c>
      <c r="BE151" t="s">
        <v>280</v>
      </c>
      <c r="BK151">
        <v>-8.8999999999999996E-2</v>
      </c>
      <c r="BL151">
        <v>0</v>
      </c>
      <c r="BM151">
        <v>16</v>
      </c>
      <c r="BN151">
        <v>8.8000000000000007</v>
      </c>
      <c r="BP151">
        <v>100</v>
      </c>
      <c r="CV151">
        <v>10</v>
      </c>
      <c r="CX151">
        <v>90</v>
      </c>
      <c r="DE151">
        <v>100</v>
      </c>
    </row>
    <row r="152" spans="1:124" x14ac:dyDescent="0.25">
      <c r="A152" t="str">
        <f>_xlfn.TEXTJOIN(".", TRUE, 3,BP152)</f>
        <v>3</v>
      </c>
      <c r="B152" s="42">
        <v>62</v>
      </c>
      <c r="C152" s="42">
        <v>20</v>
      </c>
      <c r="D152" s="42" t="s">
        <v>245</v>
      </c>
      <c r="E152" s="42">
        <v>59.965381999999998</v>
      </c>
      <c r="F152" s="42">
        <v>22.452241999999998</v>
      </c>
      <c r="G152" s="42">
        <v>59.964694999999999</v>
      </c>
      <c r="H152" s="42">
        <v>22.453485000000001</v>
      </c>
      <c r="I152" s="56"/>
      <c r="J152" s="56"/>
      <c r="K152">
        <v>3</v>
      </c>
      <c r="L152">
        <v>0</v>
      </c>
      <c r="M152" s="42"/>
      <c r="N152" s="42">
        <v>21</v>
      </c>
      <c r="O152" s="42">
        <v>28</v>
      </c>
      <c r="P152" s="42">
        <v>1</v>
      </c>
      <c r="Q152" s="42"/>
      <c r="R152" s="42" t="s">
        <v>175</v>
      </c>
      <c r="S152" s="42">
        <v>1</v>
      </c>
      <c r="T152" s="42">
        <v>5</v>
      </c>
      <c r="U152" s="42"/>
      <c r="V152" s="42"/>
      <c r="W152" s="42">
        <v>1</v>
      </c>
      <c r="X152" s="48">
        <v>43284</v>
      </c>
      <c r="Y152" s="49">
        <v>0.63680555555555551</v>
      </c>
      <c r="Z152" s="42" t="s">
        <v>281</v>
      </c>
      <c r="AA152" s="42" t="s">
        <v>215</v>
      </c>
      <c r="AB152" s="42"/>
      <c r="AC152" s="42"/>
      <c r="AD152" s="42">
        <v>3</v>
      </c>
      <c r="AE152" s="42">
        <v>1</v>
      </c>
      <c r="AF152" s="42" t="s">
        <v>216</v>
      </c>
      <c r="AG152" s="42">
        <v>2</v>
      </c>
      <c r="AH152" s="42">
        <v>1</v>
      </c>
      <c r="AI152" s="42"/>
      <c r="AJ152" s="42"/>
      <c r="BE152" s="42" t="s">
        <v>281</v>
      </c>
      <c r="BF152" s="42">
        <v>100</v>
      </c>
      <c r="BG152" s="42">
        <v>131.4</v>
      </c>
      <c r="BH152" s="42">
        <v>4</v>
      </c>
      <c r="BI152" s="42">
        <v>0.6</v>
      </c>
      <c r="BJ152" s="42">
        <v>4.5999999999999996</v>
      </c>
      <c r="BK152" s="42">
        <v>-8.8999999999999996E-2</v>
      </c>
      <c r="BL152" s="42"/>
      <c r="BM152" s="42"/>
      <c r="BN152" s="42"/>
      <c r="BO152" s="42"/>
      <c r="BP152" s="42"/>
      <c r="BQ152" s="42"/>
      <c r="BR152" s="42" t="s">
        <v>246</v>
      </c>
      <c r="BS152" s="42">
        <v>4.5999999999999996</v>
      </c>
      <c r="BT152" s="42">
        <v>100</v>
      </c>
      <c r="BU152" s="42"/>
      <c r="BV152" s="42"/>
      <c r="BW152" s="42"/>
      <c r="BX152" s="42"/>
      <c r="BY152" s="42"/>
      <c r="BZ152" s="42">
        <v>3.5110000000000001</v>
      </c>
      <c r="CA152" s="42">
        <v>28</v>
      </c>
      <c r="CB152" s="42">
        <v>1</v>
      </c>
      <c r="CC152" s="42">
        <v>20</v>
      </c>
      <c r="CD152" s="42">
        <v>4.5109999999999992</v>
      </c>
      <c r="CE152" s="42">
        <v>57</v>
      </c>
      <c r="CF152" s="42">
        <v>0.51100000000000001</v>
      </c>
      <c r="CG152" s="42">
        <v>0</v>
      </c>
      <c r="CH152" s="42">
        <v>4.5109999999999992</v>
      </c>
      <c r="CI152" s="42">
        <v>57</v>
      </c>
      <c r="CJ152" s="42">
        <v>0.51100000000000001</v>
      </c>
      <c r="CK152" s="42">
        <v>0</v>
      </c>
      <c r="CL152" s="42"/>
      <c r="CM152" s="42"/>
      <c r="CN152" s="42"/>
      <c r="CO152" s="42"/>
      <c r="CP152" s="42"/>
      <c r="CQ152" s="42"/>
      <c r="CR152" s="42"/>
      <c r="CS152" s="42"/>
      <c r="CT152" s="42"/>
      <c r="CU152" s="42"/>
      <c r="CV152" s="42"/>
      <c r="CW152" s="42"/>
      <c r="CX152" s="42"/>
      <c r="CY152" s="42"/>
      <c r="CZ152" s="42"/>
      <c r="DA152" s="42"/>
      <c r="DB152" s="42"/>
      <c r="DC152" s="42"/>
      <c r="DD152" s="42"/>
      <c r="DE152" s="42"/>
      <c r="DF152" s="42"/>
      <c r="DG152" s="42"/>
      <c r="DH152" s="42"/>
      <c r="DI152" s="42"/>
      <c r="DJ152" s="42"/>
      <c r="DK152" s="42"/>
      <c r="DL152" s="42"/>
      <c r="DM152" s="42"/>
      <c r="DN152" s="42"/>
      <c r="DO152" s="42"/>
      <c r="DP152" s="42"/>
      <c r="DQ152" s="42"/>
      <c r="DR152" s="42"/>
      <c r="DS152" s="42"/>
      <c r="DT152" s="42"/>
    </row>
    <row r="153" spans="1:124" x14ac:dyDescent="0.25">
      <c r="A153" t="str">
        <f t="shared" ref="A153:A207" si="8">_xlfn.TEXTJOIN(".", TRUE, 3,BP153)</f>
        <v>3.4</v>
      </c>
      <c r="B153">
        <v>63</v>
      </c>
      <c r="C153">
        <v>20</v>
      </c>
      <c r="D153" t="s">
        <v>247</v>
      </c>
      <c r="I153" s="55">
        <v>59.965358192772847</v>
      </c>
      <c r="J153" s="55">
        <v>22.452295707952583</v>
      </c>
      <c r="K153">
        <v>3</v>
      </c>
      <c r="L153">
        <v>4</v>
      </c>
      <c r="N153">
        <v>21</v>
      </c>
      <c r="O153">
        <v>28</v>
      </c>
      <c r="P153">
        <v>1</v>
      </c>
      <c r="R153" t="s">
        <v>175</v>
      </c>
      <c r="S153">
        <v>1</v>
      </c>
      <c r="T153">
        <v>5</v>
      </c>
      <c r="W153">
        <v>1</v>
      </c>
      <c r="X153" s="46">
        <v>43284</v>
      </c>
      <c r="Y153" s="47"/>
      <c r="Z153" t="s">
        <v>281</v>
      </c>
      <c r="AA153" t="s">
        <v>215</v>
      </c>
      <c r="AD153">
        <v>3</v>
      </c>
      <c r="AE153">
        <v>1</v>
      </c>
      <c r="AF153" t="s">
        <v>216</v>
      </c>
      <c r="AG153">
        <v>2</v>
      </c>
      <c r="AH153">
        <v>1</v>
      </c>
      <c r="AI153">
        <v>1</v>
      </c>
      <c r="BE153" t="s">
        <v>281</v>
      </c>
      <c r="BK153">
        <v>-8.8999999999999996E-2</v>
      </c>
      <c r="BL153">
        <v>10</v>
      </c>
      <c r="BM153">
        <v>16</v>
      </c>
      <c r="BN153">
        <v>0.6</v>
      </c>
      <c r="BP153">
        <v>4</v>
      </c>
      <c r="CN153">
        <v>20</v>
      </c>
      <c r="CS153">
        <v>30</v>
      </c>
      <c r="CU153">
        <v>50</v>
      </c>
      <c r="DE153">
        <v>100</v>
      </c>
      <c r="DM153" t="s">
        <v>193</v>
      </c>
      <c r="DN153">
        <v>20</v>
      </c>
      <c r="DS153">
        <v>10</v>
      </c>
    </row>
    <row r="154" spans="1:124" x14ac:dyDescent="0.25">
      <c r="A154" t="str">
        <f t="shared" si="8"/>
        <v>3.4</v>
      </c>
      <c r="B154">
        <v>63</v>
      </c>
      <c r="C154">
        <v>20</v>
      </c>
      <c r="D154" t="s">
        <v>247</v>
      </c>
      <c r="I154" s="55">
        <v>59.965358192772847</v>
      </c>
      <c r="J154" s="55">
        <v>22.452295707952583</v>
      </c>
      <c r="K154">
        <v>3</v>
      </c>
      <c r="L154">
        <v>4</v>
      </c>
      <c r="N154">
        <v>21</v>
      </c>
      <c r="O154">
        <v>28</v>
      </c>
      <c r="P154">
        <v>1</v>
      </c>
      <c r="R154" t="s">
        <v>175</v>
      </c>
      <c r="S154">
        <v>1</v>
      </c>
      <c r="T154">
        <v>5</v>
      </c>
      <c r="W154">
        <v>1</v>
      </c>
      <c r="X154" s="46">
        <v>43284</v>
      </c>
      <c r="Y154" s="47"/>
      <c r="Z154" t="s">
        <v>281</v>
      </c>
      <c r="AA154" t="s">
        <v>215</v>
      </c>
      <c r="AD154">
        <v>3</v>
      </c>
      <c r="AE154">
        <v>1</v>
      </c>
      <c r="AF154" t="s">
        <v>216</v>
      </c>
      <c r="AG154">
        <v>2</v>
      </c>
      <c r="AH154">
        <v>1</v>
      </c>
      <c r="AI154">
        <v>1</v>
      </c>
      <c r="BE154" t="s">
        <v>281</v>
      </c>
      <c r="BK154">
        <v>-8.8999999999999996E-2</v>
      </c>
      <c r="BL154">
        <v>10</v>
      </c>
      <c r="BM154">
        <v>16</v>
      </c>
      <c r="BN154">
        <v>0.6</v>
      </c>
      <c r="BP154">
        <v>4</v>
      </c>
      <c r="CN154">
        <v>20</v>
      </c>
      <c r="CS154">
        <v>30</v>
      </c>
      <c r="CU154">
        <v>50</v>
      </c>
      <c r="DE154">
        <v>100</v>
      </c>
      <c r="DM154" t="s">
        <v>182</v>
      </c>
      <c r="DN154">
        <v>10</v>
      </c>
      <c r="DS154">
        <v>10</v>
      </c>
    </row>
    <row r="155" spans="1:124" x14ac:dyDescent="0.25">
      <c r="A155" t="str">
        <f t="shared" si="8"/>
        <v>3.4</v>
      </c>
      <c r="B155">
        <v>63</v>
      </c>
      <c r="C155">
        <v>20</v>
      </c>
      <c r="D155" t="s">
        <v>247</v>
      </c>
      <c r="I155" s="55">
        <v>59.965358192772847</v>
      </c>
      <c r="J155" s="55">
        <v>22.452295707952583</v>
      </c>
      <c r="K155">
        <v>3</v>
      </c>
      <c r="L155">
        <v>4</v>
      </c>
      <c r="N155">
        <v>21</v>
      </c>
      <c r="O155">
        <v>28</v>
      </c>
      <c r="P155">
        <v>1</v>
      </c>
      <c r="R155" t="s">
        <v>175</v>
      </c>
      <c r="S155">
        <v>1</v>
      </c>
      <c r="T155">
        <v>5</v>
      </c>
      <c r="W155">
        <v>1</v>
      </c>
      <c r="X155" s="46">
        <v>43284</v>
      </c>
      <c r="Y155" s="47"/>
      <c r="Z155" t="s">
        <v>281</v>
      </c>
      <c r="AA155" t="s">
        <v>215</v>
      </c>
      <c r="AD155">
        <v>3</v>
      </c>
      <c r="AE155">
        <v>1</v>
      </c>
      <c r="AF155" t="s">
        <v>216</v>
      </c>
      <c r="AG155">
        <v>2</v>
      </c>
      <c r="AH155">
        <v>1</v>
      </c>
      <c r="AI155">
        <v>1</v>
      </c>
      <c r="BE155" t="s">
        <v>281</v>
      </c>
      <c r="BK155">
        <v>-8.8999999999999996E-2</v>
      </c>
      <c r="BL155">
        <v>10</v>
      </c>
      <c r="BM155">
        <v>16</v>
      </c>
      <c r="BN155">
        <v>0.6</v>
      </c>
      <c r="BP155">
        <v>4</v>
      </c>
      <c r="CN155">
        <v>20</v>
      </c>
      <c r="CS155">
        <v>30</v>
      </c>
      <c r="CU155">
        <v>50</v>
      </c>
      <c r="DE155">
        <v>100</v>
      </c>
      <c r="DM155" t="s">
        <v>248</v>
      </c>
      <c r="DN155">
        <v>45</v>
      </c>
      <c r="DS155">
        <v>11</v>
      </c>
    </row>
    <row r="156" spans="1:124" x14ac:dyDescent="0.25">
      <c r="A156" t="str">
        <f t="shared" si="8"/>
        <v>3.4</v>
      </c>
      <c r="B156">
        <v>63</v>
      </c>
      <c r="C156">
        <v>20</v>
      </c>
      <c r="D156" t="s">
        <v>247</v>
      </c>
      <c r="I156" s="55">
        <v>59.965358192772847</v>
      </c>
      <c r="J156" s="55">
        <v>22.452295707952583</v>
      </c>
      <c r="K156">
        <v>3</v>
      </c>
      <c r="L156">
        <v>4</v>
      </c>
      <c r="N156">
        <v>21</v>
      </c>
      <c r="O156">
        <v>28</v>
      </c>
      <c r="P156">
        <v>1</v>
      </c>
      <c r="R156" t="s">
        <v>175</v>
      </c>
      <c r="S156">
        <v>1</v>
      </c>
      <c r="T156">
        <v>5</v>
      </c>
      <c r="W156">
        <v>1</v>
      </c>
      <c r="X156" s="46">
        <v>43284</v>
      </c>
      <c r="Y156" s="47"/>
      <c r="Z156" t="s">
        <v>281</v>
      </c>
      <c r="AA156" t="s">
        <v>215</v>
      </c>
      <c r="AD156">
        <v>3</v>
      </c>
      <c r="AE156">
        <v>1</v>
      </c>
      <c r="AF156" t="s">
        <v>216</v>
      </c>
      <c r="AG156">
        <v>2</v>
      </c>
      <c r="AH156">
        <v>1</v>
      </c>
      <c r="AI156">
        <v>1</v>
      </c>
      <c r="BE156" t="s">
        <v>281</v>
      </c>
      <c r="BK156">
        <v>-8.8999999999999996E-2</v>
      </c>
      <c r="BL156">
        <v>10</v>
      </c>
      <c r="BM156">
        <v>16</v>
      </c>
      <c r="BN156">
        <v>0.6</v>
      </c>
      <c r="BP156">
        <v>4</v>
      </c>
      <c r="CN156">
        <v>20</v>
      </c>
      <c r="CS156">
        <v>30</v>
      </c>
      <c r="CU156">
        <v>50</v>
      </c>
      <c r="DE156">
        <v>100</v>
      </c>
      <c r="DM156" t="s">
        <v>249</v>
      </c>
      <c r="DN156">
        <v>5</v>
      </c>
      <c r="DS156">
        <v>10</v>
      </c>
    </row>
    <row r="157" spans="1:124" x14ac:dyDescent="0.25">
      <c r="A157" t="str">
        <f t="shared" si="8"/>
        <v>3.4</v>
      </c>
      <c r="B157">
        <v>63</v>
      </c>
      <c r="C157">
        <v>20</v>
      </c>
      <c r="D157" t="s">
        <v>247</v>
      </c>
      <c r="I157" s="55">
        <v>59.965358192772847</v>
      </c>
      <c r="J157" s="55">
        <v>22.452295707952583</v>
      </c>
      <c r="K157">
        <v>3</v>
      </c>
      <c r="L157">
        <v>4</v>
      </c>
      <c r="N157">
        <v>21</v>
      </c>
      <c r="O157">
        <v>28</v>
      </c>
      <c r="P157">
        <v>1</v>
      </c>
      <c r="R157" t="s">
        <v>175</v>
      </c>
      <c r="S157">
        <v>1</v>
      </c>
      <c r="T157">
        <v>5</v>
      </c>
      <c r="W157">
        <v>1</v>
      </c>
      <c r="X157" s="46">
        <v>43284</v>
      </c>
      <c r="Y157" s="47"/>
      <c r="Z157" t="s">
        <v>281</v>
      </c>
      <c r="AA157" t="s">
        <v>215</v>
      </c>
      <c r="AD157">
        <v>3</v>
      </c>
      <c r="AE157">
        <v>1</v>
      </c>
      <c r="AF157" t="s">
        <v>216</v>
      </c>
      <c r="AG157">
        <v>2</v>
      </c>
      <c r="AH157">
        <v>1</v>
      </c>
      <c r="AI157">
        <v>1</v>
      </c>
      <c r="BE157" t="s">
        <v>281</v>
      </c>
      <c r="BK157">
        <v>-8.8999999999999996E-2</v>
      </c>
      <c r="BL157">
        <v>10</v>
      </c>
      <c r="BM157">
        <v>16</v>
      </c>
      <c r="BN157">
        <v>0.6</v>
      </c>
      <c r="BP157">
        <v>4</v>
      </c>
      <c r="CN157">
        <v>20</v>
      </c>
      <c r="CS157">
        <v>30</v>
      </c>
      <c r="CU157">
        <v>50</v>
      </c>
      <c r="DE157">
        <v>100</v>
      </c>
      <c r="DM157" t="s">
        <v>224</v>
      </c>
      <c r="DN157">
        <v>1</v>
      </c>
      <c r="DS157">
        <v>10</v>
      </c>
    </row>
    <row r="158" spans="1:124" x14ac:dyDescent="0.25">
      <c r="A158" t="str">
        <f t="shared" si="8"/>
        <v>3.4</v>
      </c>
      <c r="B158">
        <v>63</v>
      </c>
      <c r="C158">
        <v>20</v>
      </c>
      <c r="D158" t="s">
        <v>247</v>
      </c>
      <c r="I158" s="55">
        <v>59.965358192772847</v>
      </c>
      <c r="J158" s="55">
        <v>22.452295707952583</v>
      </c>
      <c r="K158">
        <v>3</v>
      </c>
      <c r="L158">
        <v>4</v>
      </c>
      <c r="N158">
        <v>21</v>
      </c>
      <c r="O158">
        <v>28</v>
      </c>
      <c r="P158">
        <v>1</v>
      </c>
      <c r="R158" t="s">
        <v>175</v>
      </c>
      <c r="S158">
        <v>1</v>
      </c>
      <c r="T158">
        <v>5</v>
      </c>
      <c r="W158">
        <v>1</v>
      </c>
      <c r="X158" s="46">
        <v>43284</v>
      </c>
      <c r="Y158" s="47"/>
      <c r="Z158" t="s">
        <v>281</v>
      </c>
      <c r="AA158" t="s">
        <v>215</v>
      </c>
      <c r="AD158">
        <v>3</v>
      </c>
      <c r="AE158">
        <v>1</v>
      </c>
      <c r="AF158" t="s">
        <v>216</v>
      </c>
      <c r="AG158">
        <v>2</v>
      </c>
      <c r="AH158">
        <v>1</v>
      </c>
      <c r="AI158">
        <v>1</v>
      </c>
      <c r="BE158" t="s">
        <v>281</v>
      </c>
      <c r="BK158">
        <v>-8.8999999999999996E-2</v>
      </c>
      <c r="BL158">
        <v>10</v>
      </c>
      <c r="BM158">
        <v>16</v>
      </c>
      <c r="BN158">
        <v>0.6</v>
      </c>
      <c r="BP158">
        <v>4</v>
      </c>
      <c r="CN158">
        <v>20</v>
      </c>
      <c r="CS158">
        <v>30</v>
      </c>
      <c r="CU158">
        <v>50</v>
      </c>
      <c r="DE158">
        <v>100</v>
      </c>
      <c r="DM158" t="s">
        <v>190</v>
      </c>
      <c r="DN158">
        <v>45</v>
      </c>
      <c r="DS158">
        <v>11</v>
      </c>
    </row>
    <row r="159" spans="1:124" x14ac:dyDescent="0.25">
      <c r="A159" t="str">
        <f t="shared" si="8"/>
        <v>3.8</v>
      </c>
      <c r="B159">
        <v>63</v>
      </c>
      <c r="C159">
        <v>20</v>
      </c>
      <c r="D159" t="s">
        <v>250</v>
      </c>
      <c r="I159" s="55">
        <v>59.965334385545695</v>
      </c>
      <c r="J159" s="55">
        <v>22.452349415905168</v>
      </c>
      <c r="K159">
        <v>3</v>
      </c>
      <c r="L159">
        <v>8</v>
      </c>
      <c r="N159">
        <v>21</v>
      </c>
      <c r="O159">
        <v>28</v>
      </c>
      <c r="P159">
        <v>1</v>
      </c>
      <c r="R159" t="s">
        <v>175</v>
      </c>
      <c r="S159">
        <v>1</v>
      </c>
      <c r="T159">
        <v>5</v>
      </c>
      <c r="W159">
        <v>1</v>
      </c>
      <c r="X159" s="46">
        <v>43284</v>
      </c>
      <c r="Y159" s="47"/>
      <c r="Z159" t="s">
        <v>281</v>
      </c>
      <c r="AA159" t="s">
        <v>215</v>
      </c>
      <c r="AD159">
        <v>3</v>
      </c>
      <c r="AE159">
        <v>1</v>
      </c>
      <c r="AF159" t="s">
        <v>216</v>
      </c>
      <c r="AG159">
        <v>2</v>
      </c>
      <c r="AH159">
        <v>1</v>
      </c>
      <c r="AI159">
        <v>2</v>
      </c>
      <c r="BE159" t="s">
        <v>281</v>
      </c>
      <c r="BK159">
        <v>-8.8999999999999996E-2</v>
      </c>
      <c r="BL159">
        <v>30</v>
      </c>
      <c r="BM159">
        <v>16</v>
      </c>
      <c r="BN159">
        <v>2</v>
      </c>
      <c r="BP159">
        <v>8</v>
      </c>
      <c r="CL159">
        <v>50</v>
      </c>
      <c r="CT159">
        <v>10</v>
      </c>
      <c r="CU159">
        <v>40</v>
      </c>
      <c r="DE159">
        <v>100</v>
      </c>
      <c r="DM159" t="s">
        <v>193</v>
      </c>
      <c r="DN159">
        <v>80</v>
      </c>
      <c r="DS159">
        <v>10</v>
      </c>
    </row>
    <row r="160" spans="1:124" x14ac:dyDescent="0.25">
      <c r="A160" t="str">
        <f t="shared" si="8"/>
        <v>3.8</v>
      </c>
      <c r="B160">
        <v>63</v>
      </c>
      <c r="C160">
        <v>20</v>
      </c>
      <c r="D160" t="s">
        <v>250</v>
      </c>
      <c r="I160" s="55">
        <v>59.965334385545695</v>
      </c>
      <c r="J160" s="55">
        <v>22.452349415905168</v>
      </c>
      <c r="K160">
        <v>3</v>
      </c>
      <c r="L160">
        <v>8</v>
      </c>
      <c r="N160">
        <v>21</v>
      </c>
      <c r="O160">
        <v>28</v>
      </c>
      <c r="P160">
        <v>1</v>
      </c>
      <c r="R160" t="s">
        <v>175</v>
      </c>
      <c r="S160">
        <v>1</v>
      </c>
      <c r="T160">
        <v>5</v>
      </c>
      <c r="W160">
        <v>1</v>
      </c>
      <c r="X160" s="46">
        <v>43284</v>
      </c>
      <c r="Y160" s="47"/>
      <c r="Z160" t="s">
        <v>281</v>
      </c>
      <c r="AA160" t="s">
        <v>215</v>
      </c>
      <c r="AD160">
        <v>3</v>
      </c>
      <c r="AE160">
        <v>1</v>
      </c>
      <c r="AF160" t="s">
        <v>216</v>
      </c>
      <c r="AG160">
        <v>2</v>
      </c>
      <c r="AH160">
        <v>1</v>
      </c>
      <c r="AI160">
        <v>2</v>
      </c>
      <c r="BE160" t="s">
        <v>281</v>
      </c>
      <c r="BK160">
        <v>-8.8999999999999996E-2</v>
      </c>
      <c r="BL160">
        <v>30</v>
      </c>
      <c r="BM160">
        <v>16</v>
      </c>
      <c r="BN160">
        <v>2</v>
      </c>
      <c r="BP160">
        <v>8</v>
      </c>
      <c r="CL160">
        <v>50</v>
      </c>
      <c r="CT160">
        <v>10</v>
      </c>
      <c r="CU160">
        <v>40</v>
      </c>
      <c r="DE160">
        <v>100</v>
      </c>
      <c r="DM160" t="s">
        <v>182</v>
      </c>
      <c r="DN160">
        <v>10</v>
      </c>
      <c r="DS160">
        <v>10</v>
      </c>
    </row>
    <row r="161" spans="1:123" x14ac:dyDescent="0.25">
      <c r="A161" t="str">
        <f t="shared" si="8"/>
        <v>3.8</v>
      </c>
      <c r="B161">
        <v>63</v>
      </c>
      <c r="C161">
        <v>20</v>
      </c>
      <c r="D161" t="s">
        <v>250</v>
      </c>
      <c r="I161" s="55">
        <v>59.965334385545695</v>
      </c>
      <c r="J161" s="55">
        <v>22.452349415905168</v>
      </c>
      <c r="K161">
        <v>3</v>
      </c>
      <c r="L161">
        <v>8</v>
      </c>
      <c r="N161">
        <v>21</v>
      </c>
      <c r="O161">
        <v>28</v>
      </c>
      <c r="P161">
        <v>1</v>
      </c>
      <c r="R161" t="s">
        <v>175</v>
      </c>
      <c r="S161">
        <v>1</v>
      </c>
      <c r="T161">
        <v>5</v>
      </c>
      <c r="W161">
        <v>1</v>
      </c>
      <c r="X161" s="46">
        <v>43284</v>
      </c>
      <c r="Y161" s="47"/>
      <c r="Z161" t="s">
        <v>281</v>
      </c>
      <c r="AA161" t="s">
        <v>215</v>
      </c>
      <c r="AD161">
        <v>3</v>
      </c>
      <c r="AE161">
        <v>1</v>
      </c>
      <c r="AF161" t="s">
        <v>216</v>
      </c>
      <c r="AG161">
        <v>2</v>
      </c>
      <c r="AH161">
        <v>1</v>
      </c>
      <c r="AI161">
        <v>2</v>
      </c>
      <c r="BE161" t="s">
        <v>281</v>
      </c>
      <c r="BK161">
        <v>-8.8999999999999996E-2</v>
      </c>
      <c r="BL161">
        <v>30</v>
      </c>
      <c r="BM161">
        <v>16</v>
      </c>
      <c r="BN161">
        <v>2</v>
      </c>
      <c r="BP161">
        <v>8</v>
      </c>
      <c r="CL161">
        <v>50</v>
      </c>
      <c r="CT161">
        <v>10</v>
      </c>
      <c r="CU161">
        <v>40</v>
      </c>
      <c r="DE161">
        <v>100</v>
      </c>
      <c r="DM161" t="s">
        <v>249</v>
      </c>
      <c r="DN161">
        <v>5</v>
      </c>
      <c r="DS161">
        <v>10</v>
      </c>
    </row>
    <row r="162" spans="1:123" x14ac:dyDescent="0.25">
      <c r="A162" t="str">
        <f t="shared" si="8"/>
        <v>3.8</v>
      </c>
      <c r="B162">
        <v>63</v>
      </c>
      <c r="C162">
        <v>20</v>
      </c>
      <c r="D162" t="s">
        <v>250</v>
      </c>
      <c r="I162" s="55">
        <v>59.965334385545695</v>
      </c>
      <c r="J162" s="55">
        <v>22.452349415905168</v>
      </c>
      <c r="K162">
        <v>3</v>
      </c>
      <c r="L162">
        <v>8</v>
      </c>
      <c r="N162">
        <v>21</v>
      </c>
      <c r="O162">
        <v>28</v>
      </c>
      <c r="P162">
        <v>1</v>
      </c>
      <c r="R162" t="s">
        <v>175</v>
      </c>
      <c r="S162">
        <v>1</v>
      </c>
      <c r="T162">
        <v>5</v>
      </c>
      <c r="W162">
        <v>1</v>
      </c>
      <c r="X162" s="46">
        <v>43284</v>
      </c>
      <c r="Y162" s="47"/>
      <c r="Z162" t="s">
        <v>281</v>
      </c>
      <c r="AA162" t="s">
        <v>215</v>
      </c>
      <c r="AD162">
        <v>3</v>
      </c>
      <c r="AE162">
        <v>1</v>
      </c>
      <c r="AF162" t="s">
        <v>216</v>
      </c>
      <c r="AG162">
        <v>2</v>
      </c>
      <c r="AH162">
        <v>1</v>
      </c>
      <c r="AI162">
        <v>2</v>
      </c>
      <c r="BE162" t="s">
        <v>281</v>
      </c>
      <c r="BK162">
        <v>-8.8999999999999996E-2</v>
      </c>
      <c r="BL162">
        <v>30</v>
      </c>
      <c r="BM162">
        <v>16</v>
      </c>
      <c r="BN162">
        <v>2</v>
      </c>
      <c r="BP162">
        <v>8</v>
      </c>
      <c r="CL162">
        <v>50</v>
      </c>
      <c r="CT162">
        <v>10</v>
      </c>
      <c r="CU162">
        <v>40</v>
      </c>
      <c r="DE162">
        <v>100</v>
      </c>
      <c r="DM162" t="s">
        <v>201</v>
      </c>
      <c r="DN162">
        <v>60</v>
      </c>
      <c r="DS162">
        <v>11</v>
      </c>
    </row>
    <row r="163" spans="1:123" x14ac:dyDescent="0.25">
      <c r="A163" t="str">
        <f t="shared" si="8"/>
        <v>3.18</v>
      </c>
      <c r="B163">
        <v>63</v>
      </c>
      <c r="C163">
        <v>20</v>
      </c>
      <c r="D163" t="s">
        <v>251</v>
      </c>
      <c r="I163" s="55">
        <v>59.965274867477817</v>
      </c>
      <c r="J163" s="55">
        <v>22.452483685786632</v>
      </c>
      <c r="K163">
        <v>3</v>
      </c>
      <c r="L163">
        <v>18</v>
      </c>
      <c r="N163">
        <v>21</v>
      </c>
      <c r="O163">
        <v>28</v>
      </c>
      <c r="P163">
        <v>1</v>
      </c>
      <c r="R163" t="s">
        <v>175</v>
      </c>
      <c r="S163">
        <v>1</v>
      </c>
      <c r="T163">
        <v>5</v>
      </c>
      <c r="W163">
        <v>1</v>
      </c>
      <c r="X163" s="46">
        <v>43284</v>
      </c>
      <c r="Y163" s="47"/>
      <c r="Z163" t="s">
        <v>281</v>
      </c>
      <c r="AA163" t="s">
        <v>215</v>
      </c>
      <c r="AD163">
        <v>3</v>
      </c>
      <c r="AE163">
        <v>1</v>
      </c>
      <c r="AF163" t="s">
        <v>216</v>
      </c>
      <c r="AG163">
        <v>2</v>
      </c>
      <c r="AH163">
        <v>1</v>
      </c>
      <c r="AI163">
        <v>2</v>
      </c>
      <c r="BE163" t="s">
        <v>281</v>
      </c>
      <c r="BK163">
        <v>-8.8999999999999996E-2</v>
      </c>
      <c r="BL163">
        <v>0</v>
      </c>
      <c r="BM163">
        <v>16</v>
      </c>
      <c r="BN163">
        <v>3.3</v>
      </c>
      <c r="BP163">
        <v>18</v>
      </c>
      <c r="CQ163">
        <v>10</v>
      </c>
      <c r="CS163">
        <v>10</v>
      </c>
      <c r="CU163">
        <v>80</v>
      </c>
      <c r="DE163">
        <v>100</v>
      </c>
      <c r="DM163" t="s">
        <v>193</v>
      </c>
      <c r="DN163">
        <v>40</v>
      </c>
      <c r="DS163">
        <v>10</v>
      </c>
    </row>
    <row r="164" spans="1:123" x14ac:dyDescent="0.25">
      <c r="A164" t="str">
        <f t="shared" si="8"/>
        <v>3.18</v>
      </c>
      <c r="B164">
        <v>63</v>
      </c>
      <c r="C164">
        <v>20</v>
      </c>
      <c r="D164" t="s">
        <v>251</v>
      </c>
      <c r="I164" s="55">
        <v>59.965274867477817</v>
      </c>
      <c r="J164" s="55">
        <v>22.452483685786632</v>
      </c>
      <c r="K164">
        <v>3</v>
      </c>
      <c r="L164">
        <v>18</v>
      </c>
      <c r="N164">
        <v>21</v>
      </c>
      <c r="O164">
        <v>28</v>
      </c>
      <c r="P164">
        <v>1</v>
      </c>
      <c r="R164" t="s">
        <v>175</v>
      </c>
      <c r="S164">
        <v>1</v>
      </c>
      <c r="T164">
        <v>5</v>
      </c>
      <c r="W164">
        <v>1</v>
      </c>
      <c r="X164" s="46">
        <v>43284</v>
      </c>
      <c r="Y164" s="47"/>
      <c r="Z164" t="s">
        <v>281</v>
      </c>
      <c r="AA164" t="s">
        <v>215</v>
      </c>
      <c r="AD164">
        <v>3</v>
      </c>
      <c r="AE164">
        <v>1</v>
      </c>
      <c r="AF164" t="s">
        <v>216</v>
      </c>
      <c r="AG164">
        <v>2</v>
      </c>
      <c r="AH164">
        <v>1</v>
      </c>
      <c r="AI164">
        <v>2</v>
      </c>
      <c r="BE164" t="s">
        <v>281</v>
      </c>
      <c r="BK164">
        <v>-8.8999999999999996E-2</v>
      </c>
      <c r="BL164">
        <v>0</v>
      </c>
      <c r="BM164">
        <v>16</v>
      </c>
      <c r="BN164">
        <v>3.3</v>
      </c>
      <c r="BP164">
        <v>18</v>
      </c>
      <c r="CQ164">
        <v>10</v>
      </c>
      <c r="CS164">
        <v>10</v>
      </c>
      <c r="CU164">
        <v>80</v>
      </c>
      <c r="DE164">
        <v>100</v>
      </c>
      <c r="DM164" t="s">
        <v>249</v>
      </c>
      <c r="DN164">
        <v>1</v>
      </c>
      <c r="DS164">
        <v>10</v>
      </c>
    </row>
    <row r="165" spans="1:123" x14ac:dyDescent="0.25">
      <c r="A165" t="str">
        <f t="shared" si="8"/>
        <v>3.18</v>
      </c>
      <c r="B165">
        <v>63</v>
      </c>
      <c r="C165">
        <v>20</v>
      </c>
      <c r="D165" t="s">
        <v>251</v>
      </c>
      <c r="I165" s="55">
        <v>59.965274867477817</v>
      </c>
      <c r="J165" s="55">
        <v>22.452483685786632</v>
      </c>
      <c r="K165">
        <v>3</v>
      </c>
      <c r="L165">
        <v>18</v>
      </c>
      <c r="N165">
        <v>21</v>
      </c>
      <c r="O165">
        <v>28</v>
      </c>
      <c r="P165">
        <v>1</v>
      </c>
      <c r="R165" t="s">
        <v>175</v>
      </c>
      <c r="S165">
        <v>1</v>
      </c>
      <c r="T165">
        <v>5</v>
      </c>
      <c r="W165">
        <v>1</v>
      </c>
      <c r="X165" s="46">
        <v>43284</v>
      </c>
      <c r="Y165" s="47"/>
      <c r="Z165" t="s">
        <v>281</v>
      </c>
      <c r="AA165" t="s">
        <v>215</v>
      </c>
      <c r="AD165">
        <v>3</v>
      </c>
      <c r="AE165">
        <v>1</v>
      </c>
      <c r="AF165" t="s">
        <v>216</v>
      </c>
      <c r="AG165">
        <v>2</v>
      </c>
      <c r="AH165">
        <v>1</v>
      </c>
      <c r="AI165">
        <v>2</v>
      </c>
      <c r="BE165" t="s">
        <v>281</v>
      </c>
      <c r="BK165">
        <v>-8.8999999999999996E-2</v>
      </c>
      <c r="BL165">
        <v>0</v>
      </c>
      <c r="BM165">
        <v>16</v>
      </c>
      <c r="BN165">
        <v>3.3</v>
      </c>
      <c r="BP165">
        <v>18</v>
      </c>
      <c r="CQ165">
        <v>10</v>
      </c>
      <c r="CS165">
        <v>10</v>
      </c>
      <c r="CU165">
        <v>80</v>
      </c>
      <c r="DE165">
        <v>100</v>
      </c>
      <c r="DM165" t="s">
        <v>201</v>
      </c>
      <c r="DN165">
        <v>30</v>
      </c>
      <c r="DS165">
        <v>11</v>
      </c>
    </row>
    <row r="166" spans="1:123" x14ac:dyDescent="0.25">
      <c r="A166" t="str">
        <f t="shared" si="8"/>
        <v>3.18</v>
      </c>
      <c r="B166">
        <v>63</v>
      </c>
      <c r="C166">
        <v>20</v>
      </c>
      <c r="D166" t="s">
        <v>251</v>
      </c>
      <c r="I166" s="55">
        <v>59.965274867477817</v>
      </c>
      <c r="J166" s="55">
        <v>22.452483685786632</v>
      </c>
      <c r="K166">
        <v>3</v>
      </c>
      <c r="L166">
        <v>18</v>
      </c>
      <c r="N166">
        <v>21</v>
      </c>
      <c r="O166">
        <v>28</v>
      </c>
      <c r="P166">
        <v>1</v>
      </c>
      <c r="R166" t="s">
        <v>175</v>
      </c>
      <c r="S166">
        <v>1</v>
      </c>
      <c r="T166">
        <v>5</v>
      </c>
      <c r="W166">
        <v>1</v>
      </c>
      <c r="X166" s="46">
        <v>43284</v>
      </c>
      <c r="Y166" s="47"/>
      <c r="Z166" t="s">
        <v>281</v>
      </c>
      <c r="AA166" t="s">
        <v>215</v>
      </c>
      <c r="AD166">
        <v>3</v>
      </c>
      <c r="AE166">
        <v>1</v>
      </c>
      <c r="AF166" t="s">
        <v>216</v>
      </c>
      <c r="AG166">
        <v>2</v>
      </c>
      <c r="AH166">
        <v>1</v>
      </c>
      <c r="AI166">
        <v>2</v>
      </c>
      <c r="BE166" t="s">
        <v>281</v>
      </c>
      <c r="BK166">
        <v>-8.8999999999999996E-2</v>
      </c>
      <c r="BL166">
        <v>0</v>
      </c>
      <c r="BM166">
        <v>16</v>
      </c>
      <c r="BN166">
        <v>3.3</v>
      </c>
      <c r="BP166">
        <v>18</v>
      </c>
      <c r="CQ166">
        <v>10</v>
      </c>
      <c r="CS166">
        <v>10</v>
      </c>
      <c r="CU166">
        <v>80</v>
      </c>
      <c r="DE166">
        <v>100</v>
      </c>
      <c r="DM166" t="s">
        <v>222</v>
      </c>
      <c r="DN166">
        <v>5</v>
      </c>
      <c r="DS166">
        <v>10</v>
      </c>
    </row>
    <row r="167" spans="1:123" x14ac:dyDescent="0.25">
      <c r="A167" t="str">
        <f t="shared" si="8"/>
        <v>3.18</v>
      </c>
      <c r="B167">
        <v>63</v>
      </c>
      <c r="C167">
        <v>20</v>
      </c>
      <c r="D167" t="s">
        <v>251</v>
      </c>
      <c r="I167" s="55">
        <v>59.965274867477817</v>
      </c>
      <c r="J167" s="55">
        <v>22.452483685786632</v>
      </c>
      <c r="K167">
        <v>3</v>
      </c>
      <c r="L167">
        <v>18</v>
      </c>
      <c r="N167">
        <v>21</v>
      </c>
      <c r="O167">
        <v>28</v>
      </c>
      <c r="P167">
        <v>1</v>
      </c>
      <c r="R167" t="s">
        <v>175</v>
      </c>
      <c r="S167">
        <v>1</v>
      </c>
      <c r="T167">
        <v>5</v>
      </c>
      <c r="W167">
        <v>1</v>
      </c>
      <c r="X167" s="46">
        <v>43284</v>
      </c>
      <c r="Y167" s="47"/>
      <c r="Z167" t="s">
        <v>281</v>
      </c>
      <c r="AA167" t="s">
        <v>215</v>
      </c>
      <c r="AD167">
        <v>3</v>
      </c>
      <c r="AE167">
        <v>1</v>
      </c>
      <c r="AF167" t="s">
        <v>216</v>
      </c>
      <c r="AG167">
        <v>2</v>
      </c>
      <c r="AH167">
        <v>1</v>
      </c>
      <c r="AI167">
        <v>2</v>
      </c>
      <c r="BE167" t="s">
        <v>281</v>
      </c>
      <c r="BK167">
        <v>-8.8999999999999996E-2</v>
      </c>
      <c r="BL167">
        <v>0</v>
      </c>
      <c r="BM167">
        <v>16</v>
      </c>
      <c r="BN167">
        <v>3.3</v>
      </c>
      <c r="BP167">
        <v>18</v>
      </c>
      <c r="CQ167">
        <v>10</v>
      </c>
      <c r="CS167">
        <v>10</v>
      </c>
      <c r="CU167">
        <v>80</v>
      </c>
      <c r="DE167">
        <v>100</v>
      </c>
      <c r="DM167" t="s">
        <v>252</v>
      </c>
      <c r="DN167">
        <v>1</v>
      </c>
      <c r="DS167">
        <v>11</v>
      </c>
    </row>
    <row r="168" spans="1:123" x14ac:dyDescent="0.25">
      <c r="A168" t="str">
        <f t="shared" si="8"/>
        <v>3.28</v>
      </c>
      <c r="B168">
        <v>63</v>
      </c>
      <c r="C168">
        <v>20</v>
      </c>
      <c r="D168" t="s">
        <v>253</v>
      </c>
      <c r="I168" s="55">
        <v>59.965215349409938</v>
      </c>
      <c r="J168" s="55">
        <v>22.452617955668096</v>
      </c>
      <c r="K168">
        <v>3</v>
      </c>
      <c r="L168">
        <v>28</v>
      </c>
      <c r="N168">
        <v>21</v>
      </c>
      <c r="O168">
        <v>28</v>
      </c>
      <c r="P168">
        <v>1</v>
      </c>
      <c r="R168" t="s">
        <v>175</v>
      </c>
      <c r="S168">
        <v>1</v>
      </c>
      <c r="T168">
        <v>5</v>
      </c>
      <c r="W168">
        <v>1</v>
      </c>
      <c r="X168" s="46">
        <v>43284</v>
      </c>
      <c r="Y168" s="47"/>
      <c r="Z168" t="s">
        <v>281</v>
      </c>
      <c r="AA168" t="s">
        <v>215</v>
      </c>
      <c r="AD168">
        <v>3</v>
      </c>
      <c r="AE168">
        <v>1</v>
      </c>
      <c r="AF168" t="s">
        <v>216</v>
      </c>
      <c r="AG168">
        <v>2</v>
      </c>
      <c r="AH168">
        <v>1</v>
      </c>
      <c r="AI168">
        <v>2</v>
      </c>
      <c r="BE168" t="s">
        <v>281</v>
      </c>
      <c r="BK168">
        <v>-8.8999999999999996E-2</v>
      </c>
      <c r="BL168">
        <v>5</v>
      </c>
      <c r="BM168">
        <v>16</v>
      </c>
      <c r="BN168">
        <v>3.6</v>
      </c>
      <c r="BP168">
        <v>28</v>
      </c>
      <c r="CS168">
        <v>5</v>
      </c>
      <c r="CU168">
        <v>95</v>
      </c>
      <c r="DE168">
        <v>100</v>
      </c>
      <c r="DM168" t="s">
        <v>182</v>
      </c>
      <c r="DN168">
        <v>5</v>
      </c>
      <c r="DS168">
        <v>10</v>
      </c>
    </row>
    <row r="169" spans="1:123" x14ac:dyDescent="0.25">
      <c r="A169" t="str">
        <f t="shared" si="8"/>
        <v>3.28</v>
      </c>
      <c r="B169">
        <v>63</v>
      </c>
      <c r="C169">
        <v>20</v>
      </c>
      <c r="D169" t="s">
        <v>253</v>
      </c>
      <c r="I169" s="55">
        <v>59.965215349409938</v>
      </c>
      <c r="J169" s="55">
        <v>22.452617955668096</v>
      </c>
      <c r="K169">
        <v>3</v>
      </c>
      <c r="L169">
        <v>28</v>
      </c>
      <c r="N169">
        <v>21</v>
      </c>
      <c r="O169">
        <v>28</v>
      </c>
      <c r="P169">
        <v>1</v>
      </c>
      <c r="R169" t="s">
        <v>175</v>
      </c>
      <c r="S169">
        <v>1</v>
      </c>
      <c r="T169">
        <v>5</v>
      </c>
      <c r="W169">
        <v>1</v>
      </c>
      <c r="X169" s="46">
        <v>43284</v>
      </c>
      <c r="Y169" s="47"/>
      <c r="Z169" t="s">
        <v>281</v>
      </c>
      <c r="AA169" t="s">
        <v>215</v>
      </c>
      <c r="AD169">
        <v>3</v>
      </c>
      <c r="AE169">
        <v>1</v>
      </c>
      <c r="AF169" t="s">
        <v>216</v>
      </c>
      <c r="AG169">
        <v>2</v>
      </c>
      <c r="AH169">
        <v>1</v>
      </c>
      <c r="AI169">
        <v>2</v>
      </c>
      <c r="BE169" t="s">
        <v>281</v>
      </c>
      <c r="BK169">
        <v>-8.8999999999999996E-2</v>
      </c>
      <c r="BL169">
        <v>5</v>
      </c>
      <c r="BM169">
        <v>16</v>
      </c>
      <c r="BN169">
        <v>3.6</v>
      </c>
      <c r="BP169">
        <v>28</v>
      </c>
      <c r="CS169">
        <v>5</v>
      </c>
      <c r="CU169">
        <v>95</v>
      </c>
      <c r="DE169">
        <v>100</v>
      </c>
      <c r="DM169" t="s">
        <v>193</v>
      </c>
      <c r="DN169">
        <v>5</v>
      </c>
      <c r="DS169">
        <v>10</v>
      </c>
    </row>
    <row r="170" spans="1:123" x14ac:dyDescent="0.25">
      <c r="A170" t="str">
        <f t="shared" si="8"/>
        <v>3.28</v>
      </c>
      <c r="B170">
        <v>63</v>
      </c>
      <c r="C170">
        <v>20</v>
      </c>
      <c r="D170" t="s">
        <v>253</v>
      </c>
      <c r="I170" s="55">
        <v>59.965215349409938</v>
      </c>
      <c r="J170" s="55">
        <v>22.452617955668096</v>
      </c>
      <c r="K170">
        <v>3</v>
      </c>
      <c r="L170">
        <v>28</v>
      </c>
      <c r="N170">
        <v>21</v>
      </c>
      <c r="O170">
        <v>28</v>
      </c>
      <c r="P170">
        <v>1</v>
      </c>
      <c r="R170" t="s">
        <v>175</v>
      </c>
      <c r="S170">
        <v>1</v>
      </c>
      <c r="T170">
        <v>5</v>
      </c>
      <c r="W170">
        <v>1</v>
      </c>
      <c r="X170" s="46">
        <v>43284</v>
      </c>
      <c r="Y170" s="47"/>
      <c r="Z170" t="s">
        <v>281</v>
      </c>
      <c r="AA170" t="s">
        <v>215</v>
      </c>
      <c r="AD170">
        <v>3</v>
      </c>
      <c r="AE170">
        <v>1</v>
      </c>
      <c r="AF170" t="s">
        <v>216</v>
      </c>
      <c r="AG170">
        <v>2</v>
      </c>
      <c r="AH170">
        <v>1</v>
      </c>
      <c r="AI170">
        <v>2</v>
      </c>
      <c r="BE170" t="s">
        <v>281</v>
      </c>
      <c r="BK170">
        <v>-8.8999999999999996E-2</v>
      </c>
      <c r="BL170">
        <v>5</v>
      </c>
      <c r="BM170">
        <v>16</v>
      </c>
      <c r="BN170">
        <v>3.6</v>
      </c>
      <c r="BP170">
        <v>28</v>
      </c>
      <c r="CS170">
        <v>5</v>
      </c>
      <c r="CU170">
        <v>95</v>
      </c>
      <c r="DE170">
        <v>100</v>
      </c>
      <c r="DM170" t="s">
        <v>249</v>
      </c>
      <c r="DN170">
        <v>10</v>
      </c>
      <c r="DS170">
        <v>10</v>
      </c>
    </row>
    <row r="171" spans="1:123" x14ac:dyDescent="0.25">
      <c r="A171" t="str">
        <f t="shared" si="8"/>
        <v>3.28</v>
      </c>
      <c r="B171">
        <v>63</v>
      </c>
      <c r="C171">
        <v>20</v>
      </c>
      <c r="D171" t="s">
        <v>253</v>
      </c>
      <c r="I171" s="55">
        <v>59.965215349409938</v>
      </c>
      <c r="J171" s="55">
        <v>22.452617955668096</v>
      </c>
      <c r="K171">
        <v>3</v>
      </c>
      <c r="L171">
        <v>28</v>
      </c>
      <c r="N171">
        <v>21</v>
      </c>
      <c r="O171">
        <v>28</v>
      </c>
      <c r="P171">
        <v>1</v>
      </c>
      <c r="R171" t="s">
        <v>175</v>
      </c>
      <c r="S171">
        <v>1</v>
      </c>
      <c r="T171">
        <v>5</v>
      </c>
      <c r="W171">
        <v>1</v>
      </c>
      <c r="X171" s="46">
        <v>43284</v>
      </c>
      <c r="Y171" s="47"/>
      <c r="Z171" t="s">
        <v>281</v>
      </c>
      <c r="AA171" t="s">
        <v>215</v>
      </c>
      <c r="AD171">
        <v>3</v>
      </c>
      <c r="AE171">
        <v>1</v>
      </c>
      <c r="AF171" t="s">
        <v>216</v>
      </c>
      <c r="AG171">
        <v>2</v>
      </c>
      <c r="AH171">
        <v>1</v>
      </c>
      <c r="AI171">
        <v>2</v>
      </c>
      <c r="BE171" t="s">
        <v>281</v>
      </c>
      <c r="BK171">
        <v>-8.8999999999999996E-2</v>
      </c>
      <c r="BL171">
        <v>5</v>
      </c>
      <c r="BM171">
        <v>16</v>
      </c>
      <c r="BN171">
        <v>3.6</v>
      </c>
      <c r="BP171">
        <v>28</v>
      </c>
      <c r="CS171">
        <v>5</v>
      </c>
      <c r="CU171">
        <v>95</v>
      </c>
      <c r="DE171">
        <v>100</v>
      </c>
      <c r="DM171" t="s">
        <v>232</v>
      </c>
      <c r="DN171">
        <v>5</v>
      </c>
      <c r="DS171">
        <v>10</v>
      </c>
    </row>
    <row r="172" spans="1:123" x14ac:dyDescent="0.25">
      <c r="A172" t="str">
        <f t="shared" si="8"/>
        <v>3.28</v>
      </c>
      <c r="B172">
        <v>63</v>
      </c>
      <c r="C172">
        <v>20</v>
      </c>
      <c r="D172" t="s">
        <v>253</v>
      </c>
      <c r="I172" s="55">
        <v>59.965215349409938</v>
      </c>
      <c r="J172" s="55">
        <v>22.452617955668096</v>
      </c>
      <c r="K172">
        <v>3</v>
      </c>
      <c r="L172">
        <v>28</v>
      </c>
      <c r="N172">
        <v>21</v>
      </c>
      <c r="O172">
        <v>28</v>
      </c>
      <c r="P172">
        <v>1</v>
      </c>
      <c r="R172" t="s">
        <v>175</v>
      </c>
      <c r="S172">
        <v>1</v>
      </c>
      <c r="T172">
        <v>5</v>
      </c>
      <c r="W172">
        <v>1</v>
      </c>
      <c r="X172" s="46">
        <v>43284</v>
      </c>
      <c r="Y172" s="47"/>
      <c r="Z172" t="s">
        <v>281</v>
      </c>
      <c r="AA172" t="s">
        <v>215</v>
      </c>
      <c r="AD172">
        <v>3</v>
      </c>
      <c r="AE172">
        <v>1</v>
      </c>
      <c r="AF172" t="s">
        <v>216</v>
      </c>
      <c r="AG172">
        <v>2</v>
      </c>
      <c r="AH172">
        <v>1</v>
      </c>
      <c r="AI172">
        <v>2</v>
      </c>
      <c r="BE172" t="s">
        <v>281</v>
      </c>
      <c r="BK172">
        <v>-8.8999999999999996E-2</v>
      </c>
      <c r="BL172">
        <v>5</v>
      </c>
      <c r="BM172">
        <v>16</v>
      </c>
      <c r="BN172">
        <v>3.6</v>
      </c>
      <c r="BP172">
        <v>28</v>
      </c>
      <c r="CS172">
        <v>5</v>
      </c>
      <c r="CU172">
        <v>95</v>
      </c>
      <c r="DE172">
        <v>100</v>
      </c>
      <c r="DM172" t="s">
        <v>224</v>
      </c>
      <c r="DN172">
        <v>1</v>
      </c>
      <c r="DS172">
        <v>10</v>
      </c>
    </row>
    <row r="173" spans="1:123" x14ac:dyDescent="0.25">
      <c r="A173" t="str">
        <f t="shared" si="8"/>
        <v>3.28</v>
      </c>
      <c r="B173">
        <v>63</v>
      </c>
      <c r="C173">
        <v>20</v>
      </c>
      <c r="D173" t="s">
        <v>253</v>
      </c>
      <c r="I173" s="55">
        <v>59.965215349409938</v>
      </c>
      <c r="J173" s="55">
        <v>22.452617955668096</v>
      </c>
      <c r="K173">
        <v>3</v>
      </c>
      <c r="L173">
        <v>28</v>
      </c>
      <c r="N173">
        <v>21</v>
      </c>
      <c r="O173">
        <v>28</v>
      </c>
      <c r="P173">
        <v>1</v>
      </c>
      <c r="R173" t="s">
        <v>175</v>
      </c>
      <c r="S173">
        <v>1</v>
      </c>
      <c r="T173">
        <v>5</v>
      </c>
      <c r="W173">
        <v>1</v>
      </c>
      <c r="X173" s="46">
        <v>43284</v>
      </c>
      <c r="Y173" s="47"/>
      <c r="Z173" t="s">
        <v>281</v>
      </c>
      <c r="AA173" t="s">
        <v>215</v>
      </c>
      <c r="AD173">
        <v>3</v>
      </c>
      <c r="AE173">
        <v>1</v>
      </c>
      <c r="AF173" t="s">
        <v>216</v>
      </c>
      <c r="AG173">
        <v>2</v>
      </c>
      <c r="AH173">
        <v>1</v>
      </c>
      <c r="AI173">
        <v>2</v>
      </c>
      <c r="BE173" t="s">
        <v>281</v>
      </c>
      <c r="BK173">
        <v>-8.8999999999999996E-2</v>
      </c>
      <c r="BL173">
        <v>5</v>
      </c>
      <c r="BM173">
        <v>16</v>
      </c>
      <c r="BN173">
        <v>3.6</v>
      </c>
      <c r="BP173">
        <v>28</v>
      </c>
      <c r="CS173">
        <v>5</v>
      </c>
      <c r="CU173">
        <v>95</v>
      </c>
      <c r="DE173">
        <v>100</v>
      </c>
      <c r="DM173" t="s">
        <v>201</v>
      </c>
      <c r="DN173">
        <v>1</v>
      </c>
      <c r="DS173">
        <v>11</v>
      </c>
    </row>
    <row r="174" spans="1:123" x14ac:dyDescent="0.25">
      <c r="A174" t="str">
        <f t="shared" si="8"/>
        <v>3.38</v>
      </c>
      <c r="B174">
        <v>63</v>
      </c>
      <c r="C174">
        <v>20</v>
      </c>
      <c r="D174" t="s">
        <v>254</v>
      </c>
      <c r="I174" s="55">
        <v>59.965155831342059</v>
      </c>
      <c r="J174" s="55">
        <v>22.45275222554956</v>
      </c>
      <c r="K174">
        <v>3</v>
      </c>
      <c r="L174">
        <v>38</v>
      </c>
      <c r="N174">
        <v>21</v>
      </c>
      <c r="O174">
        <v>28</v>
      </c>
      <c r="P174">
        <v>1</v>
      </c>
      <c r="R174" t="s">
        <v>175</v>
      </c>
      <c r="S174">
        <v>1</v>
      </c>
      <c r="T174">
        <v>5</v>
      </c>
      <c r="W174">
        <v>1</v>
      </c>
      <c r="X174" s="46">
        <v>43284</v>
      </c>
      <c r="Y174" s="47"/>
      <c r="Z174" t="s">
        <v>281</v>
      </c>
      <c r="AA174" t="s">
        <v>215</v>
      </c>
      <c r="AD174">
        <v>3</v>
      </c>
      <c r="AE174">
        <v>1</v>
      </c>
      <c r="AF174" t="s">
        <v>216</v>
      </c>
      <c r="AG174">
        <v>2</v>
      </c>
      <c r="AH174">
        <v>1</v>
      </c>
      <c r="AI174">
        <v>2</v>
      </c>
      <c r="BE174" t="s">
        <v>281</v>
      </c>
      <c r="BK174">
        <v>-8.8999999999999996E-2</v>
      </c>
      <c r="BL174">
        <v>0</v>
      </c>
      <c r="BM174">
        <v>16</v>
      </c>
      <c r="BN174">
        <v>4.0999999999999996</v>
      </c>
      <c r="BP174">
        <v>38</v>
      </c>
      <c r="CS174">
        <v>5</v>
      </c>
      <c r="CU174">
        <v>95</v>
      </c>
      <c r="DE174">
        <v>100</v>
      </c>
      <c r="DM174" t="s">
        <v>249</v>
      </c>
      <c r="DN174">
        <v>20</v>
      </c>
      <c r="DS174">
        <v>10</v>
      </c>
    </row>
    <row r="175" spans="1:123" x14ac:dyDescent="0.25">
      <c r="A175" t="str">
        <f t="shared" si="8"/>
        <v>3.38</v>
      </c>
      <c r="B175">
        <v>63</v>
      </c>
      <c r="C175">
        <v>20</v>
      </c>
      <c r="D175" t="s">
        <v>254</v>
      </c>
      <c r="I175" s="55">
        <v>59.965155831342059</v>
      </c>
      <c r="J175" s="55">
        <v>22.45275222554956</v>
      </c>
      <c r="K175">
        <v>3</v>
      </c>
      <c r="L175">
        <v>38</v>
      </c>
      <c r="N175">
        <v>21</v>
      </c>
      <c r="O175">
        <v>28</v>
      </c>
      <c r="P175">
        <v>1</v>
      </c>
      <c r="R175" t="s">
        <v>175</v>
      </c>
      <c r="S175">
        <v>1</v>
      </c>
      <c r="T175">
        <v>5</v>
      </c>
      <c r="W175">
        <v>1</v>
      </c>
      <c r="X175" s="46">
        <v>43284</v>
      </c>
      <c r="Y175" s="47"/>
      <c r="Z175" t="s">
        <v>281</v>
      </c>
      <c r="AA175" t="s">
        <v>215</v>
      </c>
      <c r="AD175">
        <v>3</v>
      </c>
      <c r="AE175">
        <v>1</v>
      </c>
      <c r="AF175" t="s">
        <v>216</v>
      </c>
      <c r="AG175">
        <v>2</v>
      </c>
      <c r="AH175">
        <v>1</v>
      </c>
      <c r="AI175">
        <v>2</v>
      </c>
      <c r="BE175" t="s">
        <v>281</v>
      </c>
      <c r="BK175">
        <v>-8.8999999999999996E-2</v>
      </c>
      <c r="BL175">
        <v>0</v>
      </c>
      <c r="BM175">
        <v>16</v>
      </c>
      <c r="BN175">
        <v>4.0999999999999996</v>
      </c>
      <c r="BP175">
        <v>38</v>
      </c>
      <c r="CS175">
        <v>5</v>
      </c>
      <c r="CU175">
        <v>95</v>
      </c>
      <c r="DE175">
        <v>100</v>
      </c>
      <c r="DM175" t="s">
        <v>222</v>
      </c>
      <c r="DN175">
        <v>10</v>
      </c>
      <c r="DS175">
        <v>10</v>
      </c>
    </row>
    <row r="176" spans="1:123" x14ac:dyDescent="0.25">
      <c r="A176" t="str">
        <f t="shared" si="8"/>
        <v>3.38</v>
      </c>
      <c r="B176">
        <v>63</v>
      </c>
      <c r="C176">
        <v>20</v>
      </c>
      <c r="D176" t="s">
        <v>254</v>
      </c>
      <c r="I176" s="55">
        <v>59.965155831342059</v>
      </c>
      <c r="J176" s="55">
        <v>22.45275222554956</v>
      </c>
      <c r="K176">
        <v>3</v>
      </c>
      <c r="L176">
        <v>38</v>
      </c>
      <c r="N176">
        <v>21</v>
      </c>
      <c r="O176">
        <v>28</v>
      </c>
      <c r="P176">
        <v>1</v>
      </c>
      <c r="R176" t="s">
        <v>175</v>
      </c>
      <c r="S176">
        <v>1</v>
      </c>
      <c r="T176">
        <v>5</v>
      </c>
      <c r="W176">
        <v>1</v>
      </c>
      <c r="X176" s="46">
        <v>43284</v>
      </c>
      <c r="Y176" s="47"/>
      <c r="Z176" t="s">
        <v>281</v>
      </c>
      <c r="AA176" t="s">
        <v>215</v>
      </c>
      <c r="AD176">
        <v>3</v>
      </c>
      <c r="AE176">
        <v>1</v>
      </c>
      <c r="AF176" t="s">
        <v>216</v>
      </c>
      <c r="AG176">
        <v>2</v>
      </c>
      <c r="AH176">
        <v>1</v>
      </c>
      <c r="AI176">
        <v>2</v>
      </c>
      <c r="BE176" t="s">
        <v>281</v>
      </c>
      <c r="BK176">
        <v>-8.8999999999999996E-2</v>
      </c>
      <c r="BL176">
        <v>0</v>
      </c>
      <c r="BM176">
        <v>16</v>
      </c>
      <c r="BN176">
        <v>4.0999999999999996</v>
      </c>
      <c r="BP176">
        <v>38</v>
      </c>
      <c r="CS176">
        <v>5</v>
      </c>
      <c r="CU176">
        <v>95</v>
      </c>
      <c r="DE176">
        <v>100</v>
      </c>
      <c r="DM176" t="s">
        <v>224</v>
      </c>
      <c r="DN176">
        <v>5</v>
      </c>
      <c r="DS176">
        <v>10</v>
      </c>
    </row>
    <row r="177" spans="1:123" x14ac:dyDescent="0.25">
      <c r="A177" t="str">
        <f t="shared" si="8"/>
        <v>3.38</v>
      </c>
      <c r="B177">
        <v>63</v>
      </c>
      <c r="C177">
        <v>20</v>
      </c>
      <c r="D177" t="s">
        <v>254</v>
      </c>
      <c r="I177" s="55">
        <v>59.965155831342059</v>
      </c>
      <c r="J177" s="55">
        <v>22.45275222554956</v>
      </c>
      <c r="K177">
        <v>3</v>
      </c>
      <c r="L177">
        <v>38</v>
      </c>
      <c r="N177">
        <v>21</v>
      </c>
      <c r="O177">
        <v>28</v>
      </c>
      <c r="P177">
        <v>1</v>
      </c>
      <c r="R177" t="s">
        <v>175</v>
      </c>
      <c r="S177">
        <v>1</v>
      </c>
      <c r="T177">
        <v>5</v>
      </c>
      <c r="W177">
        <v>1</v>
      </c>
      <c r="X177" s="46">
        <v>43284</v>
      </c>
      <c r="Y177" s="47"/>
      <c r="Z177" t="s">
        <v>281</v>
      </c>
      <c r="AA177" t="s">
        <v>215</v>
      </c>
      <c r="AD177">
        <v>3</v>
      </c>
      <c r="AE177">
        <v>1</v>
      </c>
      <c r="AF177" t="s">
        <v>216</v>
      </c>
      <c r="AG177">
        <v>2</v>
      </c>
      <c r="AH177">
        <v>1</v>
      </c>
      <c r="AI177">
        <v>2</v>
      </c>
      <c r="BE177" t="s">
        <v>281</v>
      </c>
      <c r="BK177">
        <v>-8.8999999999999996E-2</v>
      </c>
      <c r="BL177">
        <v>0</v>
      </c>
      <c r="BM177">
        <v>16</v>
      </c>
      <c r="BN177">
        <v>4.0999999999999996</v>
      </c>
      <c r="BP177">
        <v>38</v>
      </c>
      <c r="CS177">
        <v>5</v>
      </c>
      <c r="CU177">
        <v>95</v>
      </c>
      <c r="DE177">
        <v>100</v>
      </c>
      <c r="DM177" t="s">
        <v>232</v>
      </c>
      <c r="DN177">
        <v>5</v>
      </c>
      <c r="DS177">
        <v>10</v>
      </c>
    </row>
    <row r="178" spans="1:123" x14ac:dyDescent="0.25">
      <c r="A178" t="str">
        <f t="shared" si="8"/>
        <v>3.47</v>
      </c>
      <c r="B178">
        <v>63</v>
      </c>
      <c r="C178">
        <v>20</v>
      </c>
      <c r="D178" t="s">
        <v>255</v>
      </c>
      <c r="I178" s="55">
        <v>59.965102265080965</v>
      </c>
      <c r="J178" s="55">
        <v>22.45287306844288</v>
      </c>
      <c r="K178">
        <v>3</v>
      </c>
      <c r="L178">
        <v>47</v>
      </c>
      <c r="N178">
        <v>21</v>
      </c>
      <c r="O178">
        <v>28</v>
      </c>
      <c r="P178">
        <v>1</v>
      </c>
      <c r="R178" t="s">
        <v>175</v>
      </c>
      <c r="S178">
        <v>1</v>
      </c>
      <c r="T178">
        <v>5</v>
      </c>
      <c r="W178">
        <v>1</v>
      </c>
      <c r="X178" s="46">
        <v>43284</v>
      </c>
      <c r="Y178" s="47"/>
      <c r="Z178" t="s">
        <v>281</v>
      </c>
      <c r="AA178" t="s">
        <v>215</v>
      </c>
      <c r="AD178">
        <v>3</v>
      </c>
      <c r="AE178">
        <v>1</v>
      </c>
      <c r="AF178" t="s">
        <v>216</v>
      </c>
      <c r="AG178">
        <v>2</v>
      </c>
      <c r="AH178">
        <v>1</v>
      </c>
      <c r="AI178">
        <v>2</v>
      </c>
      <c r="BE178" t="s">
        <v>281</v>
      </c>
      <c r="BK178">
        <v>-8.8999999999999996E-2</v>
      </c>
      <c r="BL178">
        <v>0</v>
      </c>
      <c r="BM178">
        <v>16</v>
      </c>
      <c r="BN178">
        <v>4.4000000000000004</v>
      </c>
      <c r="BP178">
        <v>47</v>
      </c>
      <c r="CS178">
        <v>5</v>
      </c>
      <c r="CU178">
        <v>95</v>
      </c>
      <c r="DE178">
        <v>100</v>
      </c>
      <c r="DM178" t="s">
        <v>193</v>
      </c>
      <c r="DN178">
        <v>10</v>
      </c>
      <c r="DS178">
        <v>10</v>
      </c>
    </row>
    <row r="179" spans="1:123" x14ac:dyDescent="0.25">
      <c r="A179" t="str">
        <f t="shared" si="8"/>
        <v>3.47</v>
      </c>
      <c r="B179">
        <v>63</v>
      </c>
      <c r="C179">
        <v>20</v>
      </c>
      <c r="D179" t="s">
        <v>255</v>
      </c>
      <c r="I179" s="55">
        <v>59.965102265080965</v>
      </c>
      <c r="J179" s="55">
        <v>22.45287306844288</v>
      </c>
      <c r="K179">
        <v>3</v>
      </c>
      <c r="L179">
        <v>47</v>
      </c>
      <c r="N179">
        <v>21</v>
      </c>
      <c r="O179">
        <v>28</v>
      </c>
      <c r="P179">
        <v>1</v>
      </c>
      <c r="R179" t="s">
        <v>175</v>
      </c>
      <c r="S179">
        <v>1</v>
      </c>
      <c r="T179">
        <v>5</v>
      </c>
      <c r="W179">
        <v>1</v>
      </c>
      <c r="X179" s="46">
        <v>43284</v>
      </c>
      <c r="Y179" s="47"/>
      <c r="Z179" t="s">
        <v>281</v>
      </c>
      <c r="AA179" t="s">
        <v>215</v>
      </c>
      <c r="AD179">
        <v>3</v>
      </c>
      <c r="AE179">
        <v>1</v>
      </c>
      <c r="AF179" t="s">
        <v>216</v>
      </c>
      <c r="AG179">
        <v>2</v>
      </c>
      <c r="AH179">
        <v>1</v>
      </c>
      <c r="AI179">
        <v>2</v>
      </c>
      <c r="BE179" t="s">
        <v>281</v>
      </c>
      <c r="BK179">
        <v>-8.8999999999999996E-2</v>
      </c>
      <c r="BL179">
        <v>0</v>
      </c>
      <c r="BM179">
        <v>16</v>
      </c>
      <c r="BN179">
        <v>4.4000000000000004</v>
      </c>
      <c r="BP179">
        <v>47</v>
      </c>
      <c r="CS179">
        <v>5</v>
      </c>
      <c r="CU179">
        <v>95</v>
      </c>
      <c r="DE179">
        <v>100</v>
      </c>
      <c r="DM179" t="s">
        <v>201</v>
      </c>
      <c r="DN179">
        <v>40</v>
      </c>
      <c r="DS179">
        <v>11</v>
      </c>
    </row>
    <row r="180" spans="1:123" x14ac:dyDescent="0.25">
      <c r="A180" t="str">
        <f t="shared" si="8"/>
        <v>3.47</v>
      </c>
      <c r="B180">
        <v>63</v>
      </c>
      <c r="C180">
        <v>20</v>
      </c>
      <c r="D180" t="s">
        <v>255</v>
      </c>
      <c r="I180" s="55">
        <v>59.965102265080965</v>
      </c>
      <c r="J180" s="55">
        <v>22.45287306844288</v>
      </c>
      <c r="K180">
        <v>3</v>
      </c>
      <c r="L180">
        <v>47</v>
      </c>
      <c r="N180">
        <v>21</v>
      </c>
      <c r="O180">
        <v>28</v>
      </c>
      <c r="P180">
        <v>1</v>
      </c>
      <c r="R180" t="s">
        <v>175</v>
      </c>
      <c r="S180">
        <v>1</v>
      </c>
      <c r="T180">
        <v>5</v>
      </c>
      <c r="W180">
        <v>1</v>
      </c>
      <c r="X180" s="46">
        <v>43284</v>
      </c>
      <c r="Y180" s="47"/>
      <c r="Z180" t="s">
        <v>281</v>
      </c>
      <c r="AA180" t="s">
        <v>215</v>
      </c>
      <c r="AD180">
        <v>3</v>
      </c>
      <c r="AE180">
        <v>1</v>
      </c>
      <c r="AF180" t="s">
        <v>216</v>
      </c>
      <c r="AG180">
        <v>2</v>
      </c>
      <c r="AH180">
        <v>1</v>
      </c>
      <c r="AI180">
        <v>2</v>
      </c>
      <c r="BE180" t="s">
        <v>281</v>
      </c>
      <c r="BK180">
        <v>-8.8999999999999996E-2</v>
      </c>
      <c r="BL180">
        <v>0</v>
      </c>
      <c r="BM180">
        <v>16</v>
      </c>
      <c r="BN180">
        <v>4.4000000000000004</v>
      </c>
      <c r="BP180">
        <v>47</v>
      </c>
      <c r="CS180">
        <v>5</v>
      </c>
      <c r="CU180">
        <v>95</v>
      </c>
      <c r="DE180">
        <v>100</v>
      </c>
      <c r="DM180" t="s">
        <v>222</v>
      </c>
      <c r="DN180">
        <v>1</v>
      </c>
      <c r="DS180">
        <v>10</v>
      </c>
    </row>
    <row r="181" spans="1:123" x14ac:dyDescent="0.25">
      <c r="A181" t="str">
        <f t="shared" si="8"/>
        <v>3.47</v>
      </c>
      <c r="B181">
        <v>63</v>
      </c>
      <c r="C181">
        <v>20</v>
      </c>
      <c r="D181" t="s">
        <v>255</v>
      </c>
      <c r="I181" s="55">
        <v>59.965102265080965</v>
      </c>
      <c r="J181" s="55">
        <v>22.45287306844288</v>
      </c>
      <c r="K181">
        <v>3</v>
      </c>
      <c r="L181">
        <v>47</v>
      </c>
      <c r="N181">
        <v>21</v>
      </c>
      <c r="O181">
        <v>28</v>
      </c>
      <c r="P181">
        <v>1</v>
      </c>
      <c r="R181" t="s">
        <v>175</v>
      </c>
      <c r="S181">
        <v>1</v>
      </c>
      <c r="T181">
        <v>5</v>
      </c>
      <c r="W181">
        <v>1</v>
      </c>
      <c r="X181" s="46">
        <v>43284</v>
      </c>
      <c r="Y181" s="47"/>
      <c r="Z181" t="s">
        <v>281</v>
      </c>
      <c r="AA181" t="s">
        <v>215</v>
      </c>
      <c r="AD181">
        <v>3</v>
      </c>
      <c r="AE181">
        <v>1</v>
      </c>
      <c r="AF181" t="s">
        <v>216</v>
      </c>
      <c r="AG181">
        <v>2</v>
      </c>
      <c r="AH181">
        <v>1</v>
      </c>
      <c r="AI181">
        <v>2</v>
      </c>
      <c r="BE181" t="s">
        <v>281</v>
      </c>
      <c r="BK181">
        <v>-8.8999999999999996E-2</v>
      </c>
      <c r="BL181">
        <v>0</v>
      </c>
      <c r="BM181">
        <v>16</v>
      </c>
      <c r="BN181">
        <v>4.4000000000000004</v>
      </c>
      <c r="BP181">
        <v>47</v>
      </c>
      <c r="CS181">
        <v>5</v>
      </c>
      <c r="CU181">
        <v>95</v>
      </c>
      <c r="DE181">
        <v>100</v>
      </c>
      <c r="DM181" t="s">
        <v>190</v>
      </c>
      <c r="DN181">
        <v>1</v>
      </c>
      <c r="DS181">
        <v>11</v>
      </c>
    </row>
    <row r="182" spans="1:123" x14ac:dyDescent="0.25">
      <c r="A182" t="str">
        <f t="shared" si="8"/>
        <v>3.47</v>
      </c>
      <c r="B182">
        <v>63</v>
      </c>
      <c r="C182">
        <v>20</v>
      </c>
      <c r="D182" t="s">
        <v>255</v>
      </c>
      <c r="I182" s="55">
        <v>59.965102265080965</v>
      </c>
      <c r="J182" s="55">
        <v>22.45287306844288</v>
      </c>
      <c r="K182">
        <v>3</v>
      </c>
      <c r="L182">
        <v>47</v>
      </c>
      <c r="N182">
        <v>21</v>
      </c>
      <c r="O182">
        <v>28</v>
      </c>
      <c r="P182">
        <v>1</v>
      </c>
      <c r="R182" t="s">
        <v>175</v>
      </c>
      <c r="S182">
        <v>1</v>
      </c>
      <c r="T182">
        <v>5</v>
      </c>
      <c r="W182">
        <v>1</v>
      </c>
      <c r="X182" s="46">
        <v>43284</v>
      </c>
      <c r="Y182" s="47"/>
      <c r="Z182" t="s">
        <v>281</v>
      </c>
      <c r="AA182" t="s">
        <v>215</v>
      </c>
      <c r="AD182">
        <v>3</v>
      </c>
      <c r="AE182">
        <v>1</v>
      </c>
      <c r="AF182" t="s">
        <v>216</v>
      </c>
      <c r="AG182">
        <v>2</v>
      </c>
      <c r="AH182">
        <v>1</v>
      </c>
      <c r="AI182">
        <v>2</v>
      </c>
      <c r="BE182" t="s">
        <v>281</v>
      </c>
      <c r="BK182">
        <v>-8.8999999999999996E-2</v>
      </c>
      <c r="BL182">
        <v>0</v>
      </c>
      <c r="BM182">
        <v>16</v>
      </c>
      <c r="BN182">
        <v>4.4000000000000004</v>
      </c>
      <c r="BP182">
        <v>47</v>
      </c>
      <c r="CS182">
        <v>5</v>
      </c>
      <c r="CU182">
        <v>95</v>
      </c>
      <c r="DE182">
        <v>100</v>
      </c>
      <c r="DM182" t="s">
        <v>232</v>
      </c>
      <c r="DN182">
        <v>1</v>
      </c>
      <c r="DS182">
        <v>10</v>
      </c>
    </row>
    <row r="183" spans="1:123" x14ac:dyDescent="0.25">
      <c r="A183" t="str">
        <f t="shared" si="8"/>
        <v>3.57</v>
      </c>
      <c r="B183">
        <v>63</v>
      </c>
      <c r="C183">
        <v>20</v>
      </c>
      <c r="D183" t="s">
        <v>256</v>
      </c>
      <c r="I183" s="55">
        <v>59.965042747013086</v>
      </c>
      <c r="J183" s="55">
        <v>22.45300733832434</v>
      </c>
      <c r="K183">
        <v>3</v>
      </c>
      <c r="L183">
        <v>57</v>
      </c>
      <c r="N183">
        <v>21</v>
      </c>
      <c r="O183">
        <v>28</v>
      </c>
      <c r="P183">
        <v>1</v>
      </c>
      <c r="R183" t="s">
        <v>175</v>
      </c>
      <c r="S183">
        <v>1</v>
      </c>
      <c r="T183">
        <v>5</v>
      </c>
      <c r="W183">
        <v>1</v>
      </c>
      <c r="X183" s="46">
        <v>43284</v>
      </c>
      <c r="Y183" s="47"/>
      <c r="Z183" t="s">
        <v>281</v>
      </c>
      <c r="AA183" t="s">
        <v>215</v>
      </c>
      <c r="AD183">
        <v>3</v>
      </c>
      <c r="AE183">
        <v>1</v>
      </c>
      <c r="AF183" t="s">
        <v>216</v>
      </c>
      <c r="AG183">
        <v>2</v>
      </c>
      <c r="AH183">
        <v>1</v>
      </c>
      <c r="AI183">
        <v>2</v>
      </c>
      <c r="BE183" t="s">
        <v>281</v>
      </c>
      <c r="BK183">
        <v>-8.8999999999999996E-2</v>
      </c>
      <c r="BL183">
        <v>0</v>
      </c>
      <c r="BM183">
        <v>16</v>
      </c>
      <c r="BN183">
        <v>4.5999999999999996</v>
      </c>
      <c r="BP183">
        <v>57</v>
      </c>
      <c r="CU183">
        <v>100</v>
      </c>
      <c r="DE183">
        <v>100</v>
      </c>
      <c r="DM183" t="s">
        <v>193</v>
      </c>
      <c r="DN183">
        <v>30</v>
      </c>
      <c r="DS183">
        <v>10</v>
      </c>
    </row>
    <row r="184" spans="1:123" x14ac:dyDescent="0.25">
      <c r="A184" t="str">
        <f t="shared" si="8"/>
        <v>3.57</v>
      </c>
      <c r="B184">
        <v>63</v>
      </c>
      <c r="C184">
        <v>20</v>
      </c>
      <c r="D184" t="s">
        <v>256</v>
      </c>
      <c r="I184" s="55">
        <v>59.965042747013086</v>
      </c>
      <c r="J184" s="55">
        <v>22.45300733832434</v>
      </c>
      <c r="K184">
        <v>3</v>
      </c>
      <c r="L184">
        <v>57</v>
      </c>
      <c r="N184">
        <v>21</v>
      </c>
      <c r="O184">
        <v>28</v>
      </c>
      <c r="P184">
        <v>1</v>
      </c>
      <c r="R184" t="s">
        <v>175</v>
      </c>
      <c r="S184">
        <v>1</v>
      </c>
      <c r="T184">
        <v>5</v>
      </c>
      <c r="W184">
        <v>1</v>
      </c>
      <c r="X184" s="46">
        <v>43284</v>
      </c>
      <c r="Y184" s="47"/>
      <c r="Z184" t="s">
        <v>281</v>
      </c>
      <c r="AA184" t="s">
        <v>215</v>
      </c>
      <c r="AD184">
        <v>3</v>
      </c>
      <c r="AE184">
        <v>1</v>
      </c>
      <c r="AF184" t="s">
        <v>216</v>
      </c>
      <c r="AG184">
        <v>2</v>
      </c>
      <c r="AH184">
        <v>1</v>
      </c>
      <c r="AI184">
        <v>2</v>
      </c>
      <c r="BE184" t="s">
        <v>281</v>
      </c>
      <c r="BK184">
        <v>-8.8999999999999996E-2</v>
      </c>
      <c r="BL184">
        <v>0</v>
      </c>
      <c r="BM184">
        <v>16</v>
      </c>
      <c r="BN184">
        <v>4.5999999999999996</v>
      </c>
      <c r="BP184">
        <v>57</v>
      </c>
      <c r="CU184">
        <v>100</v>
      </c>
      <c r="DE184">
        <v>100</v>
      </c>
      <c r="DM184" t="s">
        <v>201</v>
      </c>
      <c r="DN184">
        <v>40</v>
      </c>
      <c r="DS184">
        <v>11</v>
      </c>
    </row>
    <row r="185" spans="1:123" x14ac:dyDescent="0.25">
      <c r="A185" t="str">
        <f t="shared" si="8"/>
        <v>3.57</v>
      </c>
      <c r="B185">
        <v>63</v>
      </c>
      <c r="C185">
        <v>20</v>
      </c>
      <c r="D185" t="s">
        <v>256</v>
      </c>
      <c r="I185" s="55">
        <v>59.965042747013086</v>
      </c>
      <c r="J185" s="55">
        <v>22.45300733832434</v>
      </c>
      <c r="K185">
        <v>3</v>
      </c>
      <c r="L185">
        <v>57</v>
      </c>
      <c r="N185">
        <v>21</v>
      </c>
      <c r="O185">
        <v>28</v>
      </c>
      <c r="P185">
        <v>1</v>
      </c>
      <c r="R185" t="s">
        <v>175</v>
      </c>
      <c r="S185">
        <v>1</v>
      </c>
      <c r="T185">
        <v>5</v>
      </c>
      <c r="W185">
        <v>1</v>
      </c>
      <c r="X185" s="46">
        <v>43284</v>
      </c>
      <c r="Y185" s="47"/>
      <c r="Z185" t="s">
        <v>281</v>
      </c>
      <c r="AA185" t="s">
        <v>215</v>
      </c>
      <c r="AD185">
        <v>3</v>
      </c>
      <c r="AE185">
        <v>1</v>
      </c>
      <c r="AF185" t="s">
        <v>216</v>
      </c>
      <c r="AG185">
        <v>2</v>
      </c>
      <c r="AH185">
        <v>1</v>
      </c>
      <c r="AI185">
        <v>2</v>
      </c>
      <c r="BE185" t="s">
        <v>281</v>
      </c>
      <c r="BK185">
        <v>-8.8999999999999996E-2</v>
      </c>
      <c r="BL185">
        <v>0</v>
      </c>
      <c r="BM185">
        <v>16</v>
      </c>
      <c r="BN185">
        <v>4.5999999999999996</v>
      </c>
      <c r="BP185">
        <v>57</v>
      </c>
      <c r="CU185">
        <v>100</v>
      </c>
      <c r="DE185">
        <v>100</v>
      </c>
      <c r="DM185" t="s">
        <v>185</v>
      </c>
      <c r="DN185">
        <v>5</v>
      </c>
      <c r="DS185">
        <v>11</v>
      </c>
    </row>
    <row r="186" spans="1:123" x14ac:dyDescent="0.25">
      <c r="A186" t="str">
        <f t="shared" si="8"/>
        <v>3.57</v>
      </c>
      <c r="B186">
        <v>63</v>
      </c>
      <c r="C186">
        <v>20</v>
      </c>
      <c r="D186" t="s">
        <v>256</v>
      </c>
      <c r="I186" s="55">
        <v>59.965042747013086</v>
      </c>
      <c r="J186" s="55">
        <v>22.45300733832434</v>
      </c>
      <c r="K186">
        <v>3</v>
      </c>
      <c r="L186">
        <v>57</v>
      </c>
      <c r="N186">
        <v>21</v>
      </c>
      <c r="O186">
        <v>28</v>
      </c>
      <c r="P186">
        <v>1</v>
      </c>
      <c r="R186" t="s">
        <v>175</v>
      </c>
      <c r="S186">
        <v>1</v>
      </c>
      <c r="T186">
        <v>5</v>
      </c>
      <c r="W186">
        <v>1</v>
      </c>
      <c r="X186" s="46">
        <v>43284</v>
      </c>
      <c r="Y186" s="47"/>
      <c r="Z186" t="s">
        <v>281</v>
      </c>
      <c r="AA186" t="s">
        <v>215</v>
      </c>
      <c r="AD186">
        <v>3</v>
      </c>
      <c r="AE186">
        <v>1</v>
      </c>
      <c r="AF186" t="s">
        <v>216</v>
      </c>
      <c r="AG186">
        <v>2</v>
      </c>
      <c r="AH186">
        <v>1</v>
      </c>
      <c r="AI186">
        <v>2</v>
      </c>
      <c r="BE186" t="s">
        <v>281</v>
      </c>
      <c r="BK186">
        <v>-8.8999999999999996E-2</v>
      </c>
      <c r="BL186">
        <v>0</v>
      </c>
      <c r="BM186">
        <v>16</v>
      </c>
      <c r="BN186">
        <v>4.5999999999999996</v>
      </c>
      <c r="BP186">
        <v>57</v>
      </c>
      <c r="CU186">
        <v>100</v>
      </c>
      <c r="DE186">
        <v>100</v>
      </c>
      <c r="DM186" t="s">
        <v>232</v>
      </c>
      <c r="DN186">
        <v>1</v>
      </c>
      <c r="DS186">
        <v>10</v>
      </c>
    </row>
    <row r="187" spans="1:123" x14ac:dyDescent="0.25">
      <c r="A187" t="str">
        <f t="shared" si="8"/>
        <v>3.67</v>
      </c>
      <c r="B187">
        <v>63</v>
      </c>
      <c r="C187">
        <v>20</v>
      </c>
      <c r="D187" t="s">
        <v>257</v>
      </c>
      <c r="I187" s="55">
        <v>59.964983228945208</v>
      </c>
      <c r="J187" s="55">
        <v>22.453141608205804</v>
      </c>
      <c r="K187">
        <v>3</v>
      </c>
      <c r="L187">
        <v>67</v>
      </c>
      <c r="N187">
        <v>21</v>
      </c>
      <c r="O187">
        <v>28</v>
      </c>
      <c r="P187">
        <v>1</v>
      </c>
      <c r="R187" t="s">
        <v>175</v>
      </c>
      <c r="S187">
        <v>1</v>
      </c>
      <c r="T187">
        <v>5</v>
      </c>
      <c r="W187">
        <v>1</v>
      </c>
      <c r="X187" s="46">
        <v>43284</v>
      </c>
      <c r="Y187" s="47"/>
      <c r="Z187" t="s">
        <v>281</v>
      </c>
      <c r="AA187" t="s">
        <v>215</v>
      </c>
      <c r="AD187">
        <v>3</v>
      </c>
      <c r="AE187">
        <v>1</v>
      </c>
      <c r="AF187" t="s">
        <v>216</v>
      </c>
      <c r="AG187">
        <v>2</v>
      </c>
      <c r="AH187">
        <v>1</v>
      </c>
      <c r="AI187">
        <v>1</v>
      </c>
      <c r="BE187" t="s">
        <v>281</v>
      </c>
      <c r="BK187">
        <v>-8.8999999999999996E-2</v>
      </c>
      <c r="BL187">
        <v>15</v>
      </c>
      <c r="BM187">
        <v>16</v>
      </c>
      <c r="BN187">
        <v>5.2</v>
      </c>
      <c r="BP187">
        <v>67</v>
      </c>
      <c r="CU187">
        <v>100</v>
      </c>
      <c r="DE187">
        <v>100</v>
      </c>
      <c r="DM187" t="s">
        <v>193</v>
      </c>
      <c r="DN187">
        <v>1</v>
      </c>
      <c r="DS187">
        <v>10</v>
      </c>
    </row>
    <row r="188" spans="1:123" x14ac:dyDescent="0.25">
      <c r="A188" t="str">
        <f t="shared" si="8"/>
        <v>3.67</v>
      </c>
      <c r="B188">
        <v>63</v>
      </c>
      <c r="C188">
        <v>20</v>
      </c>
      <c r="D188" t="s">
        <v>257</v>
      </c>
      <c r="I188" s="55">
        <v>59.964983228945208</v>
      </c>
      <c r="J188" s="55">
        <v>22.453141608205804</v>
      </c>
      <c r="K188">
        <v>3</v>
      </c>
      <c r="L188">
        <v>67</v>
      </c>
      <c r="N188">
        <v>21</v>
      </c>
      <c r="O188">
        <v>28</v>
      </c>
      <c r="P188">
        <v>1</v>
      </c>
      <c r="R188" t="s">
        <v>175</v>
      </c>
      <c r="S188">
        <v>1</v>
      </c>
      <c r="T188">
        <v>5</v>
      </c>
      <c r="W188">
        <v>1</v>
      </c>
      <c r="X188" s="46">
        <v>43284</v>
      </c>
      <c r="Y188" s="47"/>
      <c r="Z188" t="s">
        <v>281</v>
      </c>
      <c r="AA188" t="s">
        <v>215</v>
      </c>
      <c r="AD188">
        <v>3</v>
      </c>
      <c r="AE188">
        <v>1</v>
      </c>
      <c r="AF188" t="s">
        <v>216</v>
      </c>
      <c r="AG188">
        <v>2</v>
      </c>
      <c r="AH188">
        <v>1</v>
      </c>
      <c r="AI188">
        <v>1</v>
      </c>
      <c r="BE188" t="s">
        <v>281</v>
      </c>
      <c r="BK188">
        <v>-8.8999999999999996E-2</v>
      </c>
      <c r="BL188">
        <v>15</v>
      </c>
      <c r="BM188">
        <v>16</v>
      </c>
      <c r="BN188">
        <v>5.2</v>
      </c>
      <c r="BP188">
        <v>67</v>
      </c>
      <c r="CU188">
        <v>100</v>
      </c>
      <c r="DE188">
        <v>100</v>
      </c>
      <c r="DM188" t="s">
        <v>201</v>
      </c>
      <c r="DN188">
        <v>5</v>
      </c>
      <c r="DS188">
        <v>11</v>
      </c>
    </row>
    <row r="189" spans="1:123" x14ac:dyDescent="0.25">
      <c r="A189" t="str">
        <f t="shared" si="8"/>
        <v>3.67</v>
      </c>
      <c r="B189">
        <v>63</v>
      </c>
      <c r="C189">
        <v>20</v>
      </c>
      <c r="D189" t="s">
        <v>257</v>
      </c>
      <c r="I189" s="55">
        <v>59.964983228945208</v>
      </c>
      <c r="J189" s="55">
        <v>22.453141608205804</v>
      </c>
      <c r="K189">
        <v>3</v>
      </c>
      <c r="L189">
        <v>67</v>
      </c>
      <c r="N189">
        <v>21</v>
      </c>
      <c r="O189">
        <v>28</v>
      </c>
      <c r="P189">
        <v>1</v>
      </c>
      <c r="R189" t="s">
        <v>175</v>
      </c>
      <c r="S189">
        <v>1</v>
      </c>
      <c r="T189">
        <v>5</v>
      </c>
      <c r="W189">
        <v>1</v>
      </c>
      <c r="X189" s="46">
        <v>43284</v>
      </c>
      <c r="Y189" s="47"/>
      <c r="Z189" t="s">
        <v>281</v>
      </c>
      <c r="AA189" t="s">
        <v>215</v>
      </c>
      <c r="AD189">
        <v>3</v>
      </c>
      <c r="AE189">
        <v>1</v>
      </c>
      <c r="AF189" t="s">
        <v>216</v>
      </c>
      <c r="AG189">
        <v>2</v>
      </c>
      <c r="AH189">
        <v>1</v>
      </c>
      <c r="AI189">
        <v>1</v>
      </c>
      <c r="BE189" t="s">
        <v>281</v>
      </c>
      <c r="BK189">
        <v>-8.8999999999999996E-2</v>
      </c>
      <c r="BL189">
        <v>15</v>
      </c>
      <c r="BM189">
        <v>16</v>
      </c>
      <c r="BN189">
        <v>5.2</v>
      </c>
      <c r="BP189">
        <v>67</v>
      </c>
      <c r="CU189">
        <v>100</v>
      </c>
      <c r="DE189">
        <v>100</v>
      </c>
      <c r="DM189" t="s">
        <v>190</v>
      </c>
      <c r="DN189">
        <v>1E-3</v>
      </c>
      <c r="DS189">
        <v>11</v>
      </c>
    </row>
    <row r="190" spans="1:123" x14ac:dyDescent="0.25">
      <c r="A190" t="str">
        <f t="shared" si="8"/>
        <v>3.67</v>
      </c>
      <c r="B190">
        <v>63</v>
      </c>
      <c r="C190">
        <v>20</v>
      </c>
      <c r="D190" t="s">
        <v>257</v>
      </c>
      <c r="I190" s="55">
        <v>59.964983228945208</v>
      </c>
      <c r="J190" s="55">
        <v>22.453141608205804</v>
      </c>
      <c r="K190">
        <v>3</v>
      </c>
      <c r="L190">
        <v>67</v>
      </c>
      <c r="N190">
        <v>21</v>
      </c>
      <c r="O190">
        <v>28</v>
      </c>
      <c r="P190">
        <v>1</v>
      </c>
      <c r="R190" t="s">
        <v>175</v>
      </c>
      <c r="S190">
        <v>1</v>
      </c>
      <c r="T190">
        <v>5</v>
      </c>
      <c r="W190">
        <v>1</v>
      </c>
      <c r="X190" s="46">
        <v>43284</v>
      </c>
      <c r="Y190" s="47"/>
      <c r="Z190" t="s">
        <v>281</v>
      </c>
      <c r="AA190" t="s">
        <v>215</v>
      </c>
      <c r="AD190">
        <v>3</v>
      </c>
      <c r="AE190">
        <v>1</v>
      </c>
      <c r="AF190" t="s">
        <v>216</v>
      </c>
      <c r="AG190">
        <v>2</v>
      </c>
      <c r="AH190">
        <v>1</v>
      </c>
      <c r="AI190">
        <v>1</v>
      </c>
      <c r="BE190" t="s">
        <v>281</v>
      </c>
      <c r="BK190">
        <v>-8.8999999999999996E-2</v>
      </c>
      <c r="BL190">
        <v>15</v>
      </c>
      <c r="BM190">
        <v>16</v>
      </c>
      <c r="BN190">
        <v>5.2</v>
      </c>
      <c r="BP190">
        <v>67</v>
      </c>
      <c r="CU190">
        <v>100</v>
      </c>
      <c r="DE190">
        <v>100</v>
      </c>
      <c r="DM190" t="s">
        <v>180</v>
      </c>
      <c r="DN190">
        <v>1E-3</v>
      </c>
      <c r="DS190">
        <v>11</v>
      </c>
    </row>
    <row r="191" spans="1:123" x14ac:dyDescent="0.25">
      <c r="A191" t="str">
        <f t="shared" si="8"/>
        <v>3.67</v>
      </c>
      <c r="B191">
        <v>63</v>
      </c>
      <c r="C191">
        <v>20</v>
      </c>
      <c r="D191" t="s">
        <v>257</v>
      </c>
      <c r="I191" s="55">
        <v>59.964983228945208</v>
      </c>
      <c r="J191" s="55">
        <v>22.453141608205804</v>
      </c>
      <c r="K191">
        <v>3</v>
      </c>
      <c r="L191">
        <v>67</v>
      </c>
      <c r="N191">
        <v>21</v>
      </c>
      <c r="O191">
        <v>28</v>
      </c>
      <c r="P191">
        <v>1</v>
      </c>
      <c r="R191" t="s">
        <v>175</v>
      </c>
      <c r="S191">
        <v>1</v>
      </c>
      <c r="T191">
        <v>5</v>
      </c>
      <c r="W191">
        <v>1</v>
      </c>
      <c r="X191" s="46">
        <v>43284</v>
      </c>
      <c r="Y191" s="47"/>
      <c r="Z191" t="s">
        <v>281</v>
      </c>
      <c r="AA191" t="s">
        <v>215</v>
      </c>
      <c r="AD191">
        <v>3</v>
      </c>
      <c r="AE191">
        <v>1</v>
      </c>
      <c r="AF191" t="s">
        <v>216</v>
      </c>
      <c r="AG191">
        <v>2</v>
      </c>
      <c r="AH191">
        <v>1</v>
      </c>
      <c r="AI191">
        <v>1</v>
      </c>
      <c r="BE191" t="s">
        <v>281</v>
      </c>
      <c r="BK191">
        <v>-8.8999999999999996E-2</v>
      </c>
      <c r="BL191">
        <v>15</v>
      </c>
      <c r="BM191">
        <v>16</v>
      </c>
      <c r="BN191">
        <v>5.2</v>
      </c>
      <c r="BP191">
        <v>67</v>
      </c>
      <c r="CU191">
        <v>100</v>
      </c>
      <c r="DE191">
        <v>100</v>
      </c>
      <c r="DM191" t="s">
        <v>185</v>
      </c>
      <c r="DN191">
        <v>1</v>
      </c>
      <c r="DS191">
        <v>11</v>
      </c>
    </row>
    <row r="192" spans="1:123" x14ac:dyDescent="0.25">
      <c r="A192" t="str">
        <f t="shared" si="8"/>
        <v>3.77</v>
      </c>
      <c r="B192">
        <v>63</v>
      </c>
      <c r="C192">
        <v>20</v>
      </c>
      <c r="D192" t="s">
        <v>258</v>
      </c>
      <c r="I192" s="55">
        <v>59.964923710877329</v>
      </c>
      <c r="J192" s="55">
        <v>22.453275878087268</v>
      </c>
      <c r="K192">
        <v>3</v>
      </c>
      <c r="L192">
        <v>77</v>
      </c>
      <c r="N192">
        <v>21</v>
      </c>
      <c r="O192">
        <v>28</v>
      </c>
      <c r="P192">
        <v>1</v>
      </c>
      <c r="R192" t="s">
        <v>175</v>
      </c>
      <c r="S192">
        <v>1</v>
      </c>
      <c r="T192">
        <v>5</v>
      </c>
      <c r="W192">
        <v>1</v>
      </c>
      <c r="X192" s="46">
        <v>43284</v>
      </c>
      <c r="Y192" s="47"/>
      <c r="Z192" t="s">
        <v>281</v>
      </c>
      <c r="AA192" t="s">
        <v>215</v>
      </c>
      <c r="AD192">
        <v>3</v>
      </c>
      <c r="AE192">
        <v>1</v>
      </c>
      <c r="AF192" t="s">
        <v>216</v>
      </c>
      <c r="AG192">
        <v>2</v>
      </c>
      <c r="AH192">
        <v>1</v>
      </c>
      <c r="AI192">
        <v>1</v>
      </c>
      <c r="BE192" t="s">
        <v>281</v>
      </c>
      <c r="BK192">
        <v>-8.8999999999999996E-2</v>
      </c>
      <c r="BL192">
        <v>0</v>
      </c>
      <c r="BM192">
        <v>16</v>
      </c>
      <c r="BN192">
        <v>5.5</v>
      </c>
      <c r="BP192">
        <v>77</v>
      </c>
      <c r="CU192">
        <v>100</v>
      </c>
      <c r="DE192">
        <v>100</v>
      </c>
      <c r="DM192" t="s">
        <v>183</v>
      </c>
      <c r="DN192">
        <v>1</v>
      </c>
      <c r="DS192">
        <v>11</v>
      </c>
    </row>
    <row r="193" spans="1:124" x14ac:dyDescent="0.25">
      <c r="A193" t="str">
        <f t="shared" si="8"/>
        <v>3.77</v>
      </c>
      <c r="B193">
        <v>63</v>
      </c>
      <c r="C193">
        <v>20</v>
      </c>
      <c r="D193" t="s">
        <v>258</v>
      </c>
      <c r="I193" s="55">
        <v>59.964923710877329</v>
      </c>
      <c r="J193" s="55">
        <v>22.453275878087268</v>
      </c>
      <c r="K193">
        <v>3</v>
      </c>
      <c r="L193">
        <v>77</v>
      </c>
      <c r="N193">
        <v>21</v>
      </c>
      <c r="O193">
        <v>28</v>
      </c>
      <c r="P193">
        <v>1</v>
      </c>
      <c r="R193" t="s">
        <v>175</v>
      </c>
      <c r="S193">
        <v>1</v>
      </c>
      <c r="T193">
        <v>5</v>
      </c>
      <c r="W193">
        <v>1</v>
      </c>
      <c r="X193" s="46">
        <v>43284</v>
      </c>
      <c r="Y193" s="47"/>
      <c r="Z193" t="s">
        <v>281</v>
      </c>
      <c r="AA193" t="s">
        <v>215</v>
      </c>
      <c r="AD193">
        <v>3</v>
      </c>
      <c r="AE193">
        <v>1</v>
      </c>
      <c r="AF193" t="s">
        <v>216</v>
      </c>
      <c r="AG193">
        <v>2</v>
      </c>
      <c r="AH193">
        <v>1</v>
      </c>
      <c r="AI193">
        <v>1</v>
      </c>
      <c r="BE193" t="s">
        <v>281</v>
      </c>
      <c r="BK193">
        <v>-8.8999999999999996E-2</v>
      </c>
      <c r="BL193">
        <v>0</v>
      </c>
      <c r="BM193">
        <v>16</v>
      </c>
      <c r="BN193">
        <v>5.5</v>
      </c>
      <c r="BP193">
        <v>77</v>
      </c>
      <c r="CU193">
        <v>100</v>
      </c>
      <c r="DE193">
        <v>100</v>
      </c>
      <c r="DM193" t="s">
        <v>193</v>
      </c>
      <c r="DN193">
        <v>1</v>
      </c>
      <c r="DS193">
        <v>10</v>
      </c>
    </row>
    <row r="194" spans="1:124" x14ac:dyDescent="0.25">
      <c r="A194" t="str">
        <f t="shared" si="8"/>
        <v>3.77</v>
      </c>
      <c r="B194">
        <v>63</v>
      </c>
      <c r="C194">
        <v>20</v>
      </c>
      <c r="D194" t="s">
        <v>258</v>
      </c>
      <c r="I194" s="55">
        <v>59.964923710877329</v>
      </c>
      <c r="J194" s="55">
        <v>22.453275878087268</v>
      </c>
      <c r="K194">
        <v>3</v>
      </c>
      <c r="L194">
        <v>77</v>
      </c>
      <c r="N194">
        <v>21</v>
      </c>
      <c r="O194">
        <v>28</v>
      </c>
      <c r="P194">
        <v>1</v>
      </c>
      <c r="R194" t="s">
        <v>175</v>
      </c>
      <c r="S194">
        <v>1</v>
      </c>
      <c r="T194">
        <v>5</v>
      </c>
      <c r="W194">
        <v>1</v>
      </c>
      <c r="X194" s="46">
        <v>43284</v>
      </c>
      <c r="Y194" s="47"/>
      <c r="Z194" t="s">
        <v>281</v>
      </c>
      <c r="AA194" t="s">
        <v>215</v>
      </c>
      <c r="AD194">
        <v>3</v>
      </c>
      <c r="AE194">
        <v>1</v>
      </c>
      <c r="AF194" t="s">
        <v>216</v>
      </c>
      <c r="AG194">
        <v>2</v>
      </c>
      <c r="AH194">
        <v>1</v>
      </c>
      <c r="AI194">
        <v>1</v>
      </c>
      <c r="BE194" t="s">
        <v>281</v>
      </c>
      <c r="BK194">
        <v>-8.8999999999999996E-2</v>
      </c>
      <c r="BL194">
        <v>0</v>
      </c>
      <c r="BM194">
        <v>16</v>
      </c>
      <c r="BN194">
        <v>5.5</v>
      </c>
      <c r="BP194">
        <v>77</v>
      </c>
      <c r="CU194">
        <v>100</v>
      </c>
      <c r="DE194">
        <v>100</v>
      </c>
      <c r="DM194" t="s">
        <v>201</v>
      </c>
      <c r="DN194">
        <v>1</v>
      </c>
      <c r="DS194">
        <v>11</v>
      </c>
    </row>
    <row r="195" spans="1:124" x14ac:dyDescent="0.25">
      <c r="A195" t="str">
        <f t="shared" si="8"/>
        <v>3.87</v>
      </c>
      <c r="B195">
        <v>63</v>
      </c>
      <c r="C195">
        <v>20</v>
      </c>
      <c r="D195" t="s">
        <v>259</v>
      </c>
      <c r="I195" s="55">
        <v>59.964864192809451</v>
      </c>
      <c r="J195" s="55">
        <v>22.453410147968732</v>
      </c>
      <c r="K195">
        <v>3</v>
      </c>
      <c r="L195">
        <v>87</v>
      </c>
      <c r="N195">
        <v>21</v>
      </c>
      <c r="O195">
        <v>28</v>
      </c>
      <c r="P195">
        <v>1</v>
      </c>
      <c r="R195" t="s">
        <v>175</v>
      </c>
      <c r="S195">
        <v>1</v>
      </c>
      <c r="T195">
        <v>5</v>
      </c>
      <c r="W195">
        <v>1</v>
      </c>
      <c r="X195" s="46">
        <v>43284</v>
      </c>
      <c r="Y195" s="47"/>
      <c r="Z195" t="s">
        <v>281</v>
      </c>
      <c r="AA195" t="s">
        <v>215</v>
      </c>
      <c r="AD195">
        <v>3</v>
      </c>
      <c r="AE195">
        <v>1</v>
      </c>
      <c r="AF195" t="s">
        <v>216</v>
      </c>
      <c r="AG195">
        <v>2</v>
      </c>
      <c r="AH195">
        <v>1</v>
      </c>
      <c r="AI195">
        <v>3</v>
      </c>
      <c r="BE195" t="s">
        <v>281</v>
      </c>
      <c r="BK195">
        <v>-8.8999999999999996E-2</v>
      </c>
      <c r="BL195">
        <v>0</v>
      </c>
      <c r="BM195">
        <v>16</v>
      </c>
      <c r="BN195">
        <v>4.3</v>
      </c>
      <c r="BP195">
        <v>87</v>
      </c>
      <c r="CL195">
        <v>100</v>
      </c>
      <c r="DE195">
        <v>100</v>
      </c>
      <c r="DM195" t="s">
        <v>189</v>
      </c>
      <c r="DN195">
        <v>1</v>
      </c>
      <c r="DS195">
        <v>11</v>
      </c>
    </row>
    <row r="196" spans="1:124" x14ac:dyDescent="0.25">
      <c r="A196" t="str">
        <f t="shared" si="8"/>
        <v>3.87</v>
      </c>
      <c r="B196">
        <v>63</v>
      </c>
      <c r="C196">
        <v>20</v>
      </c>
      <c r="D196" t="s">
        <v>259</v>
      </c>
      <c r="I196" s="55">
        <v>59.964864192809451</v>
      </c>
      <c r="J196" s="55">
        <v>22.453410147968732</v>
      </c>
      <c r="K196">
        <v>3</v>
      </c>
      <c r="L196">
        <v>87</v>
      </c>
      <c r="N196">
        <v>21</v>
      </c>
      <c r="O196">
        <v>28</v>
      </c>
      <c r="P196">
        <v>1</v>
      </c>
      <c r="R196" t="s">
        <v>175</v>
      </c>
      <c r="S196">
        <v>1</v>
      </c>
      <c r="T196">
        <v>5</v>
      </c>
      <c r="W196">
        <v>1</v>
      </c>
      <c r="X196" s="46">
        <v>43284</v>
      </c>
      <c r="Y196" s="47"/>
      <c r="Z196" t="s">
        <v>281</v>
      </c>
      <c r="AA196" t="s">
        <v>215</v>
      </c>
      <c r="AD196">
        <v>3</v>
      </c>
      <c r="AE196">
        <v>1</v>
      </c>
      <c r="AF196" t="s">
        <v>216</v>
      </c>
      <c r="AG196">
        <v>2</v>
      </c>
      <c r="AH196">
        <v>1</v>
      </c>
      <c r="AI196">
        <v>3</v>
      </c>
      <c r="BE196" t="s">
        <v>281</v>
      </c>
      <c r="BK196">
        <v>-8.8999999999999996E-2</v>
      </c>
      <c r="BL196">
        <v>0</v>
      </c>
      <c r="BM196">
        <v>16</v>
      </c>
      <c r="BN196">
        <v>4.3</v>
      </c>
      <c r="BP196">
        <v>87</v>
      </c>
      <c r="CL196">
        <v>100</v>
      </c>
      <c r="DE196">
        <v>100</v>
      </c>
      <c r="DM196" t="s">
        <v>201</v>
      </c>
      <c r="DN196">
        <v>90</v>
      </c>
      <c r="DS196">
        <v>11</v>
      </c>
    </row>
    <row r="197" spans="1:124" x14ac:dyDescent="0.25">
      <c r="A197" t="str">
        <f t="shared" si="8"/>
        <v>3.87</v>
      </c>
      <c r="B197">
        <v>63</v>
      </c>
      <c r="C197">
        <v>20</v>
      </c>
      <c r="D197" t="s">
        <v>259</v>
      </c>
      <c r="I197" s="55">
        <v>59.964864192809451</v>
      </c>
      <c r="J197" s="55">
        <v>22.453410147968732</v>
      </c>
      <c r="K197">
        <v>3</v>
      </c>
      <c r="L197">
        <v>87</v>
      </c>
      <c r="N197">
        <v>21</v>
      </c>
      <c r="O197">
        <v>28</v>
      </c>
      <c r="P197">
        <v>1</v>
      </c>
      <c r="R197" t="s">
        <v>175</v>
      </c>
      <c r="S197">
        <v>1</v>
      </c>
      <c r="T197">
        <v>5</v>
      </c>
      <c r="W197">
        <v>1</v>
      </c>
      <c r="X197" s="46">
        <v>43284</v>
      </c>
      <c r="Y197" s="47"/>
      <c r="Z197" t="s">
        <v>281</v>
      </c>
      <c r="AA197" t="s">
        <v>215</v>
      </c>
      <c r="AD197">
        <v>3</v>
      </c>
      <c r="AE197">
        <v>1</v>
      </c>
      <c r="AF197" t="s">
        <v>216</v>
      </c>
      <c r="AG197">
        <v>2</v>
      </c>
      <c r="AH197">
        <v>1</v>
      </c>
      <c r="AI197">
        <v>3</v>
      </c>
      <c r="BE197" t="s">
        <v>281</v>
      </c>
      <c r="BK197">
        <v>-8.8999999999999996E-2</v>
      </c>
      <c r="BL197">
        <v>0</v>
      </c>
      <c r="BM197">
        <v>16</v>
      </c>
      <c r="BN197">
        <v>4.3</v>
      </c>
      <c r="BP197">
        <v>87</v>
      </c>
      <c r="CL197">
        <v>100</v>
      </c>
      <c r="DE197">
        <v>100</v>
      </c>
      <c r="DM197" t="s">
        <v>190</v>
      </c>
      <c r="DN197">
        <v>1</v>
      </c>
      <c r="DS197">
        <v>11</v>
      </c>
    </row>
    <row r="198" spans="1:124" x14ac:dyDescent="0.25">
      <c r="A198" t="str">
        <f t="shared" si="8"/>
        <v>3.87</v>
      </c>
      <c r="B198">
        <v>63</v>
      </c>
      <c r="C198">
        <v>20</v>
      </c>
      <c r="D198" t="s">
        <v>259</v>
      </c>
      <c r="I198" s="55">
        <v>59.964864192809451</v>
      </c>
      <c r="J198" s="55">
        <v>22.453410147968732</v>
      </c>
      <c r="K198">
        <v>3</v>
      </c>
      <c r="L198">
        <v>87</v>
      </c>
      <c r="N198">
        <v>21</v>
      </c>
      <c r="O198">
        <v>28</v>
      </c>
      <c r="P198">
        <v>1</v>
      </c>
      <c r="R198" t="s">
        <v>175</v>
      </c>
      <c r="S198">
        <v>1</v>
      </c>
      <c r="T198">
        <v>5</v>
      </c>
      <c r="W198">
        <v>1</v>
      </c>
      <c r="X198" s="46">
        <v>43284</v>
      </c>
      <c r="Y198" s="47"/>
      <c r="Z198" t="s">
        <v>281</v>
      </c>
      <c r="AA198" t="s">
        <v>215</v>
      </c>
      <c r="AD198">
        <v>3</v>
      </c>
      <c r="AE198">
        <v>1</v>
      </c>
      <c r="AF198" t="s">
        <v>216</v>
      </c>
      <c r="AG198">
        <v>2</v>
      </c>
      <c r="AH198">
        <v>1</v>
      </c>
      <c r="AI198">
        <v>3</v>
      </c>
      <c r="BE198" t="s">
        <v>281</v>
      </c>
      <c r="BK198">
        <v>-8.8999999999999996E-2</v>
      </c>
      <c r="BL198">
        <v>0</v>
      </c>
      <c r="BM198">
        <v>16</v>
      </c>
      <c r="BN198">
        <v>4.3</v>
      </c>
      <c r="BP198">
        <v>87</v>
      </c>
      <c r="CL198">
        <v>100</v>
      </c>
      <c r="DE198">
        <v>100</v>
      </c>
      <c r="DM198" t="s">
        <v>193</v>
      </c>
      <c r="DN198">
        <v>1</v>
      </c>
      <c r="DS198">
        <v>10</v>
      </c>
    </row>
    <row r="199" spans="1:124" x14ac:dyDescent="0.25">
      <c r="A199" t="str">
        <f t="shared" si="8"/>
        <v>3.87</v>
      </c>
      <c r="B199">
        <v>63</v>
      </c>
      <c r="C199">
        <v>20</v>
      </c>
      <c r="D199" t="s">
        <v>259</v>
      </c>
      <c r="I199" s="55">
        <v>59.964864192809451</v>
      </c>
      <c r="J199" s="55">
        <v>22.453410147968732</v>
      </c>
      <c r="K199">
        <v>3</v>
      </c>
      <c r="L199">
        <v>87</v>
      </c>
      <c r="N199">
        <v>21</v>
      </c>
      <c r="O199">
        <v>28</v>
      </c>
      <c r="P199">
        <v>1</v>
      </c>
      <c r="R199" t="s">
        <v>175</v>
      </c>
      <c r="S199">
        <v>1</v>
      </c>
      <c r="T199">
        <v>5</v>
      </c>
      <c r="W199">
        <v>1</v>
      </c>
      <c r="X199" s="46">
        <v>43284</v>
      </c>
      <c r="Y199" s="47"/>
      <c r="Z199" t="s">
        <v>281</v>
      </c>
      <c r="AA199" t="s">
        <v>215</v>
      </c>
      <c r="AD199">
        <v>3</v>
      </c>
      <c r="AE199">
        <v>1</v>
      </c>
      <c r="AF199" t="s">
        <v>216</v>
      </c>
      <c r="AG199">
        <v>2</v>
      </c>
      <c r="AH199">
        <v>1</v>
      </c>
      <c r="AI199">
        <v>3</v>
      </c>
      <c r="BE199" t="s">
        <v>281</v>
      </c>
      <c r="BK199">
        <v>-8.8999999999999996E-2</v>
      </c>
      <c r="BL199">
        <v>0</v>
      </c>
      <c r="BM199">
        <v>16</v>
      </c>
      <c r="BN199">
        <v>4.3</v>
      </c>
      <c r="BP199">
        <v>87</v>
      </c>
      <c r="CL199">
        <v>100</v>
      </c>
      <c r="DE199">
        <v>100</v>
      </c>
      <c r="DM199" t="s">
        <v>232</v>
      </c>
      <c r="DN199">
        <v>1</v>
      </c>
      <c r="DS199">
        <v>10</v>
      </c>
    </row>
    <row r="200" spans="1:124" x14ac:dyDescent="0.25">
      <c r="A200" t="str">
        <f t="shared" si="8"/>
        <v>3.93</v>
      </c>
      <c r="B200">
        <v>63</v>
      </c>
      <c r="C200">
        <v>20</v>
      </c>
      <c r="D200" t="s">
        <v>260</v>
      </c>
      <c r="I200" s="55">
        <v>59.964828481968723</v>
      </c>
      <c r="J200" s="55">
        <v>22.453490709897611</v>
      </c>
      <c r="K200">
        <v>3</v>
      </c>
      <c r="L200">
        <v>93</v>
      </c>
      <c r="N200">
        <v>21</v>
      </c>
      <c r="O200">
        <v>28</v>
      </c>
      <c r="P200">
        <v>1</v>
      </c>
      <c r="R200" t="s">
        <v>175</v>
      </c>
      <c r="S200">
        <v>1</v>
      </c>
      <c r="T200">
        <v>5</v>
      </c>
      <c r="W200">
        <v>1</v>
      </c>
      <c r="X200" s="46">
        <v>43284</v>
      </c>
      <c r="Y200" s="47"/>
      <c r="Z200" t="s">
        <v>281</v>
      </c>
      <c r="AA200" t="s">
        <v>215</v>
      </c>
      <c r="AD200">
        <v>3</v>
      </c>
      <c r="AE200">
        <v>1</v>
      </c>
      <c r="AF200" t="s">
        <v>216</v>
      </c>
      <c r="AG200">
        <v>2</v>
      </c>
      <c r="AH200">
        <v>1</v>
      </c>
      <c r="AI200">
        <v>2</v>
      </c>
      <c r="BE200" t="s">
        <v>281</v>
      </c>
      <c r="BK200">
        <v>-8.8999999999999996E-2</v>
      </c>
      <c r="BL200">
        <v>0</v>
      </c>
      <c r="BM200">
        <v>16</v>
      </c>
      <c r="BN200">
        <v>4.4000000000000004</v>
      </c>
      <c r="BP200">
        <v>93</v>
      </c>
      <c r="CN200">
        <v>40</v>
      </c>
      <c r="CU200">
        <v>60</v>
      </c>
      <c r="DE200">
        <v>100</v>
      </c>
      <c r="DM200" t="s">
        <v>193</v>
      </c>
      <c r="DN200">
        <v>5</v>
      </c>
      <c r="DS200">
        <v>10</v>
      </c>
    </row>
    <row r="201" spans="1:124" x14ac:dyDescent="0.25">
      <c r="A201" t="str">
        <f t="shared" si="8"/>
        <v>3.93</v>
      </c>
      <c r="B201">
        <v>63</v>
      </c>
      <c r="C201">
        <v>20</v>
      </c>
      <c r="D201" t="s">
        <v>260</v>
      </c>
      <c r="I201" s="55">
        <v>59.964828481968723</v>
      </c>
      <c r="J201" s="55">
        <v>22.453490709897611</v>
      </c>
      <c r="K201">
        <v>3</v>
      </c>
      <c r="L201">
        <v>93</v>
      </c>
      <c r="N201">
        <v>21</v>
      </c>
      <c r="O201">
        <v>28</v>
      </c>
      <c r="P201">
        <v>1</v>
      </c>
      <c r="R201" t="s">
        <v>175</v>
      </c>
      <c r="S201">
        <v>1</v>
      </c>
      <c r="T201">
        <v>5</v>
      </c>
      <c r="W201">
        <v>1</v>
      </c>
      <c r="X201" s="46">
        <v>43284</v>
      </c>
      <c r="Y201" s="47"/>
      <c r="Z201" t="s">
        <v>281</v>
      </c>
      <c r="AA201" t="s">
        <v>215</v>
      </c>
      <c r="AD201">
        <v>3</v>
      </c>
      <c r="AE201">
        <v>1</v>
      </c>
      <c r="AF201" t="s">
        <v>216</v>
      </c>
      <c r="AG201">
        <v>2</v>
      </c>
      <c r="AH201">
        <v>1</v>
      </c>
      <c r="AI201">
        <v>2</v>
      </c>
      <c r="BE201" t="s">
        <v>281</v>
      </c>
      <c r="BK201">
        <v>-8.8999999999999996E-2</v>
      </c>
      <c r="BL201">
        <v>0</v>
      </c>
      <c r="BM201">
        <v>16</v>
      </c>
      <c r="BN201">
        <v>4.4000000000000004</v>
      </c>
      <c r="BP201">
        <v>93</v>
      </c>
      <c r="CN201">
        <v>40</v>
      </c>
      <c r="CU201">
        <v>60</v>
      </c>
      <c r="DE201">
        <v>100</v>
      </c>
      <c r="DM201" t="s">
        <v>201</v>
      </c>
      <c r="DN201">
        <v>50</v>
      </c>
      <c r="DS201">
        <v>11</v>
      </c>
    </row>
    <row r="202" spans="1:124" x14ac:dyDescent="0.25">
      <c r="A202" t="str">
        <f t="shared" si="8"/>
        <v>3.93</v>
      </c>
      <c r="B202">
        <v>63</v>
      </c>
      <c r="C202">
        <v>20</v>
      </c>
      <c r="D202" t="s">
        <v>260</v>
      </c>
      <c r="I202" s="55">
        <v>59.964828481968723</v>
      </c>
      <c r="J202" s="55">
        <v>22.453490709897611</v>
      </c>
      <c r="K202">
        <v>3</v>
      </c>
      <c r="L202">
        <v>93</v>
      </c>
      <c r="N202">
        <v>21</v>
      </c>
      <c r="O202">
        <v>28</v>
      </c>
      <c r="P202">
        <v>1</v>
      </c>
      <c r="R202" t="s">
        <v>175</v>
      </c>
      <c r="S202">
        <v>1</v>
      </c>
      <c r="T202">
        <v>5</v>
      </c>
      <c r="W202">
        <v>1</v>
      </c>
      <c r="X202" s="46">
        <v>43284</v>
      </c>
      <c r="Y202" s="47"/>
      <c r="Z202" t="s">
        <v>281</v>
      </c>
      <c r="AA202" t="s">
        <v>215</v>
      </c>
      <c r="AD202">
        <v>3</v>
      </c>
      <c r="AE202">
        <v>1</v>
      </c>
      <c r="AF202" t="s">
        <v>216</v>
      </c>
      <c r="AG202">
        <v>2</v>
      </c>
      <c r="AH202">
        <v>1</v>
      </c>
      <c r="AI202">
        <v>2</v>
      </c>
      <c r="BE202" t="s">
        <v>281</v>
      </c>
      <c r="BK202">
        <v>-8.8999999999999996E-2</v>
      </c>
      <c r="BL202">
        <v>0</v>
      </c>
      <c r="BM202">
        <v>16</v>
      </c>
      <c r="BN202">
        <v>4.4000000000000004</v>
      </c>
      <c r="BP202">
        <v>93</v>
      </c>
      <c r="CN202">
        <v>40</v>
      </c>
      <c r="CU202">
        <v>60</v>
      </c>
      <c r="DE202">
        <v>100</v>
      </c>
      <c r="DM202" t="s">
        <v>190</v>
      </c>
      <c r="DN202">
        <v>10</v>
      </c>
      <c r="DS202">
        <v>11</v>
      </c>
    </row>
    <row r="203" spans="1:124" x14ac:dyDescent="0.25">
      <c r="A203" t="str">
        <f t="shared" si="8"/>
        <v>3.93</v>
      </c>
      <c r="B203">
        <v>63</v>
      </c>
      <c r="C203">
        <v>20</v>
      </c>
      <c r="D203" t="s">
        <v>260</v>
      </c>
      <c r="I203" s="55">
        <v>59.964828481968723</v>
      </c>
      <c r="J203" s="55">
        <v>22.453490709897611</v>
      </c>
      <c r="K203">
        <v>3</v>
      </c>
      <c r="L203">
        <v>93</v>
      </c>
      <c r="N203">
        <v>21</v>
      </c>
      <c r="O203">
        <v>28</v>
      </c>
      <c r="P203">
        <v>1</v>
      </c>
      <c r="R203" t="s">
        <v>175</v>
      </c>
      <c r="S203">
        <v>1</v>
      </c>
      <c r="T203">
        <v>5</v>
      </c>
      <c r="W203">
        <v>1</v>
      </c>
      <c r="X203" s="46">
        <v>43284</v>
      </c>
      <c r="Y203" s="47"/>
      <c r="Z203" t="s">
        <v>281</v>
      </c>
      <c r="AA203" t="s">
        <v>215</v>
      </c>
      <c r="AD203">
        <v>3</v>
      </c>
      <c r="AE203">
        <v>1</v>
      </c>
      <c r="AF203" t="s">
        <v>216</v>
      </c>
      <c r="AG203">
        <v>2</v>
      </c>
      <c r="AH203">
        <v>1</v>
      </c>
      <c r="AI203">
        <v>2</v>
      </c>
      <c r="BE203" t="s">
        <v>281</v>
      </c>
      <c r="BK203">
        <v>-8.8999999999999996E-2</v>
      </c>
      <c r="BL203">
        <v>0</v>
      </c>
      <c r="BM203">
        <v>16</v>
      </c>
      <c r="BN203">
        <v>4.4000000000000004</v>
      </c>
      <c r="BP203">
        <v>93</v>
      </c>
      <c r="CN203">
        <v>40</v>
      </c>
      <c r="CU203">
        <v>60</v>
      </c>
      <c r="DE203">
        <v>100</v>
      </c>
      <c r="DM203" t="s">
        <v>189</v>
      </c>
      <c r="DN203">
        <v>1E-3</v>
      </c>
      <c r="DS203">
        <v>11</v>
      </c>
    </row>
    <row r="204" spans="1:124" x14ac:dyDescent="0.25">
      <c r="A204" t="str">
        <f t="shared" si="8"/>
        <v>3.98</v>
      </c>
      <c r="B204">
        <v>63</v>
      </c>
      <c r="C204">
        <v>20</v>
      </c>
      <c r="D204" t="s">
        <v>261</v>
      </c>
      <c r="I204" s="55">
        <v>59.964798722934781</v>
      </c>
      <c r="J204" s="55">
        <v>22.453557844838343</v>
      </c>
      <c r="K204">
        <v>3</v>
      </c>
      <c r="L204">
        <v>98</v>
      </c>
      <c r="N204">
        <v>21</v>
      </c>
      <c r="O204">
        <v>28</v>
      </c>
      <c r="P204">
        <v>1</v>
      </c>
      <c r="R204" t="s">
        <v>175</v>
      </c>
      <c r="S204">
        <v>1</v>
      </c>
      <c r="T204">
        <v>5</v>
      </c>
      <c r="W204">
        <v>1</v>
      </c>
      <c r="X204" s="46">
        <v>43284</v>
      </c>
      <c r="Y204" s="47"/>
      <c r="Z204" t="s">
        <v>281</v>
      </c>
      <c r="AA204" t="s">
        <v>215</v>
      </c>
      <c r="AD204">
        <v>3</v>
      </c>
      <c r="AE204">
        <v>1</v>
      </c>
      <c r="AF204" t="s">
        <v>216</v>
      </c>
      <c r="AG204">
        <v>2</v>
      </c>
      <c r="AH204">
        <v>1</v>
      </c>
      <c r="AI204">
        <v>3</v>
      </c>
      <c r="BE204" t="s">
        <v>281</v>
      </c>
      <c r="BK204">
        <v>-8.8999999999999996E-2</v>
      </c>
      <c r="BL204">
        <v>0</v>
      </c>
      <c r="BM204">
        <v>16</v>
      </c>
      <c r="BN204">
        <v>4.5999999999999996</v>
      </c>
      <c r="BP204">
        <v>98</v>
      </c>
      <c r="CQ204">
        <v>25</v>
      </c>
      <c r="CS204">
        <v>5</v>
      </c>
      <c r="CT204">
        <v>20</v>
      </c>
      <c r="CU204">
        <v>50</v>
      </c>
      <c r="DE204">
        <v>100</v>
      </c>
      <c r="DM204" t="s">
        <v>193</v>
      </c>
      <c r="DN204">
        <v>1E-3</v>
      </c>
      <c r="DS204">
        <v>10</v>
      </c>
    </row>
    <row r="205" spans="1:124" x14ac:dyDescent="0.25">
      <c r="A205" t="str">
        <f t="shared" si="8"/>
        <v>3.98</v>
      </c>
      <c r="B205">
        <v>63</v>
      </c>
      <c r="C205">
        <v>20</v>
      </c>
      <c r="D205" t="s">
        <v>261</v>
      </c>
      <c r="I205" s="55">
        <v>59.964798722934781</v>
      </c>
      <c r="J205" s="55">
        <v>22.453557844838343</v>
      </c>
      <c r="K205">
        <v>3</v>
      </c>
      <c r="L205">
        <v>98</v>
      </c>
      <c r="N205">
        <v>21</v>
      </c>
      <c r="O205">
        <v>28</v>
      </c>
      <c r="P205">
        <v>1</v>
      </c>
      <c r="R205" t="s">
        <v>175</v>
      </c>
      <c r="S205">
        <v>1</v>
      </c>
      <c r="T205">
        <v>5</v>
      </c>
      <c r="W205">
        <v>1</v>
      </c>
      <c r="X205" s="46">
        <v>43284</v>
      </c>
      <c r="Y205" s="47"/>
      <c r="Z205" t="s">
        <v>281</v>
      </c>
      <c r="AA205" t="s">
        <v>215</v>
      </c>
      <c r="AD205">
        <v>3</v>
      </c>
      <c r="AE205">
        <v>1</v>
      </c>
      <c r="AF205" t="s">
        <v>216</v>
      </c>
      <c r="AG205">
        <v>2</v>
      </c>
      <c r="AH205">
        <v>1</v>
      </c>
      <c r="AI205">
        <v>3</v>
      </c>
      <c r="BE205" t="s">
        <v>281</v>
      </c>
      <c r="BK205">
        <v>-8.8999999999999996E-2</v>
      </c>
      <c r="BL205">
        <v>0</v>
      </c>
      <c r="BM205">
        <v>16</v>
      </c>
      <c r="BN205">
        <v>4.5999999999999996</v>
      </c>
      <c r="BP205">
        <v>98</v>
      </c>
      <c r="CQ205">
        <v>25</v>
      </c>
      <c r="CS205">
        <v>5</v>
      </c>
      <c r="CT205">
        <v>20</v>
      </c>
      <c r="CU205">
        <v>50</v>
      </c>
      <c r="DE205">
        <v>100</v>
      </c>
      <c r="DM205" t="s">
        <v>199</v>
      </c>
      <c r="DN205">
        <v>5</v>
      </c>
      <c r="DS205">
        <v>11</v>
      </c>
    </row>
    <row r="206" spans="1:124" x14ac:dyDescent="0.25">
      <c r="A206" t="str">
        <f t="shared" si="8"/>
        <v>3.98</v>
      </c>
      <c r="B206">
        <v>63</v>
      </c>
      <c r="C206">
        <v>20</v>
      </c>
      <c r="D206" t="s">
        <v>261</v>
      </c>
      <c r="I206" s="55">
        <v>59.964798722934781</v>
      </c>
      <c r="J206" s="55">
        <v>22.453557844838343</v>
      </c>
      <c r="K206">
        <v>3</v>
      </c>
      <c r="L206">
        <v>98</v>
      </c>
      <c r="N206">
        <v>21</v>
      </c>
      <c r="O206">
        <v>28</v>
      </c>
      <c r="P206">
        <v>1</v>
      </c>
      <c r="R206" t="s">
        <v>175</v>
      </c>
      <c r="S206">
        <v>1</v>
      </c>
      <c r="T206">
        <v>5</v>
      </c>
      <c r="W206">
        <v>1</v>
      </c>
      <c r="X206" s="46">
        <v>43284</v>
      </c>
      <c r="Y206" s="47"/>
      <c r="Z206" t="s">
        <v>281</v>
      </c>
      <c r="AA206" t="s">
        <v>215</v>
      </c>
      <c r="AD206">
        <v>3</v>
      </c>
      <c r="AE206">
        <v>1</v>
      </c>
      <c r="AF206" t="s">
        <v>216</v>
      </c>
      <c r="AG206">
        <v>2</v>
      </c>
      <c r="AH206">
        <v>1</v>
      </c>
      <c r="AI206">
        <v>3</v>
      </c>
      <c r="BE206" t="s">
        <v>281</v>
      </c>
      <c r="BK206">
        <v>-8.8999999999999996E-2</v>
      </c>
      <c r="BL206">
        <v>0</v>
      </c>
      <c r="BM206">
        <v>16</v>
      </c>
      <c r="BN206">
        <v>4.5999999999999996</v>
      </c>
      <c r="BP206">
        <v>98</v>
      </c>
      <c r="CQ206">
        <v>25</v>
      </c>
      <c r="CS206">
        <v>5</v>
      </c>
      <c r="CT206">
        <v>20</v>
      </c>
      <c r="CU206">
        <v>50</v>
      </c>
      <c r="DE206">
        <v>100</v>
      </c>
      <c r="DM206" t="s">
        <v>201</v>
      </c>
      <c r="DN206">
        <v>90</v>
      </c>
      <c r="DS206">
        <v>11</v>
      </c>
    </row>
    <row r="207" spans="1:124" x14ac:dyDescent="0.25">
      <c r="A207" t="str">
        <f t="shared" si="8"/>
        <v>3.98</v>
      </c>
      <c r="B207">
        <v>63</v>
      </c>
      <c r="C207">
        <v>20</v>
      </c>
      <c r="D207" t="s">
        <v>261</v>
      </c>
      <c r="I207" s="55">
        <v>59.964798722934781</v>
      </c>
      <c r="J207" s="55">
        <v>22.453557844838343</v>
      </c>
      <c r="K207">
        <v>3</v>
      </c>
      <c r="L207">
        <v>98</v>
      </c>
      <c r="N207">
        <v>21</v>
      </c>
      <c r="O207">
        <v>28</v>
      </c>
      <c r="P207">
        <v>1</v>
      </c>
      <c r="R207" t="s">
        <v>175</v>
      </c>
      <c r="S207">
        <v>1</v>
      </c>
      <c r="T207">
        <v>5</v>
      </c>
      <c r="W207">
        <v>1</v>
      </c>
      <c r="X207" s="46">
        <v>43284</v>
      </c>
      <c r="Y207" s="47"/>
      <c r="Z207" t="s">
        <v>281</v>
      </c>
      <c r="AA207" t="s">
        <v>215</v>
      </c>
      <c r="AD207">
        <v>3</v>
      </c>
      <c r="AE207">
        <v>1</v>
      </c>
      <c r="AF207" t="s">
        <v>216</v>
      </c>
      <c r="AG207">
        <v>2</v>
      </c>
      <c r="AH207">
        <v>1</v>
      </c>
      <c r="AI207">
        <v>3</v>
      </c>
      <c r="BE207" t="s">
        <v>281</v>
      </c>
      <c r="BK207">
        <v>-8.8999999999999996E-2</v>
      </c>
      <c r="BL207">
        <v>0</v>
      </c>
      <c r="BM207">
        <v>16</v>
      </c>
      <c r="BN207">
        <v>4.5999999999999996</v>
      </c>
      <c r="BP207">
        <v>98</v>
      </c>
      <c r="CQ207">
        <v>25</v>
      </c>
      <c r="CS207">
        <v>5</v>
      </c>
      <c r="CT207">
        <v>20</v>
      </c>
      <c r="CU207">
        <v>50</v>
      </c>
      <c r="DE207">
        <v>100</v>
      </c>
      <c r="DM207" t="s">
        <v>190</v>
      </c>
      <c r="DN207">
        <v>1E-3</v>
      </c>
      <c r="DS207">
        <v>11</v>
      </c>
    </row>
    <row r="208" spans="1:124" x14ac:dyDescent="0.25">
      <c r="A208" t="str">
        <f>_xlfn.TEXTJOIN(".", TRUE, 4,BP208)</f>
        <v>4</v>
      </c>
      <c r="B208" s="42">
        <v>62</v>
      </c>
      <c r="C208" s="42">
        <v>20</v>
      </c>
      <c r="D208" s="42" t="s">
        <v>262</v>
      </c>
      <c r="E208" s="42">
        <v>59.682264000000004</v>
      </c>
      <c r="F208" s="42">
        <v>21.959576999999999</v>
      </c>
      <c r="G208" s="42">
        <v>59.682178</v>
      </c>
      <c r="H208" s="42">
        <v>21.961179999999999</v>
      </c>
      <c r="I208" s="56"/>
      <c r="J208" s="56"/>
      <c r="K208">
        <v>4</v>
      </c>
      <c r="L208">
        <v>0</v>
      </c>
      <c r="M208" s="42"/>
      <c r="N208" s="42">
        <v>21</v>
      </c>
      <c r="O208" s="42">
        <v>28</v>
      </c>
      <c r="P208" s="42">
        <v>1</v>
      </c>
      <c r="Q208" s="42"/>
      <c r="R208" s="42" t="s">
        <v>263</v>
      </c>
      <c r="S208" s="42">
        <v>1</v>
      </c>
      <c r="T208" s="42">
        <v>5</v>
      </c>
      <c r="U208" s="42"/>
      <c r="V208" s="42"/>
      <c r="W208" s="42">
        <v>1</v>
      </c>
      <c r="X208" s="48">
        <v>43285</v>
      </c>
      <c r="Y208" s="49">
        <v>0.49652777777777773</v>
      </c>
      <c r="Z208" s="42" t="s">
        <v>282</v>
      </c>
      <c r="AA208" s="42" t="s">
        <v>176</v>
      </c>
      <c r="AB208" s="42">
        <v>11</v>
      </c>
      <c r="AC208" s="42">
        <v>0.1</v>
      </c>
      <c r="AD208" s="42">
        <v>6.75</v>
      </c>
      <c r="AE208" s="42">
        <v>1</v>
      </c>
      <c r="AF208" s="42" t="s">
        <v>177</v>
      </c>
      <c r="AG208" s="42">
        <v>2</v>
      </c>
      <c r="AH208" s="42">
        <v>1</v>
      </c>
      <c r="AI208" s="42"/>
      <c r="AJ208" s="42"/>
      <c r="BE208" s="42" t="s">
        <v>282</v>
      </c>
      <c r="BF208" s="42">
        <v>100</v>
      </c>
      <c r="BG208" s="42">
        <v>90.8</v>
      </c>
      <c r="BH208" s="42">
        <v>0</v>
      </c>
      <c r="BI208" s="42">
        <v>9.6</v>
      </c>
      <c r="BJ208" s="42">
        <v>10.9</v>
      </c>
      <c r="BK208" s="42">
        <v>-9.4E-2</v>
      </c>
      <c r="BL208" s="42"/>
      <c r="BM208" s="42"/>
      <c r="BN208" s="42"/>
      <c r="BO208" s="42"/>
      <c r="BP208" s="42"/>
      <c r="BQ208" s="42"/>
      <c r="BR208" s="42" t="s">
        <v>264</v>
      </c>
      <c r="BS208" s="42">
        <v>10.9</v>
      </c>
      <c r="BT208" s="42">
        <v>100</v>
      </c>
      <c r="BU208" s="42"/>
      <c r="BV208" s="42"/>
      <c r="BW208" s="42"/>
      <c r="BX208" s="42"/>
      <c r="BY208" s="42"/>
      <c r="BZ208" s="42"/>
      <c r="CA208" s="42"/>
      <c r="CB208" s="42">
        <v>1</v>
      </c>
      <c r="CC208" s="42">
        <v>60</v>
      </c>
      <c r="CD208" s="42">
        <v>10.806000000000001</v>
      </c>
      <c r="CE208" s="42">
        <v>100</v>
      </c>
      <c r="CF208" s="42"/>
      <c r="CG208" s="42"/>
      <c r="CH208" s="42">
        <v>10.806000000000001</v>
      </c>
      <c r="CI208" s="42">
        <v>100</v>
      </c>
      <c r="CJ208" s="42"/>
      <c r="CK208" s="42"/>
      <c r="CL208" s="42"/>
      <c r="CM208" s="42"/>
      <c r="CN208" s="42"/>
      <c r="CO208" s="42"/>
      <c r="CP208" s="42"/>
      <c r="CQ208" s="42"/>
      <c r="CR208" s="42"/>
      <c r="CS208" s="42"/>
      <c r="CT208" s="42"/>
      <c r="CU208" s="42"/>
      <c r="CV208" s="42"/>
      <c r="CW208" s="42"/>
      <c r="CX208" s="42"/>
      <c r="CY208" s="42"/>
      <c r="CZ208" s="42"/>
      <c r="DA208" s="42"/>
      <c r="DB208" s="42"/>
      <c r="DC208" s="42"/>
      <c r="DD208" s="42"/>
      <c r="DE208" s="42"/>
      <c r="DF208" s="42"/>
      <c r="DG208" s="42"/>
      <c r="DH208" s="42"/>
      <c r="DI208" s="42"/>
      <c r="DJ208" s="42"/>
      <c r="DK208" s="42"/>
      <c r="DL208" s="42"/>
      <c r="DM208" s="42"/>
      <c r="DN208" s="42"/>
      <c r="DO208" s="42"/>
      <c r="DP208" s="42"/>
      <c r="DQ208" s="42"/>
      <c r="DR208" s="42"/>
      <c r="DS208" s="42"/>
      <c r="DT208" s="42"/>
    </row>
    <row r="209" spans="1:123" x14ac:dyDescent="0.25">
      <c r="A209" t="str">
        <f t="shared" ref="A209:A268" si="9">_xlfn.TEXTJOIN(".", TRUE, 4,BP209)</f>
        <v>4.0</v>
      </c>
      <c r="B209">
        <v>63</v>
      </c>
      <c r="C209">
        <v>20</v>
      </c>
      <c r="D209" t="s">
        <v>265</v>
      </c>
      <c r="I209" s="55">
        <v>59.682264000000004</v>
      </c>
      <c r="J209" s="55">
        <v>21.959576999999999</v>
      </c>
      <c r="K209">
        <v>4</v>
      </c>
      <c r="L209">
        <v>1E-3</v>
      </c>
      <c r="N209">
        <v>21</v>
      </c>
      <c r="O209">
        <v>28</v>
      </c>
      <c r="P209">
        <v>1</v>
      </c>
      <c r="R209" t="s">
        <v>263</v>
      </c>
      <c r="S209">
        <v>1</v>
      </c>
      <c r="T209">
        <v>5</v>
      </c>
      <c r="W209">
        <v>1</v>
      </c>
      <c r="X209" s="46">
        <v>43285</v>
      </c>
      <c r="Y209" s="47"/>
      <c r="Z209" t="s">
        <v>282</v>
      </c>
      <c r="AA209" t="s">
        <v>176</v>
      </c>
      <c r="AB209">
        <v>11</v>
      </c>
      <c r="AC209">
        <v>0.1</v>
      </c>
      <c r="AD209">
        <v>6.75</v>
      </c>
      <c r="AE209">
        <v>1</v>
      </c>
      <c r="AF209" t="s">
        <v>177</v>
      </c>
      <c r="AG209">
        <v>2</v>
      </c>
      <c r="AH209">
        <v>1</v>
      </c>
      <c r="AI209">
        <v>0</v>
      </c>
      <c r="BE209" t="s">
        <v>282</v>
      </c>
      <c r="BK209">
        <v>-9.4E-2</v>
      </c>
      <c r="BL209">
        <v>0</v>
      </c>
      <c r="BM209">
        <v>16</v>
      </c>
      <c r="BN209">
        <v>9.6</v>
      </c>
      <c r="BP209">
        <v>0</v>
      </c>
      <c r="CO209">
        <v>10</v>
      </c>
      <c r="CQ209">
        <v>80</v>
      </c>
      <c r="CS209">
        <v>5</v>
      </c>
      <c r="CT209">
        <v>5</v>
      </c>
      <c r="DE209">
        <v>100</v>
      </c>
      <c r="DM209" t="s">
        <v>186</v>
      </c>
      <c r="DN209">
        <v>10</v>
      </c>
      <c r="DS209">
        <v>11</v>
      </c>
    </row>
    <row r="210" spans="1:123" x14ac:dyDescent="0.25">
      <c r="A210" t="str">
        <f t="shared" si="9"/>
        <v>4.0</v>
      </c>
      <c r="B210">
        <v>63</v>
      </c>
      <c r="C210">
        <v>20</v>
      </c>
      <c r="D210" t="s">
        <v>265</v>
      </c>
      <c r="I210" s="55">
        <v>59.682264000000004</v>
      </c>
      <c r="J210" s="55">
        <v>21.959576999999999</v>
      </c>
      <c r="K210">
        <v>4</v>
      </c>
      <c r="L210">
        <v>1E-3</v>
      </c>
      <c r="N210">
        <v>21</v>
      </c>
      <c r="O210">
        <v>28</v>
      </c>
      <c r="P210">
        <v>1</v>
      </c>
      <c r="R210" t="s">
        <v>263</v>
      </c>
      <c r="S210">
        <v>1</v>
      </c>
      <c r="T210">
        <v>5</v>
      </c>
      <c r="W210">
        <v>1</v>
      </c>
      <c r="X210" s="46">
        <v>43285</v>
      </c>
      <c r="Y210" s="47"/>
      <c r="Z210" t="s">
        <v>282</v>
      </c>
      <c r="AA210" t="s">
        <v>176</v>
      </c>
      <c r="AB210">
        <v>11</v>
      </c>
      <c r="AC210">
        <v>0.1</v>
      </c>
      <c r="AD210">
        <v>6.75</v>
      </c>
      <c r="AE210">
        <v>1</v>
      </c>
      <c r="AF210" t="s">
        <v>177</v>
      </c>
      <c r="AG210">
        <v>2</v>
      </c>
      <c r="AH210">
        <v>1</v>
      </c>
      <c r="AI210">
        <v>0</v>
      </c>
      <c r="BE210" t="s">
        <v>282</v>
      </c>
      <c r="BK210">
        <v>-9.4E-2</v>
      </c>
      <c r="BL210">
        <v>0</v>
      </c>
      <c r="BM210">
        <v>16</v>
      </c>
      <c r="BN210">
        <v>9.6</v>
      </c>
      <c r="BP210">
        <v>0</v>
      </c>
      <c r="CO210">
        <v>10</v>
      </c>
      <c r="CQ210">
        <v>80</v>
      </c>
      <c r="CS210">
        <v>5</v>
      </c>
      <c r="CT210">
        <v>5</v>
      </c>
      <c r="DE210">
        <v>100</v>
      </c>
      <c r="DM210" t="s">
        <v>190</v>
      </c>
      <c r="DN210">
        <v>65</v>
      </c>
      <c r="DS210">
        <v>11</v>
      </c>
    </row>
    <row r="211" spans="1:123" x14ac:dyDescent="0.25">
      <c r="A211" t="str">
        <f t="shared" si="9"/>
        <v>4.0</v>
      </c>
      <c r="B211">
        <v>63</v>
      </c>
      <c r="C211">
        <v>20</v>
      </c>
      <c r="D211" t="s">
        <v>265</v>
      </c>
      <c r="I211" s="55">
        <v>59.682264000000004</v>
      </c>
      <c r="J211" s="55">
        <v>21.959576999999999</v>
      </c>
      <c r="K211">
        <v>4</v>
      </c>
      <c r="L211">
        <v>1E-3</v>
      </c>
      <c r="N211">
        <v>21</v>
      </c>
      <c r="O211">
        <v>28</v>
      </c>
      <c r="P211">
        <v>1</v>
      </c>
      <c r="R211" t="s">
        <v>263</v>
      </c>
      <c r="S211">
        <v>1</v>
      </c>
      <c r="T211">
        <v>5</v>
      </c>
      <c r="W211">
        <v>1</v>
      </c>
      <c r="X211" s="46">
        <v>43285</v>
      </c>
      <c r="Y211" s="47"/>
      <c r="Z211" t="s">
        <v>282</v>
      </c>
      <c r="AA211" t="s">
        <v>176</v>
      </c>
      <c r="AB211">
        <v>11</v>
      </c>
      <c r="AC211">
        <v>0.1</v>
      </c>
      <c r="AD211">
        <v>6.75</v>
      </c>
      <c r="AE211">
        <v>1</v>
      </c>
      <c r="AF211" t="s">
        <v>177</v>
      </c>
      <c r="AG211">
        <v>2</v>
      </c>
      <c r="AH211">
        <v>1</v>
      </c>
      <c r="AI211">
        <v>0</v>
      </c>
      <c r="BE211" t="s">
        <v>282</v>
      </c>
      <c r="BK211">
        <v>-9.4E-2</v>
      </c>
      <c r="BL211">
        <v>0</v>
      </c>
      <c r="BM211">
        <v>16</v>
      </c>
      <c r="BN211">
        <v>9.6</v>
      </c>
      <c r="BP211">
        <v>0</v>
      </c>
      <c r="CO211">
        <v>10</v>
      </c>
      <c r="CQ211">
        <v>80</v>
      </c>
      <c r="CS211">
        <v>5</v>
      </c>
      <c r="CT211">
        <v>5</v>
      </c>
      <c r="DE211">
        <v>100</v>
      </c>
      <c r="DM211" t="s">
        <v>266</v>
      </c>
      <c r="DN211">
        <v>1</v>
      </c>
      <c r="DS211">
        <v>11</v>
      </c>
    </row>
    <row r="212" spans="1:123" x14ac:dyDescent="0.25">
      <c r="A212" t="str">
        <f t="shared" si="9"/>
        <v>4.0</v>
      </c>
      <c r="B212">
        <v>63</v>
      </c>
      <c r="C212">
        <v>20</v>
      </c>
      <c r="D212" t="s">
        <v>265</v>
      </c>
      <c r="I212" s="55">
        <v>59.682264000000004</v>
      </c>
      <c r="J212" s="55">
        <v>21.959576999999999</v>
      </c>
      <c r="K212">
        <v>4</v>
      </c>
      <c r="L212">
        <v>1E-3</v>
      </c>
      <c r="N212">
        <v>21</v>
      </c>
      <c r="O212">
        <v>28</v>
      </c>
      <c r="P212">
        <v>1</v>
      </c>
      <c r="R212" t="s">
        <v>263</v>
      </c>
      <c r="S212">
        <v>1</v>
      </c>
      <c r="T212">
        <v>5</v>
      </c>
      <c r="W212">
        <v>1</v>
      </c>
      <c r="X212" s="46">
        <v>43285</v>
      </c>
      <c r="Y212" s="47"/>
      <c r="Z212" t="s">
        <v>282</v>
      </c>
      <c r="AA212" t="s">
        <v>176</v>
      </c>
      <c r="AB212">
        <v>11</v>
      </c>
      <c r="AC212">
        <v>0.1</v>
      </c>
      <c r="AD212">
        <v>6.75</v>
      </c>
      <c r="AE212">
        <v>1</v>
      </c>
      <c r="AF212" t="s">
        <v>177</v>
      </c>
      <c r="AG212">
        <v>2</v>
      </c>
      <c r="AH212">
        <v>1</v>
      </c>
      <c r="AI212">
        <v>0</v>
      </c>
      <c r="BE212" t="s">
        <v>282</v>
      </c>
      <c r="BK212">
        <v>-9.4E-2</v>
      </c>
      <c r="BL212">
        <v>0</v>
      </c>
      <c r="BM212">
        <v>16</v>
      </c>
      <c r="BN212">
        <v>9.6</v>
      </c>
      <c r="BP212">
        <v>0</v>
      </c>
      <c r="CO212">
        <v>10</v>
      </c>
      <c r="CQ212">
        <v>80</v>
      </c>
      <c r="CS212">
        <v>5</v>
      </c>
      <c r="CT212">
        <v>5</v>
      </c>
      <c r="DE212">
        <v>100</v>
      </c>
      <c r="DM212" t="s">
        <v>209</v>
      </c>
      <c r="DN212">
        <v>2</v>
      </c>
      <c r="DS212">
        <v>11</v>
      </c>
    </row>
    <row r="213" spans="1:123" x14ac:dyDescent="0.25">
      <c r="A213" t="str">
        <f t="shared" si="9"/>
        <v>4.0</v>
      </c>
      <c r="B213">
        <v>63</v>
      </c>
      <c r="C213">
        <v>20</v>
      </c>
      <c r="D213" t="s">
        <v>265</v>
      </c>
      <c r="I213" s="55">
        <v>59.682264000000004</v>
      </c>
      <c r="J213" s="55">
        <v>21.959576999999999</v>
      </c>
      <c r="K213">
        <v>4</v>
      </c>
      <c r="L213">
        <v>1E-3</v>
      </c>
      <c r="N213">
        <v>21</v>
      </c>
      <c r="O213">
        <v>28</v>
      </c>
      <c r="P213">
        <v>1</v>
      </c>
      <c r="R213" t="s">
        <v>263</v>
      </c>
      <c r="S213">
        <v>1</v>
      </c>
      <c r="T213">
        <v>5</v>
      </c>
      <c r="W213">
        <v>1</v>
      </c>
      <c r="X213" s="46">
        <v>43285</v>
      </c>
      <c r="Y213" s="47"/>
      <c r="Z213" t="s">
        <v>282</v>
      </c>
      <c r="AA213" t="s">
        <v>176</v>
      </c>
      <c r="AB213">
        <v>11</v>
      </c>
      <c r="AC213">
        <v>0.1</v>
      </c>
      <c r="AD213">
        <v>6.75</v>
      </c>
      <c r="AE213">
        <v>1</v>
      </c>
      <c r="AF213" t="s">
        <v>177</v>
      </c>
      <c r="AG213">
        <v>2</v>
      </c>
      <c r="AH213">
        <v>1</v>
      </c>
      <c r="AI213">
        <v>0</v>
      </c>
      <c r="BE213" t="s">
        <v>282</v>
      </c>
      <c r="BK213">
        <v>-9.4E-2</v>
      </c>
      <c r="BL213">
        <v>0</v>
      </c>
      <c r="BM213">
        <v>16</v>
      </c>
      <c r="BN213">
        <v>9.6</v>
      </c>
      <c r="BP213">
        <v>0</v>
      </c>
      <c r="CO213">
        <v>10</v>
      </c>
      <c r="CQ213">
        <v>80</v>
      </c>
      <c r="CS213">
        <v>5</v>
      </c>
      <c r="CT213">
        <v>5</v>
      </c>
      <c r="DE213">
        <v>100</v>
      </c>
      <c r="DM213" t="s">
        <v>185</v>
      </c>
      <c r="DN213">
        <v>1</v>
      </c>
      <c r="DS213">
        <v>11</v>
      </c>
    </row>
    <row r="214" spans="1:123" x14ac:dyDescent="0.25">
      <c r="A214" t="str">
        <f t="shared" si="9"/>
        <v>4.7</v>
      </c>
      <c r="B214">
        <v>63</v>
      </c>
      <c r="C214">
        <v>20</v>
      </c>
      <c r="D214" t="s">
        <v>267</v>
      </c>
      <c r="I214" s="55">
        <v>59.682263120382643</v>
      </c>
      <c r="J214" s="55">
        <v>21.959702287786257</v>
      </c>
      <c r="K214">
        <v>4</v>
      </c>
      <c r="L214">
        <v>7</v>
      </c>
      <c r="N214">
        <v>21</v>
      </c>
      <c r="O214">
        <v>28</v>
      </c>
      <c r="P214">
        <v>1</v>
      </c>
      <c r="R214" t="s">
        <v>263</v>
      </c>
      <c r="S214">
        <v>1</v>
      </c>
      <c r="T214">
        <v>5</v>
      </c>
      <c r="W214">
        <v>1</v>
      </c>
      <c r="X214" s="46">
        <v>43285</v>
      </c>
      <c r="Y214" s="47"/>
      <c r="Z214" t="s">
        <v>282</v>
      </c>
      <c r="AA214" t="s">
        <v>176</v>
      </c>
      <c r="AB214">
        <v>11</v>
      </c>
      <c r="AC214">
        <v>0.1</v>
      </c>
      <c r="AD214">
        <v>6.75</v>
      </c>
      <c r="AE214">
        <v>1</v>
      </c>
      <c r="AF214" t="s">
        <v>177</v>
      </c>
      <c r="AG214">
        <v>2</v>
      </c>
      <c r="AH214">
        <v>1</v>
      </c>
      <c r="AI214">
        <v>0</v>
      </c>
      <c r="BE214" t="s">
        <v>282</v>
      </c>
      <c r="BK214">
        <v>-9.4E-2</v>
      </c>
      <c r="BL214">
        <v>0</v>
      </c>
      <c r="BM214">
        <v>16</v>
      </c>
      <c r="BN214">
        <v>10</v>
      </c>
      <c r="BP214">
        <v>7</v>
      </c>
      <c r="CQ214">
        <v>60</v>
      </c>
      <c r="CS214">
        <v>30</v>
      </c>
      <c r="CT214">
        <v>9</v>
      </c>
      <c r="CU214">
        <v>1</v>
      </c>
      <c r="DE214">
        <v>100</v>
      </c>
      <c r="DM214" t="s">
        <v>186</v>
      </c>
      <c r="DN214">
        <v>5</v>
      </c>
      <c r="DS214">
        <v>11</v>
      </c>
    </row>
    <row r="215" spans="1:123" x14ac:dyDescent="0.25">
      <c r="A215" t="str">
        <f t="shared" si="9"/>
        <v>4.7</v>
      </c>
      <c r="B215">
        <v>63</v>
      </c>
      <c r="C215">
        <v>20</v>
      </c>
      <c r="D215" t="s">
        <v>267</v>
      </c>
      <c r="I215" s="55">
        <v>59.682263120382643</v>
      </c>
      <c r="J215" s="55">
        <v>21.959702287786257</v>
      </c>
      <c r="K215">
        <v>4</v>
      </c>
      <c r="L215">
        <v>7</v>
      </c>
      <c r="N215">
        <v>21</v>
      </c>
      <c r="O215">
        <v>28</v>
      </c>
      <c r="P215">
        <v>1</v>
      </c>
      <c r="R215" t="s">
        <v>263</v>
      </c>
      <c r="S215">
        <v>1</v>
      </c>
      <c r="T215">
        <v>5</v>
      </c>
      <c r="W215">
        <v>1</v>
      </c>
      <c r="X215" s="46">
        <v>43285</v>
      </c>
      <c r="Y215" s="47"/>
      <c r="Z215" t="s">
        <v>282</v>
      </c>
      <c r="AA215" t="s">
        <v>176</v>
      </c>
      <c r="AB215">
        <v>11</v>
      </c>
      <c r="AC215">
        <v>0.1</v>
      </c>
      <c r="AD215">
        <v>6.75</v>
      </c>
      <c r="AE215">
        <v>1</v>
      </c>
      <c r="AF215" t="s">
        <v>177</v>
      </c>
      <c r="AG215">
        <v>2</v>
      </c>
      <c r="AH215">
        <v>1</v>
      </c>
      <c r="AI215">
        <v>0</v>
      </c>
      <c r="BE215" t="s">
        <v>282</v>
      </c>
      <c r="BK215">
        <v>-9.4E-2</v>
      </c>
      <c r="BL215">
        <v>0</v>
      </c>
      <c r="BM215">
        <v>16</v>
      </c>
      <c r="BN215">
        <v>10</v>
      </c>
      <c r="BP215">
        <v>7</v>
      </c>
      <c r="CQ215">
        <v>60</v>
      </c>
      <c r="CS215">
        <v>30</v>
      </c>
      <c r="CT215">
        <v>9</v>
      </c>
      <c r="CU215">
        <v>1</v>
      </c>
      <c r="DE215">
        <v>100</v>
      </c>
      <c r="DM215" t="s">
        <v>190</v>
      </c>
      <c r="DN215">
        <v>65</v>
      </c>
      <c r="DS215">
        <v>11</v>
      </c>
    </row>
    <row r="216" spans="1:123" x14ac:dyDescent="0.25">
      <c r="A216" t="str">
        <f t="shared" si="9"/>
        <v>4.7</v>
      </c>
      <c r="B216">
        <v>63</v>
      </c>
      <c r="C216">
        <v>20</v>
      </c>
      <c r="D216" t="s">
        <v>267</v>
      </c>
      <c r="I216" s="55">
        <v>59.682263120382643</v>
      </c>
      <c r="J216" s="55">
        <v>21.959702287786257</v>
      </c>
      <c r="K216">
        <v>4</v>
      </c>
      <c r="L216">
        <v>7</v>
      </c>
      <c r="N216">
        <v>21</v>
      </c>
      <c r="O216">
        <v>28</v>
      </c>
      <c r="P216">
        <v>1</v>
      </c>
      <c r="R216" t="s">
        <v>263</v>
      </c>
      <c r="S216">
        <v>1</v>
      </c>
      <c r="T216">
        <v>5</v>
      </c>
      <c r="W216">
        <v>1</v>
      </c>
      <c r="X216" s="46">
        <v>43285</v>
      </c>
      <c r="Y216" s="47"/>
      <c r="Z216" t="s">
        <v>282</v>
      </c>
      <c r="AA216" t="s">
        <v>176</v>
      </c>
      <c r="AB216">
        <v>11</v>
      </c>
      <c r="AC216">
        <v>0.1</v>
      </c>
      <c r="AD216">
        <v>6.75</v>
      </c>
      <c r="AE216">
        <v>1</v>
      </c>
      <c r="AF216" t="s">
        <v>177</v>
      </c>
      <c r="AG216">
        <v>2</v>
      </c>
      <c r="AH216">
        <v>1</v>
      </c>
      <c r="AI216">
        <v>0</v>
      </c>
      <c r="BE216" t="s">
        <v>282</v>
      </c>
      <c r="BK216">
        <v>-9.4E-2</v>
      </c>
      <c r="BL216">
        <v>0</v>
      </c>
      <c r="BM216">
        <v>16</v>
      </c>
      <c r="BN216">
        <v>10</v>
      </c>
      <c r="BP216">
        <v>7</v>
      </c>
      <c r="CQ216">
        <v>60</v>
      </c>
      <c r="CS216">
        <v>30</v>
      </c>
      <c r="CT216">
        <v>9</v>
      </c>
      <c r="CU216">
        <v>1</v>
      </c>
      <c r="DE216">
        <v>100</v>
      </c>
      <c r="DM216" t="s">
        <v>266</v>
      </c>
      <c r="DN216">
        <v>1</v>
      </c>
      <c r="DS216">
        <v>11</v>
      </c>
    </row>
    <row r="217" spans="1:123" x14ac:dyDescent="0.25">
      <c r="A217" t="str">
        <f t="shared" si="9"/>
        <v>4.7</v>
      </c>
      <c r="B217">
        <v>63</v>
      </c>
      <c r="C217">
        <v>20</v>
      </c>
      <c r="D217" t="s">
        <v>267</v>
      </c>
      <c r="I217" s="55">
        <v>59.682263120382643</v>
      </c>
      <c r="J217" s="55">
        <v>21.959702287786257</v>
      </c>
      <c r="K217">
        <v>4</v>
      </c>
      <c r="L217">
        <v>7</v>
      </c>
      <c r="N217">
        <v>21</v>
      </c>
      <c r="O217">
        <v>28</v>
      </c>
      <c r="P217">
        <v>1</v>
      </c>
      <c r="R217" t="s">
        <v>263</v>
      </c>
      <c r="S217">
        <v>1</v>
      </c>
      <c r="T217">
        <v>5</v>
      </c>
      <c r="W217">
        <v>1</v>
      </c>
      <c r="X217" s="46">
        <v>43285</v>
      </c>
      <c r="Y217" s="47"/>
      <c r="Z217" t="s">
        <v>282</v>
      </c>
      <c r="AA217" t="s">
        <v>176</v>
      </c>
      <c r="AB217">
        <v>11</v>
      </c>
      <c r="AC217">
        <v>0.1</v>
      </c>
      <c r="AD217">
        <v>6.75</v>
      </c>
      <c r="AE217">
        <v>1</v>
      </c>
      <c r="AF217" t="s">
        <v>177</v>
      </c>
      <c r="AG217">
        <v>2</v>
      </c>
      <c r="AH217">
        <v>1</v>
      </c>
      <c r="AI217">
        <v>0</v>
      </c>
      <c r="BE217" t="s">
        <v>282</v>
      </c>
      <c r="BK217">
        <v>-9.4E-2</v>
      </c>
      <c r="BL217">
        <v>0</v>
      </c>
      <c r="BM217">
        <v>16</v>
      </c>
      <c r="BN217">
        <v>10</v>
      </c>
      <c r="BP217">
        <v>7</v>
      </c>
      <c r="CQ217">
        <v>60</v>
      </c>
      <c r="CS217">
        <v>30</v>
      </c>
      <c r="CT217">
        <v>9</v>
      </c>
      <c r="CU217">
        <v>1</v>
      </c>
      <c r="DE217">
        <v>100</v>
      </c>
      <c r="DM217" t="s">
        <v>188</v>
      </c>
      <c r="DN217">
        <v>5</v>
      </c>
      <c r="DS217">
        <v>10</v>
      </c>
    </row>
    <row r="218" spans="1:123" x14ac:dyDescent="0.25">
      <c r="A218" t="str">
        <f t="shared" si="9"/>
        <v>4.7</v>
      </c>
      <c r="B218">
        <v>63</v>
      </c>
      <c r="C218">
        <v>20</v>
      </c>
      <c r="D218" t="s">
        <v>267</v>
      </c>
      <c r="I218" s="55">
        <v>59.682263120382643</v>
      </c>
      <c r="J218" s="55">
        <v>21.959702287786257</v>
      </c>
      <c r="K218">
        <v>4</v>
      </c>
      <c r="L218">
        <v>7</v>
      </c>
      <c r="N218">
        <v>21</v>
      </c>
      <c r="O218">
        <v>28</v>
      </c>
      <c r="P218">
        <v>1</v>
      </c>
      <c r="R218" t="s">
        <v>263</v>
      </c>
      <c r="S218">
        <v>1</v>
      </c>
      <c r="T218">
        <v>5</v>
      </c>
      <c r="W218">
        <v>1</v>
      </c>
      <c r="X218" s="46">
        <v>43285</v>
      </c>
      <c r="Y218" s="47"/>
      <c r="Z218" t="s">
        <v>282</v>
      </c>
      <c r="AA218" t="s">
        <v>176</v>
      </c>
      <c r="AB218">
        <v>11</v>
      </c>
      <c r="AC218">
        <v>0.1</v>
      </c>
      <c r="AD218">
        <v>6.75</v>
      </c>
      <c r="AE218">
        <v>1</v>
      </c>
      <c r="AF218" t="s">
        <v>177</v>
      </c>
      <c r="AG218">
        <v>2</v>
      </c>
      <c r="AH218">
        <v>1</v>
      </c>
      <c r="AI218">
        <v>0</v>
      </c>
      <c r="BE218" t="s">
        <v>282</v>
      </c>
      <c r="BK218">
        <v>-9.4E-2</v>
      </c>
      <c r="BL218">
        <v>0</v>
      </c>
      <c r="BM218">
        <v>16</v>
      </c>
      <c r="BN218">
        <v>10</v>
      </c>
      <c r="BP218">
        <v>7</v>
      </c>
      <c r="CQ218">
        <v>60</v>
      </c>
      <c r="CS218">
        <v>30</v>
      </c>
      <c r="CT218">
        <v>9</v>
      </c>
      <c r="CU218">
        <v>1</v>
      </c>
      <c r="DE218">
        <v>100</v>
      </c>
      <c r="DM218" t="s">
        <v>268</v>
      </c>
      <c r="DO218">
        <v>1</v>
      </c>
      <c r="DS218">
        <v>10</v>
      </c>
    </row>
    <row r="219" spans="1:123" x14ac:dyDescent="0.25">
      <c r="A219" t="str">
        <f t="shared" si="9"/>
        <v>4.17</v>
      </c>
      <c r="B219">
        <v>63</v>
      </c>
      <c r="C219">
        <v>20</v>
      </c>
      <c r="D219" t="s">
        <v>269</v>
      </c>
      <c r="I219" s="55">
        <v>59.682261863786408</v>
      </c>
      <c r="J219" s="55">
        <v>21.959881270338055</v>
      </c>
      <c r="K219">
        <v>4</v>
      </c>
      <c r="L219">
        <v>17</v>
      </c>
      <c r="N219">
        <v>21</v>
      </c>
      <c r="O219">
        <v>28</v>
      </c>
      <c r="P219">
        <v>1</v>
      </c>
      <c r="R219" t="s">
        <v>263</v>
      </c>
      <c r="S219">
        <v>1</v>
      </c>
      <c r="T219">
        <v>5</v>
      </c>
      <c r="W219">
        <v>1</v>
      </c>
      <c r="X219" s="46">
        <v>43285</v>
      </c>
      <c r="Y219" s="47"/>
      <c r="Z219" t="s">
        <v>282</v>
      </c>
      <c r="AA219" t="s">
        <v>176</v>
      </c>
      <c r="AB219">
        <v>11</v>
      </c>
      <c r="AC219">
        <v>0.1</v>
      </c>
      <c r="AD219">
        <v>6.75</v>
      </c>
      <c r="AE219">
        <v>1</v>
      </c>
      <c r="AF219" t="s">
        <v>177</v>
      </c>
      <c r="AG219">
        <v>2</v>
      </c>
      <c r="AH219">
        <v>1</v>
      </c>
      <c r="AI219">
        <v>0</v>
      </c>
      <c r="BE219" t="s">
        <v>282</v>
      </c>
      <c r="BK219">
        <v>-9.4E-2</v>
      </c>
      <c r="BL219">
        <v>0</v>
      </c>
      <c r="BM219">
        <v>16</v>
      </c>
      <c r="BN219">
        <v>10.199999999999999</v>
      </c>
      <c r="BP219">
        <v>17</v>
      </c>
      <c r="CQ219">
        <v>50</v>
      </c>
      <c r="CS219">
        <v>35</v>
      </c>
      <c r="CT219">
        <v>10</v>
      </c>
      <c r="CU219">
        <v>5</v>
      </c>
      <c r="DE219">
        <v>100</v>
      </c>
      <c r="DM219" t="s">
        <v>190</v>
      </c>
      <c r="DN219">
        <v>30</v>
      </c>
      <c r="DS219">
        <v>11</v>
      </c>
    </row>
    <row r="220" spans="1:123" x14ac:dyDescent="0.25">
      <c r="A220" t="str">
        <f t="shared" si="9"/>
        <v>4.17</v>
      </c>
      <c r="B220">
        <v>63</v>
      </c>
      <c r="C220">
        <v>20</v>
      </c>
      <c r="D220" t="s">
        <v>269</v>
      </c>
      <c r="I220" s="55">
        <v>59.682261863786408</v>
      </c>
      <c r="J220" s="55">
        <v>21.959881270338055</v>
      </c>
      <c r="K220">
        <v>4</v>
      </c>
      <c r="L220">
        <v>17</v>
      </c>
      <c r="N220">
        <v>21</v>
      </c>
      <c r="O220">
        <v>28</v>
      </c>
      <c r="P220">
        <v>1</v>
      </c>
      <c r="R220" t="s">
        <v>263</v>
      </c>
      <c r="S220">
        <v>1</v>
      </c>
      <c r="T220">
        <v>5</v>
      </c>
      <c r="W220">
        <v>1</v>
      </c>
      <c r="X220" s="46">
        <v>43285</v>
      </c>
      <c r="Y220" s="47"/>
      <c r="Z220" t="s">
        <v>282</v>
      </c>
      <c r="AA220" t="s">
        <v>176</v>
      </c>
      <c r="AB220">
        <v>11</v>
      </c>
      <c r="AC220">
        <v>0.1</v>
      </c>
      <c r="AD220">
        <v>6.75</v>
      </c>
      <c r="AE220">
        <v>1</v>
      </c>
      <c r="AF220" t="s">
        <v>177</v>
      </c>
      <c r="AG220">
        <v>2</v>
      </c>
      <c r="AH220">
        <v>1</v>
      </c>
      <c r="AI220">
        <v>0</v>
      </c>
      <c r="BE220" t="s">
        <v>282</v>
      </c>
      <c r="BK220">
        <v>-9.4E-2</v>
      </c>
      <c r="BL220">
        <v>0</v>
      </c>
      <c r="BM220">
        <v>16</v>
      </c>
      <c r="BN220">
        <v>10.199999999999999</v>
      </c>
      <c r="BP220">
        <v>17</v>
      </c>
      <c r="CQ220">
        <v>50</v>
      </c>
      <c r="CS220">
        <v>35</v>
      </c>
      <c r="CT220">
        <v>10</v>
      </c>
      <c r="CU220">
        <v>5</v>
      </c>
      <c r="DE220">
        <v>100</v>
      </c>
      <c r="DM220" t="s">
        <v>266</v>
      </c>
      <c r="DN220">
        <v>0.1</v>
      </c>
      <c r="DS220">
        <v>11</v>
      </c>
    </row>
    <row r="221" spans="1:123" x14ac:dyDescent="0.25">
      <c r="A221" t="str">
        <f t="shared" si="9"/>
        <v>4.17</v>
      </c>
      <c r="B221">
        <v>63</v>
      </c>
      <c r="C221">
        <v>20</v>
      </c>
      <c r="D221" t="s">
        <v>269</v>
      </c>
      <c r="I221" s="55">
        <v>59.682261863786408</v>
      </c>
      <c r="J221" s="55">
        <v>21.959881270338055</v>
      </c>
      <c r="K221">
        <v>4</v>
      </c>
      <c r="L221">
        <v>17</v>
      </c>
      <c r="N221">
        <v>21</v>
      </c>
      <c r="O221">
        <v>28</v>
      </c>
      <c r="P221">
        <v>1</v>
      </c>
      <c r="R221" t="s">
        <v>263</v>
      </c>
      <c r="S221">
        <v>1</v>
      </c>
      <c r="T221">
        <v>5</v>
      </c>
      <c r="W221">
        <v>1</v>
      </c>
      <c r="X221" s="46">
        <v>43285</v>
      </c>
      <c r="Y221" s="47"/>
      <c r="Z221" t="s">
        <v>282</v>
      </c>
      <c r="AA221" t="s">
        <v>176</v>
      </c>
      <c r="AB221">
        <v>11</v>
      </c>
      <c r="AC221">
        <v>0.1</v>
      </c>
      <c r="AD221">
        <v>6.75</v>
      </c>
      <c r="AE221">
        <v>1</v>
      </c>
      <c r="AF221" t="s">
        <v>177</v>
      </c>
      <c r="AG221">
        <v>2</v>
      </c>
      <c r="AH221">
        <v>1</v>
      </c>
      <c r="AI221">
        <v>0</v>
      </c>
      <c r="BE221" t="s">
        <v>282</v>
      </c>
      <c r="BK221">
        <v>-9.4E-2</v>
      </c>
      <c r="BL221">
        <v>0</v>
      </c>
      <c r="BM221">
        <v>16</v>
      </c>
      <c r="BN221">
        <v>10.199999999999999</v>
      </c>
      <c r="BP221">
        <v>17</v>
      </c>
      <c r="CQ221">
        <v>50</v>
      </c>
      <c r="CS221">
        <v>35</v>
      </c>
      <c r="CT221">
        <v>10</v>
      </c>
      <c r="CU221">
        <v>5</v>
      </c>
      <c r="DE221">
        <v>100</v>
      </c>
      <c r="DM221" t="s">
        <v>209</v>
      </c>
      <c r="DN221">
        <v>2</v>
      </c>
      <c r="DS221">
        <v>11</v>
      </c>
    </row>
    <row r="222" spans="1:123" x14ac:dyDescent="0.25">
      <c r="A222" t="str">
        <f t="shared" si="9"/>
        <v>4.17</v>
      </c>
      <c r="B222">
        <v>63</v>
      </c>
      <c r="C222">
        <v>20</v>
      </c>
      <c r="D222" t="s">
        <v>269</v>
      </c>
      <c r="I222" s="55">
        <v>59.682261863786408</v>
      </c>
      <c r="J222" s="55">
        <v>21.959881270338055</v>
      </c>
      <c r="K222">
        <v>4</v>
      </c>
      <c r="L222">
        <v>17</v>
      </c>
      <c r="N222">
        <v>21</v>
      </c>
      <c r="O222">
        <v>28</v>
      </c>
      <c r="P222">
        <v>1</v>
      </c>
      <c r="R222" t="s">
        <v>263</v>
      </c>
      <c r="S222">
        <v>1</v>
      </c>
      <c r="T222">
        <v>5</v>
      </c>
      <c r="W222">
        <v>1</v>
      </c>
      <c r="X222" s="46">
        <v>43285</v>
      </c>
      <c r="Y222" s="47"/>
      <c r="Z222" t="s">
        <v>282</v>
      </c>
      <c r="AA222" t="s">
        <v>176</v>
      </c>
      <c r="AB222">
        <v>11</v>
      </c>
      <c r="AC222">
        <v>0.1</v>
      </c>
      <c r="AD222">
        <v>6.75</v>
      </c>
      <c r="AE222">
        <v>1</v>
      </c>
      <c r="AF222" t="s">
        <v>177</v>
      </c>
      <c r="AG222">
        <v>2</v>
      </c>
      <c r="AH222">
        <v>1</v>
      </c>
      <c r="AI222">
        <v>0</v>
      </c>
      <c r="BE222" t="s">
        <v>282</v>
      </c>
      <c r="BK222">
        <v>-9.4E-2</v>
      </c>
      <c r="BL222">
        <v>0</v>
      </c>
      <c r="BM222">
        <v>16</v>
      </c>
      <c r="BN222">
        <v>10.199999999999999</v>
      </c>
      <c r="BP222">
        <v>17</v>
      </c>
      <c r="CQ222">
        <v>50</v>
      </c>
      <c r="CS222">
        <v>35</v>
      </c>
      <c r="CT222">
        <v>10</v>
      </c>
      <c r="CU222">
        <v>5</v>
      </c>
      <c r="DE222">
        <v>100</v>
      </c>
      <c r="DM222" t="s">
        <v>188</v>
      </c>
      <c r="DN222">
        <v>0.1</v>
      </c>
      <c r="DS222">
        <v>10</v>
      </c>
    </row>
    <row r="223" spans="1:123" x14ac:dyDescent="0.25">
      <c r="A223" t="str">
        <f t="shared" si="9"/>
        <v>4.17</v>
      </c>
      <c r="B223">
        <v>63</v>
      </c>
      <c r="C223">
        <v>20</v>
      </c>
      <c r="D223" t="s">
        <v>269</v>
      </c>
      <c r="I223" s="55">
        <v>59.682261863786408</v>
      </c>
      <c r="J223" s="55">
        <v>21.959881270338055</v>
      </c>
      <c r="K223">
        <v>4</v>
      </c>
      <c r="L223">
        <v>17</v>
      </c>
      <c r="N223">
        <v>21</v>
      </c>
      <c r="O223">
        <v>28</v>
      </c>
      <c r="P223">
        <v>1</v>
      </c>
      <c r="R223" t="s">
        <v>263</v>
      </c>
      <c r="S223">
        <v>1</v>
      </c>
      <c r="T223">
        <v>5</v>
      </c>
      <c r="W223">
        <v>1</v>
      </c>
      <c r="X223" s="46">
        <v>43285</v>
      </c>
      <c r="Y223" s="47"/>
      <c r="Z223" t="s">
        <v>282</v>
      </c>
      <c r="AA223" t="s">
        <v>176</v>
      </c>
      <c r="AB223">
        <v>11</v>
      </c>
      <c r="AC223">
        <v>0.1</v>
      </c>
      <c r="AD223">
        <v>6.75</v>
      </c>
      <c r="AE223">
        <v>1</v>
      </c>
      <c r="AF223" t="s">
        <v>177</v>
      </c>
      <c r="AG223">
        <v>2</v>
      </c>
      <c r="AH223">
        <v>1</v>
      </c>
      <c r="AI223">
        <v>0</v>
      </c>
      <c r="BE223" t="s">
        <v>282</v>
      </c>
      <c r="BK223">
        <v>-9.4E-2</v>
      </c>
      <c r="BL223">
        <v>0</v>
      </c>
      <c r="BM223">
        <v>16</v>
      </c>
      <c r="BN223">
        <v>10.199999999999999</v>
      </c>
      <c r="BP223">
        <v>17</v>
      </c>
      <c r="CQ223">
        <v>50</v>
      </c>
      <c r="CS223">
        <v>35</v>
      </c>
      <c r="CT223">
        <v>10</v>
      </c>
      <c r="CU223">
        <v>5</v>
      </c>
      <c r="DE223">
        <v>100</v>
      </c>
      <c r="DM223" t="s">
        <v>185</v>
      </c>
      <c r="DN223">
        <v>0.1</v>
      </c>
      <c r="DS223">
        <v>11</v>
      </c>
    </row>
    <row r="224" spans="1:123" x14ac:dyDescent="0.25">
      <c r="A224" t="str">
        <f t="shared" si="9"/>
        <v>4.27</v>
      </c>
      <c r="B224">
        <v>63</v>
      </c>
      <c r="C224">
        <v>20</v>
      </c>
      <c r="D224" t="s">
        <v>270</v>
      </c>
      <c r="I224" s="55">
        <v>59.68226060719018</v>
      </c>
      <c r="J224" s="55">
        <v>21.960060252889853</v>
      </c>
      <c r="K224">
        <v>4</v>
      </c>
      <c r="L224">
        <v>27</v>
      </c>
      <c r="N224">
        <v>21</v>
      </c>
      <c r="O224">
        <v>28</v>
      </c>
      <c r="P224">
        <v>1</v>
      </c>
      <c r="R224" t="s">
        <v>263</v>
      </c>
      <c r="S224">
        <v>1</v>
      </c>
      <c r="T224">
        <v>5</v>
      </c>
      <c r="W224">
        <v>1</v>
      </c>
      <c r="X224" s="46">
        <v>43285</v>
      </c>
      <c r="Y224" s="47"/>
      <c r="Z224" t="s">
        <v>282</v>
      </c>
      <c r="AA224" t="s">
        <v>176</v>
      </c>
      <c r="AB224">
        <v>11</v>
      </c>
      <c r="AC224">
        <v>0.1</v>
      </c>
      <c r="AD224">
        <v>6.75</v>
      </c>
      <c r="AE224">
        <v>1</v>
      </c>
      <c r="AF224" t="s">
        <v>177</v>
      </c>
      <c r="AG224">
        <v>2</v>
      </c>
      <c r="AH224">
        <v>1</v>
      </c>
      <c r="AI224">
        <v>0</v>
      </c>
      <c r="BE224" t="s">
        <v>282</v>
      </c>
      <c r="BK224">
        <v>-9.4E-2</v>
      </c>
      <c r="BL224">
        <v>0</v>
      </c>
      <c r="BM224">
        <v>16</v>
      </c>
      <c r="BN224">
        <v>10.5</v>
      </c>
      <c r="BP224">
        <v>27</v>
      </c>
      <c r="CQ224">
        <v>30</v>
      </c>
      <c r="CS224">
        <v>35</v>
      </c>
      <c r="CT224">
        <v>30</v>
      </c>
      <c r="CU224">
        <v>5</v>
      </c>
      <c r="DE224">
        <v>100</v>
      </c>
      <c r="DM224" t="s">
        <v>186</v>
      </c>
      <c r="DN224">
        <v>1</v>
      </c>
      <c r="DS224">
        <v>11</v>
      </c>
    </row>
    <row r="225" spans="1:123" x14ac:dyDescent="0.25">
      <c r="A225" t="str">
        <f t="shared" si="9"/>
        <v>4.27</v>
      </c>
      <c r="B225">
        <v>63</v>
      </c>
      <c r="C225">
        <v>20</v>
      </c>
      <c r="D225" t="s">
        <v>270</v>
      </c>
      <c r="I225" s="55">
        <v>59.68226060719018</v>
      </c>
      <c r="J225" s="55">
        <v>21.960060252889853</v>
      </c>
      <c r="K225">
        <v>4</v>
      </c>
      <c r="L225">
        <v>27</v>
      </c>
      <c r="N225">
        <v>21</v>
      </c>
      <c r="O225">
        <v>28</v>
      </c>
      <c r="P225">
        <v>1</v>
      </c>
      <c r="R225" t="s">
        <v>263</v>
      </c>
      <c r="S225">
        <v>1</v>
      </c>
      <c r="T225">
        <v>5</v>
      </c>
      <c r="W225">
        <v>1</v>
      </c>
      <c r="X225" s="46">
        <v>43285</v>
      </c>
      <c r="Y225" s="47"/>
      <c r="Z225" t="s">
        <v>282</v>
      </c>
      <c r="AA225" t="s">
        <v>176</v>
      </c>
      <c r="AB225">
        <v>11</v>
      </c>
      <c r="AC225">
        <v>0.1</v>
      </c>
      <c r="AD225">
        <v>6.75</v>
      </c>
      <c r="AE225">
        <v>1</v>
      </c>
      <c r="AF225" t="s">
        <v>177</v>
      </c>
      <c r="AG225">
        <v>2</v>
      </c>
      <c r="AH225">
        <v>1</v>
      </c>
      <c r="AI225">
        <v>0</v>
      </c>
      <c r="BE225" t="s">
        <v>282</v>
      </c>
      <c r="BK225">
        <v>-9.4E-2</v>
      </c>
      <c r="BL225">
        <v>0</v>
      </c>
      <c r="BM225">
        <v>16</v>
      </c>
      <c r="BN225">
        <v>10.5</v>
      </c>
      <c r="BP225">
        <v>27</v>
      </c>
      <c r="CQ225">
        <v>30</v>
      </c>
      <c r="CS225">
        <v>35</v>
      </c>
      <c r="CT225">
        <v>30</v>
      </c>
      <c r="CU225">
        <v>5</v>
      </c>
      <c r="DE225">
        <v>100</v>
      </c>
      <c r="DM225" t="s">
        <v>190</v>
      </c>
      <c r="DN225">
        <v>25</v>
      </c>
      <c r="DS225">
        <v>11</v>
      </c>
    </row>
    <row r="226" spans="1:123" x14ac:dyDescent="0.25">
      <c r="A226" t="str">
        <f t="shared" si="9"/>
        <v>4.27</v>
      </c>
      <c r="B226">
        <v>63</v>
      </c>
      <c r="C226">
        <v>20</v>
      </c>
      <c r="D226" t="s">
        <v>270</v>
      </c>
      <c r="I226" s="55">
        <v>59.68226060719018</v>
      </c>
      <c r="J226" s="55">
        <v>21.960060252889853</v>
      </c>
      <c r="K226">
        <v>4</v>
      </c>
      <c r="L226">
        <v>27</v>
      </c>
      <c r="N226">
        <v>21</v>
      </c>
      <c r="O226">
        <v>28</v>
      </c>
      <c r="P226">
        <v>1</v>
      </c>
      <c r="R226" t="s">
        <v>263</v>
      </c>
      <c r="S226">
        <v>1</v>
      </c>
      <c r="T226">
        <v>5</v>
      </c>
      <c r="W226">
        <v>1</v>
      </c>
      <c r="X226" s="46">
        <v>43285</v>
      </c>
      <c r="Y226" s="47"/>
      <c r="Z226" t="s">
        <v>282</v>
      </c>
      <c r="AA226" t="s">
        <v>176</v>
      </c>
      <c r="AB226">
        <v>11</v>
      </c>
      <c r="AC226">
        <v>0.1</v>
      </c>
      <c r="AD226">
        <v>6.75</v>
      </c>
      <c r="AE226">
        <v>1</v>
      </c>
      <c r="AF226" t="s">
        <v>177</v>
      </c>
      <c r="AG226">
        <v>2</v>
      </c>
      <c r="AH226">
        <v>1</v>
      </c>
      <c r="AI226">
        <v>0</v>
      </c>
      <c r="BE226" t="s">
        <v>282</v>
      </c>
      <c r="BK226">
        <v>-9.4E-2</v>
      </c>
      <c r="BL226">
        <v>0</v>
      </c>
      <c r="BM226">
        <v>16</v>
      </c>
      <c r="BN226">
        <v>10.5</v>
      </c>
      <c r="BP226">
        <v>27</v>
      </c>
      <c r="CQ226">
        <v>30</v>
      </c>
      <c r="CS226">
        <v>35</v>
      </c>
      <c r="CT226">
        <v>30</v>
      </c>
      <c r="CU226">
        <v>5</v>
      </c>
      <c r="DE226">
        <v>100</v>
      </c>
      <c r="DM226" t="s">
        <v>209</v>
      </c>
      <c r="DN226">
        <v>0.1</v>
      </c>
      <c r="DS226">
        <v>11</v>
      </c>
    </row>
    <row r="227" spans="1:123" x14ac:dyDescent="0.25">
      <c r="A227" t="str">
        <f t="shared" si="9"/>
        <v>4.37</v>
      </c>
      <c r="B227">
        <v>63</v>
      </c>
      <c r="C227">
        <v>20</v>
      </c>
      <c r="D227" t="s">
        <v>271</v>
      </c>
      <c r="I227" s="55">
        <v>59.682259350593952</v>
      </c>
      <c r="J227" s="55">
        <v>21.960239235441652</v>
      </c>
      <c r="K227">
        <v>4</v>
      </c>
      <c r="L227">
        <v>37</v>
      </c>
      <c r="N227">
        <v>21</v>
      </c>
      <c r="O227">
        <v>28</v>
      </c>
      <c r="P227">
        <v>1</v>
      </c>
      <c r="R227" t="s">
        <v>263</v>
      </c>
      <c r="S227">
        <v>1</v>
      </c>
      <c r="T227">
        <v>5</v>
      </c>
      <c r="W227">
        <v>1</v>
      </c>
      <c r="X227" s="46">
        <v>43285</v>
      </c>
      <c r="Y227" s="47"/>
      <c r="Z227" t="s">
        <v>282</v>
      </c>
      <c r="AA227" t="s">
        <v>176</v>
      </c>
      <c r="AB227">
        <v>11</v>
      </c>
      <c r="AC227">
        <v>0.1</v>
      </c>
      <c r="AD227">
        <v>6.75</v>
      </c>
      <c r="AE227">
        <v>1</v>
      </c>
      <c r="AF227" t="s">
        <v>177</v>
      </c>
      <c r="AG227">
        <v>2</v>
      </c>
      <c r="AH227">
        <v>1</v>
      </c>
      <c r="AI227">
        <v>0</v>
      </c>
      <c r="BE227" t="s">
        <v>282</v>
      </c>
      <c r="BK227">
        <v>-9.4E-2</v>
      </c>
      <c r="BL227">
        <v>0</v>
      </c>
      <c r="BM227">
        <v>16</v>
      </c>
      <c r="BN227">
        <v>10.7</v>
      </c>
      <c r="BP227">
        <v>37</v>
      </c>
      <c r="CO227">
        <v>5</v>
      </c>
      <c r="CQ227">
        <v>40</v>
      </c>
      <c r="CS227">
        <v>20</v>
      </c>
      <c r="CT227">
        <v>25</v>
      </c>
      <c r="CU227">
        <v>10</v>
      </c>
      <c r="DE227">
        <v>100</v>
      </c>
      <c r="DM227" t="s">
        <v>186</v>
      </c>
      <c r="DN227">
        <v>5</v>
      </c>
      <c r="DS227">
        <v>11</v>
      </c>
    </row>
    <row r="228" spans="1:123" x14ac:dyDescent="0.25">
      <c r="A228" t="str">
        <f t="shared" si="9"/>
        <v>4.37</v>
      </c>
      <c r="B228">
        <v>63</v>
      </c>
      <c r="C228">
        <v>20</v>
      </c>
      <c r="D228" t="s">
        <v>271</v>
      </c>
      <c r="I228" s="55">
        <v>59.682259350593952</v>
      </c>
      <c r="J228" s="55">
        <v>21.960239235441652</v>
      </c>
      <c r="K228">
        <v>4</v>
      </c>
      <c r="L228">
        <v>37</v>
      </c>
      <c r="N228">
        <v>21</v>
      </c>
      <c r="O228">
        <v>28</v>
      </c>
      <c r="P228">
        <v>1</v>
      </c>
      <c r="R228" t="s">
        <v>263</v>
      </c>
      <c r="S228">
        <v>1</v>
      </c>
      <c r="T228">
        <v>5</v>
      </c>
      <c r="W228">
        <v>1</v>
      </c>
      <c r="X228" s="46">
        <v>43285</v>
      </c>
      <c r="Y228" s="47"/>
      <c r="Z228" t="s">
        <v>282</v>
      </c>
      <c r="AA228" t="s">
        <v>176</v>
      </c>
      <c r="AB228">
        <v>11</v>
      </c>
      <c r="AC228">
        <v>0.1</v>
      </c>
      <c r="AD228">
        <v>6.75</v>
      </c>
      <c r="AE228">
        <v>1</v>
      </c>
      <c r="AF228" t="s">
        <v>177</v>
      </c>
      <c r="AG228">
        <v>2</v>
      </c>
      <c r="AH228">
        <v>1</v>
      </c>
      <c r="AI228">
        <v>0</v>
      </c>
      <c r="BE228" t="s">
        <v>282</v>
      </c>
      <c r="BK228">
        <v>-9.4E-2</v>
      </c>
      <c r="BL228">
        <v>0</v>
      </c>
      <c r="BM228">
        <v>16</v>
      </c>
      <c r="BN228">
        <v>10.7</v>
      </c>
      <c r="BP228">
        <v>37</v>
      </c>
      <c r="CO228">
        <v>5</v>
      </c>
      <c r="CQ228">
        <v>40</v>
      </c>
      <c r="CS228">
        <v>20</v>
      </c>
      <c r="CT228">
        <v>25</v>
      </c>
      <c r="CU228">
        <v>10</v>
      </c>
      <c r="DE228">
        <v>100</v>
      </c>
      <c r="DM228" t="s">
        <v>190</v>
      </c>
      <c r="DN228">
        <v>15</v>
      </c>
      <c r="DS228">
        <v>11</v>
      </c>
    </row>
    <row r="229" spans="1:123" x14ac:dyDescent="0.25">
      <c r="A229" t="str">
        <f t="shared" si="9"/>
        <v>4.37</v>
      </c>
      <c r="B229">
        <v>63</v>
      </c>
      <c r="C229">
        <v>20</v>
      </c>
      <c r="D229" t="s">
        <v>271</v>
      </c>
      <c r="I229" s="55">
        <v>59.682259350593952</v>
      </c>
      <c r="J229" s="55">
        <v>21.960239235441652</v>
      </c>
      <c r="K229">
        <v>4</v>
      </c>
      <c r="L229">
        <v>37</v>
      </c>
      <c r="N229">
        <v>21</v>
      </c>
      <c r="O229">
        <v>28</v>
      </c>
      <c r="P229">
        <v>1</v>
      </c>
      <c r="R229" t="s">
        <v>263</v>
      </c>
      <c r="S229">
        <v>1</v>
      </c>
      <c r="T229">
        <v>5</v>
      </c>
      <c r="W229">
        <v>1</v>
      </c>
      <c r="X229" s="46">
        <v>43285</v>
      </c>
      <c r="Y229" s="47"/>
      <c r="Z229" t="s">
        <v>282</v>
      </c>
      <c r="AA229" t="s">
        <v>176</v>
      </c>
      <c r="AB229">
        <v>11</v>
      </c>
      <c r="AC229">
        <v>0.1</v>
      </c>
      <c r="AD229">
        <v>6.75</v>
      </c>
      <c r="AE229">
        <v>1</v>
      </c>
      <c r="AF229" t="s">
        <v>177</v>
      </c>
      <c r="AG229">
        <v>2</v>
      </c>
      <c r="AH229">
        <v>1</v>
      </c>
      <c r="AI229">
        <v>0</v>
      </c>
      <c r="BE229" t="s">
        <v>282</v>
      </c>
      <c r="BK229">
        <v>-9.4E-2</v>
      </c>
      <c r="BL229">
        <v>0</v>
      </c>
      <c r="BM229">
        <v>16</v>
      </c>
      <c r="BN229">
        <v>10.7</v>
      </c>
      <c r="BP229">
        <v>37</v>
      </c>
      <c r="CO229">
        <v>5</v>
      </c>
      <c r="CQ229">
        <v>40</v>
      </c>
      <c r="CS229">
        <v>20</v>
      </c>
      <c r="CT229">
        <v>25</v>
      </c>
      <c r="CU229">
        <v>10</v>
      </c>
      <c r="DE229">
        <v>100</v>
      </c>
      <c r="DM229" t="s">
        <v>188</v>
      </c>
      <c r="DN229">
        <v>1</v>
      </c>
      <c r="DS229">
        <v>10</v>
      </c>
    </row>
    <row r="230" spans="1:123" x14ac:dyDescent="0.25">
      <c r="A230" t="str">
        <f t="shared" si="9"/>
        <v>4.37</v>
      </c>
      <c r="B230">
        <v>63</v>
      </c>
      <c r="C230">
        <v>20</v>
      </c>
      <c r="D230" t="s">
        <v>271</v>
      </c>
      <c r="I230" s="55">
        <v>59.682259350593952</v>
      </c>
      <c r="J230" s="55">
        <v>21.960239235441652</v>
      </c>
      <c r="K230">
        <v>4</v>
      </c>
      <c r="L230">
        <v>37</v>
      </c>
      <c r="N230">
        <v>21</v>
      </c>
      <c r="O230">
        <v>28</v>
      </c>
      <c r="P230">
        <v>1</v>
      </c>
      <c r="R230" t="s">
        <v>263</v>
      </c>
      <c r="S230">
        <v>1</v>
      </c>
      <c r="T230">
        <v>5</v>
      </c>
      <c r="W230">
        <v>1</v>
      </c>
      <c r="X230" s="46">
        <v>43285</v>
      </c>
      <c r="Y230" s="47"/>
      <c r="Z230" t="s">
        <v>282</v>
      </c>
      <c r="AA230" t="s">
        <v>176</v>
      </c>
      <c r="AB230">
        <v>11</v>
      </c>
      <c r="AC230">
        <v>0.1</v>
      </c>
      <c r="AD230">
        <v>6.75</v>
      </c>
      <c r="AE230">
        <v>1</v>
      </c>
      <c r="AF230" t="s">
        <v>177</v>
      </c>
      <c r="AG230">
        <v>2</v>
      </c>
      <c r="AH230">
        <v>1</v>
      </c>
      <c r="AI230">
        <v>0</v>
      </c>
      <c r="BE230" t="s">
        <v>282</v>
      </c>
      <c r="BK230">
        <v>-9.4E-2</v>
      </c>
      <c r="BL230">
        <v>0</v>
      </c>
      <c r="BM230">
        <v>16</v>
      </c>
      <c r="BN230">
        <v>10.7</v>
      </c>
      <c r="BP230">
        <v>37</v>
      </c>
      <c r="CO230">
        <v>5</v>
      </c>
      <c r="CQ230">
        <v>40</v>
      </c>
      <c r="CS230">
        <v>20</v>
      </c>
      <c r="CT230">
        <v>25</v>
      </c>
      <c r="CU230">
        <v>10</v>
      </c>
      <c r="DE230">
        <v>100</v>
      </c>
      <c r="DM230" t="s">
        <v>266</v>
      </c>
      <c r="DN230">
        <v>1</v>
      </c>
      <c r="DS230">
        <v>11</v>
      </c>
    </row>
    <row r="231" spans="1:123" x14ac:dyDescent="0.25">
      <c r="A231" t="str">
        <f t="shared" si="9"/>
        <v>4.47</v>
      </c>
      <c r="B231">
        <v>63</v>
      </c>
      <c r="C231">
        <v>20</v>
      </c>
      <c r="D231" t="s">
        <v>272</v>
      </c>
      <c r="I231" s="55">
        <v>59.682258093997717</v>
      </c>
      <c r="J231" s="55">
        <v>21.96041821799345</v>
      </c>
      <c r="K231">
        <v>4</v>
      </c>
      <c r="L231">
        <v>47</v>
      </c>
      <c r="N231">
        <v>21</v>
      </c>
      <c r="O231">
        <v>28</v>
      </c>
      <c r="P231">
        <v>1</v>
      </c>
      <c r="R231" t="s">
        <v>263</v>
      </c>
      <c r="S231">
        <v>1</v>
      </c>
      <c r="T231">
        <v>5</v>
      </c>
      <c r="W231">
        <v>1</v>
      </c>
      <c r="X231" s="46">
        <v>43285</v>
      </c>
      <c r="Y231" s="47"/>
      <c r="Z231" t="s">
        <v>282</v>
      </c>
      <c r="AA231" t="s">
        <v>176</v>
      </c>
      <c r="AB231">
        <v>11</v>
      </c>
      <c r="AC231">
        <v>0.1</v>
      </c>
      <c r="AD231">
        <v>6.75</v>
      </c>
      <c r="AE231">
        <v>1</v>
      </c>
      <c r="AF231" t="s">
        <v>177</v>
      </c>
      <c r="AG231">
        <v>2</v>
      </c>
      <c r="AH231">
        <v>1</v>
      </c>
      <c r="AI231">
        <v>0</v>
      </c>
      <c r="BE231" t="s">
        <v>282</v>
      </c>
      <c r="BK231">
        <v>-9.4E-2</v>
      </c>
      <c r="BL231">
        <v>0</v>
      </c>
      <c r="BM231">
        <v>16</v>
      </c>
      <c r="BN231">
        <v>10.3</v>
      </c>
      <c r="BP231">
        <v>47</v>
      </c>
      <c r="CQ231">
        <v>15</v>
      </c>
      <c r="CS231">
        <v>15</v>
      </c>
      <c r="CT231">
        <v>35</v>
      </c>
      <c r="CU231">
        <v>35</v>
      </c>
      <c r="DE231">
        <v>100</v>
      </c>
      <c r="DM231" t="s">
        <v>186</v>
      </c>
      <c r="DN231">
        <v>1</v>
      </c>
      <c r="DS231">
        <v>11</v>
      </c>
    </row>
    <row r="232" spans="1:123" x14ac:dyDescent="0.25">
      <c r="A232" t="str">
        <f t="shared" si="9"/>
        <v>4.47</v>
      </c>
      <c r="B232">
        <v>63</v>
      </c>
      <c r="C232">
        <v>20</v>
      </c>
      <c r="D232" t="s">
        <v>272</v>
      </c>
      <c r="I232" s="55">
        <v>59.682258093997717</v>
      </c>
      <c r="J232" s="55">
        <v>21.96041821799345</v>
      </c>
      <c r="K232">
        <v>4</v>
      </c>
      <c r="L232">
        <v>47</v>
      </c>
      <c r="N232">
        <v>21</v>
      </c>
      <c r="O232">
        <v>28</v>
      </c>
      <c r="P232">
        <v>1</v>
      </c>
      <c r="R232" t="s">
        <v>263</v>
      </c>
      <c r="S232">
        <v>1</v>
      </c>
      <c r="T232">
        <v>5</v>
      </c>
      <c r="W232">
        <v>1</v>
      </c>
      <c r="X232" s="46">
        <v>43285</v>
      </c>
      <c r="Y232" s="47"/>
      <c r="Z232" t="s">
        <v>282</v>
      </c>
      <c r="AA232" t="s">
        <v>176</v>
      </c>
      <c r="AB232">
        <v>11</v>
      </c>
      <c r="AC232">
        <v>0.1</v>
      </c>
      <c r="AD232">
        <v>6.75</v>
      </c>
      <c r="AE232">
        <v>1</v>
      </c>
      <c r="AF232" t="s">
        <v>177</v>
      </c>
      <c r="AG232">
        <v>2</v>
      </c>
      <c r="AH232">
        <v>1</v>
      </c>
      <c r="AI232">
        <v>0</v>
      </c>
      <c r="BE232" t="s">
        <v>282</v>
      </c>
      <c r="BK232">
        <v>-9.4E-2</v>
      </c>
      <c r="BL232">
        <v>0</v>
      </c>
      <c r="BM232">
        <v>16</v>
      </c>
      <c r="BN232">
        <v>10.3</v>
      </c>
      <c r="BP232">
        <v>47</v>
      </c>
      <c r="CQ232">
        <v>15</v>
      </c>
      <c r="CS232">
        <v>15</v>
      </c>
      <c r="CT232">
        <v>35</v>
      </c>
      <c r="CU232">
        <v>35</v>
      </c>
      <c r="DE232">
        <v>100</v>
      </c>
      <c r="DM232" t="s">
        <v>190</v>
      </c>
      <c r="DN232">
        <v>15</v>
      </c>
      <c r="DS232">
        <v>11</v>
      </c>
    </row>
    <row r="233" spans="1:123" x14ac:dyDescent="0.25">
      <c r="A233" t="str">
        <f t="shared" si="9"/>
        <v>4.47</v>
      </c>
      <c r="B233">
        <v>63</v>
      </c>
      <c r="C233">
        <v>20</v>
      </c>
      <c r="D233" t="s">
        <v>272</v>
      </c>
      <c r="I233" s="55">
        <v>59.682258093997717</v>
      </c>
      <c r="J233" s="55">
        <v>21.96041821799345</v>
      </c>
      <c r="K233">
        <v>4</v>
      </c>
      <c r="L233">
        <v>47</v>
      </c>
      <c r="N233">
        <v>21</v>
      </c>
      <c r="O233">
        <v>28</v>
      </c>
      <c r="P233">
        <v>1</v>
      </c>
      <c r="R233" t="s">
        <v>263</v>
      </c>
      <c r="S233">
        <v>1</v>
      </c>
      <c r="T233">
        <v>5</v>
      </c>
      <c r="W233">
        <v>1</v>
      </c>
      <c r="X233" s="46">
        <v>43285</v>
      </c>
      <c r="Y233" s="47"/>
      <c r="Z233" t="s">
        <v>282</v>
      </c>
      <c r="AA233" t="s">
        <v>176</v>
      </c>
      <c r="AB233">
        <v>11</v>
      </c>
      <c r="AC233">
        <v>0.1</v>
      </c>
      <c r="AD233">
        <v>6.75</v>
      </c>
      <c r="AE233">
        <v>1</v>
      </c>
      <c r="AF233" t="s">
        <v>177</v>
      </c>
      <c r="AG233">
        <v>2</v>
      </c>
      <c r="AH233">
        <v>1</v>
      </c>
      <c r="AI233">
        <v>0</v>
      </c>
      <c r="BE233" t="s">
        <v>282</v>
      </c>
      <c r="BK233">
        <v>-9.4E-2</v>
      </c>
      <c r="BL233">
        <v>0</v>
      </c>
      <c r="BM233">
        <v>16</v>
      </c>
      <c r="BN233">
        <v>10.3</v>
      </c>
      <c r="BP233">
        <v>47</v>
      </c>
      <c r="CQ233">
        <v>15</v>
      </c>
      <c r="CS233">
        <v>15</v>
      </c>
      <c r="CT233">
        <v>35</v>
      </c>
      <c r="CU233">
        <v>35</v>
      </c>
      <c r="DE233">
        <v>100</v>
      </c>
      <c r="DM233" t="s">
        <v>188</v>
      </c>
      <c r="DN233">
        <v>0.1</v>
      </c>
      <c r="DS233">
        <v>10</v>
      </c>
    </row>
    <row r="234" spans="1:123" x14ac:dyDescent="0.25">
      <c r="A234" t="str">
        <f t="shared" si="9"/>
        <v>4.47</v>
      </c>
      <c r="B234">
        <v>63</v>
      </c>
      <c r="C234">
        <v>20</v>
      </c>
      <c r="D234" t="s">
        <v>272</v>
      </c>
      <c r="I234" s="55">
        <v>59.682258093997717</v>
      </c>
      <c r="J234" s="55">
        <v>21.96041821799345</v>
      </c>
      <c r="K234">
        <v>4</v>
      </c>
      <c r="L234">
        <v>47</v>
      </c>
      <c r="N234">
        <v>21</v>
      </c>
      <c r="O234">
        <v>28</v>
      </c>
      <c r="P234">
        <v>1</v>
      </c>
      <c r="R234" t="s">
        <v>263</v>
      </c>
      <c r="S234">
        <v>1</v>
      </c>
      <c r="T234">
        <v>5</v>
      </c>
      <c r="W234">
        <v>1</v>
      </c>
      <c r="X234" s="46">
        <v>43285</v>
      </c>
      <c r="Y234" s="47"/>
      <c r="Z234" t="s">
        <v>282</v>
      </c>
      <c r="AA234" t="s">
        <v>176</v>
      </c>
      <c r="AB234">
        <v>11</v>
      </c>
      <c r="AC234">
        <v>0.1</v>
      </c>
      <c r="AD234">
        <v>6.75</v>
      </c>
      <c r="AE234">
        <v>1</v>
      </c>
      <c r="AF234" t="s">
        <v>177</v>
      </c>
      <c r="AG234">
        <v>2</v>
      </c>
      <c r="AH234">
        <v>1</v>
      </c>
      <c r="AI234">
        <v>0</v>
      </c>
      <c r="BE234" t="s">
        <v>282</v>
      </c>
      <c r="BK234">
        <v>-9.4E-2</v>
      </c>
      <c r="BL234">
        <v>0</v>
      </c>
      <c r="BM234">
        <v>16</v>
      </c>
      <c r="BN234">
        <v>10.3</v>
      </c>
      <c r="BP234">
        <v>47</v>
      </c>
      <c r="CQ234">
        <v>15</v>
      </c>
      <c r="CS234">
        <v>15</v>
      </c>
      <c r="CT234">
        <v>35</v>
      </c>
      <c r="CU234">
        <v>35</v>
      </c>
      <c r="DE234">
        <v>100</v>
      </c>
      <c r="DM234" t="s">
        <v>195</v>
      </c>
      <c r="DN234">
        <v>0.1</v>
      </c>
      <c r="DS234">
        <v>10</v>
      </c>
    </row>
    <row r="235" spans="1:123" x14ac:dyDescent="0.25">
      <c r="A235" t="str">
        <f t="shared" si="9"/>
        <v>4.47</v>
      </c>
      <c r="B235">
        <v>63</v>
      </c>
      <c r="C235">
        <v>20</v>
      </c>
      <c r="D235" t="s">
        <v>272</v>
      </c>
      <c r="I235" s="55">
        <v>59.682258093997717</v>
      </c>
      <c r="J235" s="55">
        <v>21.96041821799345</v>
      </c>
      <c r="K235">
        <v>4</v>
      </c>
      <c r="L235">
        <v>47</v>
      </c>
      <c r="N235">
        <v>21</v>
      </c>
      <c r="O235">
        <v>28</v>
      </c>
      <c r="P235">
        <v>1</v>
      </c>
      <c r="R235" t="s">
        <v>263</v>
      </c>
      <c r="S235">
        <v>1</v>
      </c>
      <c r="T235">
        <v>5</v>
      </c>
      <c r="W235">
        <v>1</v>
      </c>
      <c r="X235" s="46">
        <v>43285</v>
      </c>
      <c r="Y235" s="47"/>
      <c r="Z235" t="s">
        <v>282</v>
      </c>
      <c r="AA235" t="s">
        <v>176</v>
      </c>
      <c r="AB235">
        <v>11</v>
      </c>
      <c r="AC235">
        <v>0.1</v>
      </c>
      <c r="AD235">
        <v>6.75</v>
      </c>
      <c r="AE235">
        <v>1</v>
      </c>
      <c r="AF235" t="s">
        <v>177</v>
      </c>
      <c r="AG235">
        <v>2</v>
      </c>
      <c r="AH235">
        <v>1</v>
      </c>
      <c r="AI235">
        <v>0</v>
      </c>
      <c r="BE235" t="s">
        <v>282</v>
      </c>
      <c r="BK235">
        <v>-9.4E-2</v>
      </c>
      <c r="BL235">
        <v>0</v>
      </c>
      <c r="BM235">
        <v>16</v>
      </c>
      <c r="BN235">
        <v>10.3</v>
      </c>
      <c r="BP235">
        <v>47</v>
      </c>
      <c r="CQ235">
        <v>15</v>
      </c>
      <c r="CS235">
        <v>15</v>
      </c>
      <c r="CT235">
        <v>35</v>
      </c>
      <c r="CU235">
        <v>35</v>
      </c>
      <c r="DE235">
        <v>100</v>
      </c>
      <c r="DM235" t="s">
        <v>196</v>
      </c>
      <c r="DN235">
        <v>0.1</v>
      </c>
      <c r="DS235">
        <v>10</v>
      </c>
    </row>
    <row r="236" spans="1:123" x14ac:dyDescent="0.25">
      <c r="A236" t="str">
        <f t="shared" si="9"/>
        <v>4.50</v>
      </c>
      <c r="B236">
        <v>63</v>
      </c>
      <c r="C236">
        <v>20</v>
      </c>
      <c r="D236" t="s">
        <v>273</v>
      </c>
      <c r="I236" s="55">
        <v>59.68225771701885</v>
      </c>
      <c r="J236" s="55">
        <v>21.960471912758987</v>
      </c>
      <c r="K236">
        <v>4</v>
      </c>
      <c r="L236">
        <v>50</v>
      </c>
      <c r="N236">
        <v>21</v>
      </c>
      <c r="O236">
        <v>28</v>
      </c>
      <c r="P236">
        <v>1</v>
      </c>
      <c r="R236" t="s">
        <v>263</v>
      </c>
      <c r="S236">
        <v>1</v>
      </c>
      <c r="T236">
        <v>5</v>
      </c>
      <c r="W236">
        <v>1</v>
      </c>
      <c r="X236" s="46">
        <v>43285</v>
      </c>
      <c r="Y236" s="47"/>
      <c r="Z236" t="s">
        <v>282</v>
      </c>
      <c r="AA236" t="s">
        <v>176</v>
      </c>
      <c r="AB236">
        <v>11</v>
      </c>
      <c r="AC236">
        <v>0.1</v>
      </c>
      <c r="AD236">
        <v>6.75</v>
      </c>
      <c r="AE236">
        <v>1</v>
      </c>
      <c r="AF236" t="s">
        <v>177</v>
      </c>
      <c r="AG236">
        <v>2</v>
      </c>
      <c r="AH236">
        <v>1</v>
      </c>
      <c r="AI236">
        <v>0</v>
      </c>
      <c r="BE236" t="s">
        <v>282</v>
      </c>
      <c r="BK236">
        <v>-9.4E-2</v>
      </c>
      <c r="BL236">
        <v>0</v>
      </c>
      <c r="BM236">
        <v>16</v>
      </c>
      <c r="BN236">
        <v>10.199999999999999</v>
      </c>
      <c r="BP236">
        <v>50</v>
      </c>
      <c r="CO236">
        <v>10</v>
      </c>
      <c r="CQ236">
        <v>75</v>
      </c>
      <c r="CS236">
        <v>10</v>
      </c>
      <c r="CU236">
        <v>5</v>
      </c>
      <c r="DE236">
        <v>100</v>
      </c>
      <c r="DM236" t="s">
        <v>188</v>
      </c>
      <c r="DN236">
        <v>75</v>
      </c>
      <c r="DS236">
        <v>10</v>
      </c>
    </row>
    <row r="237" spans="1:123" x14ac:dyDescent="0.25">
      <c r="A237" t="str">
        <f t="shared" si="9"/>
        <v>4.50</v>
      </c>
      <c r="B237">
        <v>63</v>
      </c>
      <c r="C237">
        <v>20</v>
      </c>
      <c r="D237" t="s">
        <v>273</v>
      </c>
      <c r="I237" s="55">
        <v>59.68225771701885</v>
      </c>
      <c r="J237" s="55">
        <v>21.960471912758987</v>
      </c>
      <c r="K237">
        <v>4</v>
      </c>
      <c r="L237">
        <v>50</v>
      </c>
      <c r="N237">
        <v>21</v>
      </c>
      <c r="O237">
        <v>28</v>
      </c>
      <c r="P237">
        <v>1</v>
      </c>
      <c r="R237" t="s">
        <v>263</v>
      </c>
      <c r="S237">
        <v>1</v>
      </c>
      <c r="T237">
        <v>5</v>
      </c>
      <c r="W237">
        <v>1</v>
      </c>
      <c r="X237" s="46">
        <v>43285</v>
      </c>
      <c r="Y237" s="47"/>
      <c r="Z237" t="s">
        <v>282</v>
      </c>
      <c r="AA237" t="s">
        <v>176</v>
      </c>
      <c r="AB237">
        <v>11</v>
      </c>
      <c r="AC237">
        <v>0.1</v>
      </c>
      <c r="AD237">
        <v>6.75</v>
      </c>
      <c r="AE237">
        <v>1</v>
      </c>
      <c r="AF237" t="s">
        <v>177</v>
      </c>
      <c r="AG237">
        <v>2</v>
      </c>
      <c r="AH237">
        <v>1</v>
      </c>
      <c r="AI237">
        <v>0</v>
      </c>
      <c r="BE237" t="s">
        <v>282</v>
      </c>
      <c r="BK237">
        <v>-9.4E-2</v>
      </c>
      <c r="BL237">
        <v>0</v>
      </c>
      <c r="BM237">
        <v>16</v>
      </c>
      <c r="BN237">
        <v>10.199999999999999</v>
      </c>
      <c r="BP237">
        <v>50</v>
      </c>
      <c r="CO237">
        <v>10</v>
      </c>
      <c r="CQ237">
        <v>75</v>
      </c>
      <c r="CS237">
        <v>10</v>
      </c>
      <c r="CU237">
        <v>5</v>
      </c>
      <c r="DE237">
        <v>100</v>
      </c>
      <c r="DM237" t="s">
        <v>186</v>
      </c>
      <c r="DN237">
        <v>5</v>
      </c>
      <c r="DS237">
        <v>11</v>
      </c>
    </row>
    <row r="238" spans="1:123" x14ac:dyDescent="0.25">
      <c r="A238" t="str">
        <f t="shared" si="9"/>
        <v>4.50</v>
      </c>
      <c r="B238">
        <v>63</v>
      </c>
      <c r="C238">
        <v>20</v>
      </c>
      <c r="D238" t="s">
        <v>273</v>
      </c>
      <c r="I238" s="55">
        <v>59.68225771701885</v>
      </c>
      <c r="J238" s="55">
        <v>21.960471912758987</v>
      </c>
      <c r="K238">
        <v>4</v>
      </c>
      <c r="L238">
        <v>50</v>
      </c>
      <c r="N238">
        <v>21</v>
      </c>
      <c r="O238">
        <v>28</v>
      </c>
      <c r="P238">
        <v>1</v>
      </c>
      <c r="R238" t="s">
        <v>263</v>
      </c>
      <c r="S238">
        <v>1</v>
      </c>
      <c r="T238">
        <v>5</v>
      </c>
      <c r="W238">
        <v>1</v>
      </c>
      <c r="X238" s="46">
        <v>43285</v>
      </c>
      <c r="Y238" s="47"/>
      <c r="Z238" t="s">
        <v>282</v>
      </c>
      <c r="AA238" t="s">
        <v>176</v>
      </c>
      <c r="AB238">
        <v>11</v>
      </c>
      <c r="AC238">
        <v>0.1</v>
      </c>
      <c r="AD238">
        <v>6.75</v>
      </c>
      <c r="AE238">
        <v>1</v>
      </c>
      <c r="AF238" t="s">
        <v>177</v>
      </c>
      <c r="AG238">
        <v>2</v>
      </c>
      <c r="AH238">
        <v>1</v>
      </c>
      <c r="AI238">
        <v>0</v>
      </c>
      <c r="BE238" t="s">
        <v>282</v>
      </c>
      <c r="BK238">
        <v>-9.4E-2</v>
      </c>
      <c r="BL238">
        <v>0</v>
      </c>
      <c r="BM238">
        <v>16</v>
      </c>
      <c r="BN238">
        <v>10.199999999999999</v>
      </c>
      <c r="BP238">
        <v>50</v>
      </c>
      <c r="CO238">
        <v>10</v>
      </c>
      <c r="CQ238">
        <v>75</v>
      </c>
      <c r="CS238">
        <v>10</v>
      </c>
      <c r="CU238">
        <v>5</v>
      </c>
      <c r="DE238">
        <v>100</v>
      </c>
      <c r="DM238" t="s">
        <v>190</v>
      </c>
      <c r="DN238">
        <v>10</v>
      </c>
      <c r="DS238">
        <v>11</v>
      </c>
    </row>
    <row r="239" spans="1:123" x14ac:dyDescent="0.25">
      <c r="A239" t="str">
        <f t="shared" si="9"/>
        <v>4.50</v>
      </c>
      <c r="B239">
        <v>63</v>
      </c>
      <c r="C239">
        <v>20</v>
      </c>
      <c r="D239" t="s">
        <v>273</v>
      </c>
      <c r="I239" s="55">
        <v>59.68225771701885</v>
      </c>
      <c r="J239" s="55">
        <v>21.960471912758987</v>
      </c>
      <c r="K239">
        <v>4</v>
      </c>
      <c r="L239">
        <v>50</v>
      </c>
      <c r="N239">
        <v>21</v>
      </c>
      <c r="O239">
        <v>28</v>
      </c>
      <c r="P239">
        <v>1</v>
      </c>
      <c r="R239" t="s">
        <v>263</v>
      </c>
      <c r="S239">
        <v>1</v>
      </c>
      <c r="T239">
        <v>5</v>
      </c>
      <c r="W239">
        <v>1</v>
      </c>
      <c r="X239" s="46">
        <v>43285</v>
      </c>
      <c r="Y239" s="47"/>
      <c r="Z239" t="s">
        <v>282</v>
      </c>
      <c r="AA239" t="s">
        <v>176</v>
      </c>
      <c r="AB239">
        <v>11</v>
      </c>
      <c r="AC239">
        <v>0.1</v>
      </c>
      <c r="AD239">
        <v>6.75</v>
      </c>
      <c r="AE239">
        <v>1</v>
      </c>
      <c r="AF239" t="s">
        <v>177</v>
      </c>
      <c r="AG239">
        <v>2</v>
      </c>
      <c r="AH239">
        <v>1</v>
      </c>
      <c r="AI239">
        <v>0</v>
      </c>
      <c r="BE239" t="s">
        <v>282</v>
      </c>
      <c r="BK239">
        <v>-9.4E-2</v>
      </c>
      <c r="BL239">
        <v>0</v>
      </c>
      <c r="BM239">
        <v>16</v>
      </c>
      <c r="BN239">
        <v>10.199999999999999</v>
      </c>
      <c r="BP239">
        <v>50</v>
      </c>
      <c r="CO239">
        <v>10</v>
      </c>
      <c r="CQ239">
        <v>75</v>
      </c>
      <c r="CS239">
        <v>10</v>
      </c>
      <c r="CU239">
        <v>5</v>
      </c>
      <c r="DE239">
        <v>100</v>
      </c>
      <c r="DM239" t="s">
        <v>195</v>
      </c>
      <c r="DN239">
        <v>1</v>
      </c>
      <c r="DS239">
        <v>10</v>
      </c>
    </row>
    <row r="240" spans="1:123" x14ac:dyDescent="0.25">
      <c r="A240" t="str">
        <f t="shared" si="9"/>
        <v>4.60</v>
      </c>
      <c r="B240">
        <v>63</v>
      </c>
      <c r="C240">
        <v>20</v>
      </c>
      <c r="D240" t="s">
        <v>274</v>
      </c>
      <c r="I240" s="55">
        <v>59.682256460422622</v>
      </c>
      <c r="J240" s="55">
        <v>21.960650895310785</v>
      </c>
      <c r="K240">
        <v>4</v>
      </c>
      <c r="L240">
        <v>60</v>
      </c>
      <c r="N240">
        <v>21</v>
      </c>
      <c r="O240">
        <v>28</v>
      </c>
      <c r="P240">
        <v>1</v>
      </c>
      <c r="R240" t="s">
        <v>263</v>
      </c>
      <c r="S240">
        <v>1</v>
      </c>
      <c r="T240">
        <v>5</v>
      </c>
      <c r="W240">
        <v>1</v>
      </c>
      <c r="X240" s="46">
        <v>43285</v>
      </c>
      <c r="Y240" s="47"/>
      <c r="Z240" t="s">
        <v>282</v>
      </c>
      <c r="AA240" t="s">
        <v>176</v>
      </c>
      <c r="AB240">
        <v>11</v>
      </c>
      <c r="AC240">
        <v>0.1</v>
      </c>
      <c r="AD240">
        <v>6.75</v>
      </c>
      <c r="AE240">
        <v>1</v>
      </c>
      <c r="AF240" t="s">
        <v>177</v>
      </c>
      <c r="AG240">
        <v>2</v>
      </c>
      <c r="AH240">
        <v>1</v>
      </c>
      <c r="AI240">
        <v>0</v>
      </c>
      <c r="BE240" t="s">
        <v>282</v>
      </c>
      <c r="BK240">
        <v>-9.4E-2</v>
      </c>
      <c r="BL240">
        <v>0</v>
      </c>
      <c r="BM240">
        <v>16</v>
      </c>
      <c r="BN240">
        <v>9.6999999999999993</v>
      </c>
      <c r="BP240">
        <v>60</v>
      </c>
      <c r="CQ240">
        <v>90</v>
      </c>
      <c r="CS240">
        <v>5</v>
      </c>
      <c r="CT240">
        <v>4</v>
      </c>
      <c r="CU240">
        <v>1</v>
      </c>
      <c r="DE240">
        <v>100</v>
      </c>
      <c r="DM240" t="s">
        <v>186</v>
      </c>
      <c r="DN240">
        <v>10</v>
      </c>
      <c r="DS240">
        <v>11</v>
      </c>
    </row>
    <row r="241" spans="1:123" x14ac:dyDescent="0.25">
      <c r="A241" t="str">
        <f t="shared" si="9"/>
        <v>4.60</v>
      </c>
      <c r="B241">
        <v>63</v>
      </c>
      <c r="C241">
        <v>20</v>
      </c>
      <c r="D241" t="s">
        <v>274</v>
      </c>
      <c r="I241" s="55">
        <v>59.682256460422622</v>
      </c>
      <c r="J241" s="55">
        <v>21.960650895310785</v>
      </c>
      <c r="K241">
        <v>4</v>
      </c>
      <c r="L241">
        <v>60</v>
      </c>
      <c r="N241">
        <v>21</v>
      </c>
      <c r="O241">
        <v>28</v>
      </c>
      <c r="P241">
        <v>1</v>
      </c>
      <c r="R241" t="s">
        <v>263</v>
      </c>
      <c r="S241">
        <v>1</v>
      </c>
      <c r="T241">
        <v>5</v>
      </c>
      <c r="W241">
        <v>1</v>
      </c>
      <c r="X241" s="46">
        <v>43285</v>
      </c>
      <c r="Y241" s="47"/>
      <c r="Z241" t="s">
        <v>282</v>
      </c>
      <c r="AA241" t="s">
        <v>176</v>
      </c>
      <c r="AB241">
        <v>11</v>
      </c>
      <c r="AC241">
        <v>0.1</v>
      </c>
      <c r="AD241">
        <v>6.75</v>
      </c>
      <c r="AE241">
        <v>1</v>
      </c>
      <c r="AF241" t="s">
        <v>177</v>
      </c>
      <c r="AG241">
        <v>2</v>
      </c>
      <c r="AH241">
        <v>1</v>
      </c>
      <c r="AI241">
        <v>0</v>
      </c>
      <c r="BE241" t="s">
        <v>282</v>
      </c>
      <c r="BK241">
        <v>-9.4E-2</v>
      </c>
      <c r="BL241">
        <v>0</v>
      </c>
      <c r="BM241">
        <v>16</v>
      </c>
      <c r="BN241">
        <v>9.6999999999999993</v>
      </c>
      <c r="BP241">
        <v>60</v>
      </c>
      <c r="CQ241">
        <v>90</v>
      </c>
      <c r="CS241">
        <v>5</v>
      </c>
      <c r="CT241">
        <v>4</v>
      </c>
      <c r="CU241">
        <v>1</v>
      </c>
      <c r="DE241">
        <v>100</v>
      </c>
      <c r="DM241" t="s">
        <v>190</v>
      </c>
      <c r="DN241">
        <v>50</v>
      </c>
      <c r="DS241">
        <v>11</v>
      </c>
    </row>
    <row r="242" spans="1:123" x14ac:dyDescent="0.25">
      <c r="A242" t="str">
        <f t="shared" si="9"/>
        <v>4.60</v>
      </c>
      <c r="B242">
        <v>63</v>
      </c>
      <c r="C242">
        <v>20</v>
      </c>
      <c r="D242" t="s">
        <v>274</v>
      </c>
      <c r="I242" s="55">
        <v>59.682256460422622</v>
      </c>
      <c r="J242" s="55">
        <v>21.960650895310785</v>
      </c>
      <c r="K242">
        <v>4</v>
      </c>
      <c r="L242">
        <v>60</v>
      </c>
      <c r="N242">
        <v>21</v>
      </c>
      <c r="O242">
        <v>28</v>
      </c>
      <c r="P242">
        <v>1</v>
      </c>
      <c r="R242" t="s">
        <v>263</v>
      </c>
      <c r="S242">
        <v>1</v>
      </c>
      <c r="T242">
        <v>5</v>
      </c>
      <c r="W242">
        <v>1</v>
      </c>
      <c r="X242" s="46">
        <v>43285</v>
      </c>
      <c r="Y242" s="47"/>
      <c r="Z242" t="s">
        <v>282</v>
      </c>
      <c r="AA242" t="s">
        <v>176</v>
      </c>
      <c r="AB242">
        <v>11</v>
      </c>
      <c r="AC242">
        <v>0.1</v>
      </c>
      <c r="AD242">
        <v>6.75</v>
      </c>
      <c r="AE242">
        <v>1</v>
      </c>
      <c r="AF242" t="s">
        <v>177</v>
      </c>
      <c r="AG242">
        <v>2</v>
      </c>
      <c r="AH242">
        <v>1</v>
      </c>
      <c r="AI242">
        <v>0</v>
      </c>
      <c r="BE242" t="s">
        <v>282</v>
      </c>
      <c r="BK242">
        <v>-9.4E-2</v>
      </c>
      <c r="BL242">
        <v>0</v>
      </c>
      <c r="BM242">
        <v>16</v>
      </c>
      <c r="BN242">
        <v>9.6999999999999993</v>
      </c>
      <c r="BP242">
        <v>60</v>
      </c>
      <c r="CQ242">
        <v>90</v>
      </c>
      <c r="CS242">
        <v>5</v>
      </c>
      <c r="CT242">
        <v>4</v>
      </c>
      <c r="CU242">
        <v>1</v>
      </c>
      <c r="DE242">
        <v>100</v>
      </c>
      <c r="DM242" t="s">
        <v>266</v>
      </c>
      <c r="DN242">
        <v>0.1</v>
      </c>
      <c r="DS242">
        <v>11</v>
      </c>
    </row>
    <row r="243" spans="1:123" x14ac:dyDescent="0.25">
      <c r="A243" t="str">
        <f t="shared" si="9"/>
        <v>4.60</v>
      </c>
      <c r="B243">
        <v>63</v>
      </c>
      <c r="C243">
        <v>20</v>
      </c>
      <c r="D243" t="s">
        <v>274</v>
      </c>
      <c r="I243" s="55">
        <v>59.682256460422622</v>
      </c>
      <c r="J243" s="55">
        <v>21.960650895310785</v>
      </c>
      <c r="K243">
        <v>4</v>
      </c>
      <c r="L243">
        <v>60</v>
      </c>
      <c r="N243">
        <v>21</v>
      </c>
      <c r="O243">
        <v>28</v>
      </c>
      <c r="P243">
        <v>1</v>
      </c>
      <c r="R243" t="s">
        <v>263</v>
      </c>
      <c r="S243">
        <v>1</v>
      </c>
      <c r="T243">
        <v>5</v>
      </c>
      <c r="W243">
        <v>1</v>
      </c>
      <c r="X243" s="46">
        <v>43285</v>
      </c>
      <c r="Y243" s="47"/>
      <c r="Z243" t="s">
        <v>282</v>
      </c>
      <c r="AA243" t="s">
        <v>176</v>
      </c>
      <c r="AB243">
        <v>11</v>
      </c>
      <c r="AC243">
        <v>0.1</v>
      </c>
      <c r="AD243">
        <v>6.75</v>
      </c>
      <c r="AE243">
        <v>1</v>
      </c>
      <c r="AF243" t="s">
        <v>177</v>
      </c>
      <c r="AG243">
        <v>2</v>
      </c>
      <c r="AH243">
        <v>1</v>
      </c>
      <c r="AI243">
        <v>0</v>
      </c>
      <c r="BE243" t="s">
        <v>282</v>
      </c>
      <c r="BK243">
        <v>-9.4E-2</v>
      </c>
      <c r="BL243">
        <v>0</v>
      </c>
      <c r="BM243">
        <v>16</v>
      </c>
      <c r="BN243">
        <v>9.6999999999999993</v>
      </c>
      <c r="BP243">
        <v>60</v>
      </c>
      <c r="CQ243">
        <v>90</v>
      </c>
      <c r="CS243">
        <v>5</v>
      </c>
      <c r="CT243">
        <v>4</v>
      </c>
      <c r="CU243">
        <v>1</v>
      </c>
      <c r="DE243">
        <v>100</v>
      </c>
      <c r="DM243" t="s">
        <v>185</v>
      </c>
      <c r="DN243">
        <v>1</v>
      </c>
      <c r="DS243">
        <v>11</v>
      </c>
    </row>
    <row r="244" spans="1:123" x14ac:dyDescent="0.25">
      <c r="A244" t="str">
        <f t="shared" si="9"/>
        <v>4.60</v>
      </c>
      <c r="B244">
        <v>63</v>
      </c>
      <c r="C244">
        <v>20</v>
      </c>
      <c r="D244" t="s">
        <v>274</v>
      </c>
      <c r="I244" s="55">
        <v>59.682256460422622</v>
      </c>
      <c r="J244" s="55">
        <v>21.960650895310785</v>
      </c>
      <c r="K244">
        <v>4</v>
      </c>
      <c r="L244">
        <v>60</v>
      </c>
      <c r="N244">
        <v>21</v>
      </c>
      <c r="O244">
        <v>28</v>
      </c>
      <c r="P244">
        <v>1</v>
      </c>
      <c r="R244" t="s">
        <v>263</v>
      </c>
      <c r="S244">
        <v>1</v>
      </c>
      <c r="T244">
        <v>5</v>
      </c>
      <c r="W244">
        <v>1</v>
      </c>
      <c r="X244" s="46">
        <v>43285</v>
      </c>
      <c r="Y244" s="47"/>
      <c r="Z244" t="s">
        <v>282</v>
      </c>
      <c r="AA244" t="s">
        <v>176</v>
      </c>
      <c r="AB244">
        <v>11</v>
      </c>
      <c r="AC244">
        <v>0.1</v>
      </c>
      <c r="AD244">
        <v>6.75</v>
      </c>
      <c r="AE244">
        <v>1</v>
      </c>
      <c r="AF244" t="s">
        <v>177</v>
      </c>
      <c r="AG244">
        <v>2</v>
      </c>
      <c r="AH244">
        <v>1</v>
      </c>
      <c r="AI244">
        <v>0</v>
      </c>
      <c r="BE244" t="s">
        <v>282</v>
      </c>
      <c r="BK244">
        <v>-9.4E-2</v>
      </c>
      <c r="BL244">
        <v>0</v>
      </c>
      <c r="BM244">
        <v>16</v>
      </c>
      <c r="BN244">
        <v>9.6999999999999993</v>
      </c>
      <c r="BP244">
        <v>60</v>
      </c>
      <c r="CQ244">
        <v>90</v>
      </c>
      <c r="CS244">
        <v>5</v>
      </c>
      <c r="CT244">
        <v>4</v>
      </c>
      <c r="CU244">
        <v>1</v>
      </c>
      <c r="DE244">
        <v>100</v>
      </c>
      <c r="DM244" t="s">
        <v>188</v>
      </c>
      <c r="DN244">
        <v>10</v>
      </c>
      <c r="DS244">
        <v>10</v>
      </c>
    </row>
    <row r="245" spans="1:123" x14ac:dyDescent="0.25">
      <c r="A245" t="str">
        <f t="shared" si="9"/>
        <v>4.60</v>
      </c>
      <c r="B245">
        <v>63</v>
      </c>
      <c r="C245">
        <v>20</v>
      </c>
      <c r="D245" t="s">
        <v>274</v>
      </c>
      <c r="I245" s="55">
        <v>59.682256460422622</v>
      </c>
      <c r="J245" s="55">
        <v>21.960650895310785</v>
      </c>
      <c r="K245">
        <v>4</v>
      </c>
      <c r="L245">
        <v>60</v>
      </c>
      <c r="N245">
        <v>21</v>
      </c>
      <c r="O245">
        <v>28</v>
      </c>
      <c r="P245">
        <v>1</v>
      </c>
      <c r="R245" t="s">
        <v>263</v>
      </c>
      <c r="S245">
        <v>1</v>
      </c>
      <c r="T245">
        <v>5</v>
      </c>
      <c r="W245">
        <v>1</v>
      </c>
      <c r="X245" s="46">
        <v>43285</v>
      </c>
      <c r="Y245" s="47"/>
      <c r="Z245" t="s">
        <v>282</v>
      </c>
      <c r="AA245" t="s">
        <v>176</v>
      </c>
      <c r="AB245">
        <v>11</v>
      </c>
      <c r="AC245">
        <v>0.1</v>
      </c>
      <c r="AD245">
        <v>6.75</v>
      </c>
      <c r="AE245">
        <v>1</v>
      </c>
      <c r="AF245" t="s">
        <v>177</v>
      </c>
      <c r="AG245">
        <v>2</v>
      </c>
      <c r="AH245">
        <v>1</v>
      </c>
      <c r="AI245">
        <v>0</v>
      </c>
      <c r="BE245" t="s">
        <v>282</v>
      </c>
      <c r="BK245">
        <v>-9.4E-2</v>
      </c>
      <c r="BL245">
        <v>0</v>
      </c>
      <c r="BM245">
        <v>16</v>
      </c>
      <c r="BN245">
        <v>9.6999999999999993</v>
      </c>
      <c r="BP245">
        <v>60</v>
      </c>
      <c r="CQ245">
        <v>90</v>
      </c>
      <c r="CS245">
        <v>5</v>
      </c>
      <c r="CT245">
        <v>4</v>
      </c>
      <c r="CU245">
        <v>1</v>
      </c>
      <c r="DE245">
        <v>100</v>
      </c>
      <c r="DM245" t="s">
        <v>196</v>
      </c>
      <c r="DN245">
        <v>5</v>
      </c>
      <c r="DS245">
        <v>10</v>
      </c>
    </row>
    <row r="246" spans="1:123" x14ac:dyDescent="0.25">
      <c r="A246" t="str">
        <f t="shared" si="9"/>
        <v>4.70</v>
      </c>
      <c r="B246">
        <v>63</v>
      </c>
      <c r="C246">
        <v>20</v>
      </c>
      <c r="D246" t="s">
        <v>275</v>
      </c>
      <c r="I246" s="55">
        <v>59.682255203826386</v>
      </c>
      <c r="J246" s="55">
        <v>21.960829877862583</v>
      </c>
      <c r="K246">
        <v>4</v>
      </c>
      <c r="L246">
        <v>70</v>
      </c>
      <c r="N246">
        <v>21</v>
      </c>
      <c r="O246">
        <v>28</v>
      </c>
      <c r="P246">
        <v>1</v>
      </c>
      <c r="R246" t="s">
        <v>263</v>
      </c>
      <c r="S246">
        <v>1</v>
      </c>
      <c r="T246">
        <v>5</v>
      </c>
      <c r="W246">
        <v>1</v>
      </c>
      <c r="X246" s="46">
        <v>43285</v>
      </c>
      <c r="Y246" s="47"/>
      <c r="Z246" t="s">
        <v>282</v>
      </c>
      <c r="AA246" t="s">
        <v>176</v>
      </c>
      <c r="AB246">
        <v>11</v>
      </c>
      <c r="AC246">
        <v>0.1</v>
      </c>
      <c r="AD246">
        <v>6.75</v>
      </c>
      <c r="AE246">
        <v>1</v>
      </c>
      <c r="AF246" t="s">
        <v>177</v>
      </c>
      <c r="AG246">
        <v>2</v>
      </c>
      <c r="AH246">
        <v>1</v>
      </c>
      <c r="AI246">
        <v>0</v>
      </c>
      <c r="BE246" t="s">
        <v>282</v>
      </c>
      <c r="BK246">
        <v>-9.4E-2</v>
      </c>
      <c r="BL246">
        <v>0</v>
      </c>
      <c r="BM246">
        <v>16</v>
      </c>
      <c r="BN246">
        <v>10</v>
      </c>
      <c r="BP246">
        <v>70</v>
      </c>
      <c r="CO246">
        <v>5</v>
      </c>
      <c r="CQ246">
        <v>50</v>
      </c>
      <c r="CS246">
        <v>25</v>
      </c>
      <c r="CT246">
        <v>19</v>
      </c>
      <c r="CU246">
        <v>1</v>
      </c>
      <c r="DE246">
        <v>100</v>
      </c>
      <c r="DM246" t="s">
        <v>186</v>
      </c>
      <c r="DN246">
        <v>10</v>
      </c>
      <c r="DS246">
        <v>11</v>
      </c>
    </row>
    <row r="247" spans="1:123" x14ac:dyDescent="0.25">
      <c r="A247" t="str">
        <f t="shared" si="9"/>
        <v>4.70</v>
      </c>
      <c r="B247">
        <v>63</v>
      </c>
      <c r="C247">
        <v>20</v>
      </c>
      <c r="D247" t="s">
        <v>275</v>
      </c>
      <c r="I247" s="55">
        <v>59.682255203826386</v>
      </c>
      <c r="J247" s="55">
        <v>21.960829877862583</v>
      </c>
      <c r="K247">
        <v>4</v>
      </c>
      <c r="L247">
        <v>70</v>
      </c>
      <c r="N247">
        <v>21</v>
      </c>
      <c r="O247">
        <v>28</v>
      </c>
      <c r="P247">
        <v>1</v>
      </c>
      <c r="R247" t="s">
        <v>263</v>
      </c>
      <c r="S247">
        <v>1</v>
      </c>
      <c r="T247">
        <v>5</v>
      </c>
      <c r="W247">
        <v>1</v>
      </c>
      <c r="X247" s="46">
        <v>43285</v>
      </c>
      <c r="Y247" s="47"/>
      <c r="Z247" t="s">
        <v>282</v>
      </c>
      <c r="AA247" t="s">
        <v>176</v>
      </c>
      <c r="AB247">
        <v>11</v>
      </c>
      <c r="AC247">
        <v>0.1</v>
      </c>
      <c r="AD247">
        <v>6.75</v>
      </c>
      <c r="AE247">
        <v>1</v>
      </c>
      <c r="AF247" t="s">
        <v>177</v>
      </c>
      <c r="AG247">
        <v>2</v>
      </c>
      <c r="AH247">
        <v>1</v>
      </c>
      <c r="AI247">
        <v>0</v>
      </c>
      <c r="BE247" t="s">
        <v>282</v>
      </c>
      <c r="BK247">
        <v>-9.4E-2</v>
      </c>
      <c r="BL247">
        <v>0</v>
      </c>
      <c r="BM247">
        <v>16</v>
      </c>
      <c r="BN247">
        <v>10</v>
      </c>
      <c r="BP247">
        <v>70</v>
      </c>
      <c r="CO247">
        <v>5</v>
      </c>
      <c r="CQ247">
        <v>50</v>
      </c>
      <c r="CS247">
        <v>25</v>
      </c>
      <c r="CT247">
        <v>19</v>
      </c>
      <c r="CU247">
        <v>1</v>
      </c>
      <c r="DE247">
        <v>100</v>
      </c>
      <c r="DM247" t="s">
        <v>190</v>
      </c>
      <c r="DN247">
        <v>35</v>
      </c>
      <c r="DS247">
        <v>11</v>
      </c>
    </row>
    <row r="248" spans="1:123" x14ac:dyDescent="0.25">
      <c r="A248" t="str">
        <f t="shared" si="9"/>
        <v>4.70</v>
      </c>
      <c r="B248">
        <v>63</v>
      </c>
      <c r="C248">
        <v>20</v>
      </c>
      <c r="D248" t="s">
        <v>275</v>
      </c>
      <c r="I248" s="55">
        <v>59.682255203826386</v>
      </c>
      <c r="J248" s="55">
        <v>21.960829877862583</v>
      </c>
      <c r="K248">
        <v>4</v>
      </c>
      <c r="L248">
        <v>70</v>
      </c>
      <c r="N248">
        <v>21</v>
      </c>
      <c r="O248">
        <v>28</v>
      </c>
      <c r="P248">
        <v>1</v>
      </c>
      <c r="R248" t="s">
        <v>263</v>
      </c>
      <c r="S248">
        <v>1</v>
      </c>
      <c r="T248">
        <v>5</v>
      </c>
      <c r="W248">
        <v>1</v>
      </c>
      <c r="X248" s="46">
        <v>43285</v>
      </c>
      <c r="Y248" s="47"/>
      <c r="Z248" t="s">
        <v>282</v>
      </c>
      <c r="AA248" t="s">
        <v>176</v>
      </c>
      <c r="AB248">
        <v>11</v>
      </c>
      <c r="AC248">
        <v>0.1</v>
      </c>
      <c r="AD248">
        <v>6.75</v>
      </c>
      <c r="AE248">
        <v>1</v>
      </c>
      <c r="AF248" t="s">
        <v>177</v>
      </c>
      <c r="AG248">
        <v>2</v>
      </c>
      <c r="AH248">
        <v>1</v>
      </c>
      <c r="AI248">
        <v>0</v>
      </c>
      <c r="BE248" t="s">
        <v>282</v>
      </c>
      <c r="BK248">
        <v>-9.4E-2</v>
      </c>
      <c r="BL248">
        <v>0</v>
      </c>
      <c r="BM248">
        <v>16</v>
      </c>
      <c r="BN248">
        <v>10</v>
      </c>
      <c r="BP248">
        <v>70</v>
      </c>
      <c r="CO248">
        <v>5</v>
      </c>
      <c r="CQ248">
        <v>50</v>
      </c>
      <c r="CS248">
        <v>25</v>
      </c>
      <c r="CT248">
        <v>19</v>
      </c>
      <c r="CU248">
        <v>1</v>
      </c>
      <c r="DE248">
        <v>100</v>
      </c>
      <c r="DM248" t="s">
        <v>266</v>
      </c>
      <c r="DN248">
        <v>0.1</v>
      </c>
      <c r="DS248">
        <v>11</v>
      </c>
    </row>
    <row r="249" spans="1:123" x14ac:dyDescent="0.25">
      <c r="A249" t="str">
        <f t="shared" si="9"/>
        <v>4.70</v>
      </c>
      <c r="B249">
        <v>63</v>
      </c>
      <c r="C249">
        <v>20</v>
      </c>
      <c r="D249" t="s">
        <v>275</v>
      </c>
      <c r="I249" s="55">
        <v>59.682255203826386</v>
      </c>
      <c r="J249" s="55">
        <v>21.960829877862583</v>
      </c>
      <c r="K249">
        <v>4</v>
      </c>
      <c r="L249">
        <v>70</v>
      </c>
      <c r="N249">
        <v>21</v>
      </c>
      <c r="O249">
        <v>28</v>
      </c>
      <c r="P249">
        <v>1</v>
      </c>
      <c r="R249" t="s">
        <v>263</v>
      </c>
      <c r="S249">
        <v>1</v>
      </c>
      <c r="T249">
        <v>5</v>
      </c>
      <c r="W249">
        <v>1</v>
      </c>
      <c r="X249" s="46">
        <v>43285</v>
      </c>
      <c r="Y249" s="47"/>
      <c r="Z249" t="s">
        <v>282</v>
      </c>
      <c r="AA249" t="s">
        <v>176</v>
      </c>
      <c r="AB249">
        <v>11</v>
      </c>
      <c r="AC249">
        <v>0.1</v>
      </c>
      <c r="AD249">
        <v>6.75</v>
      </c>
      <c r="AE249">
        <v>1</v>
      </c>
      <c r="AF249" t="s">
        <v>177</v>
      </c>
      <c r="AG249">
        <v>2</v>
      </c>
      <c r="AH249">
        <v>1</v>
      </c>
      <c r="AI249">
        <v>0</v>
      </c>
      <c r="BE249" t="s">
        <v>282</v>
      </c>
      <c r="BK249">
        <v>-9.4E-2</v>
      </c>
      <c r="BL249">
        <v>0</v>
      </c>
      <c r="BM249">
        <v>16</v>
      </c>
      <c r="BN249">
        <v>10</v>
      </c>
      <c r="BP249">
        <v>70</v>
      </c>
      <c r="CO249">
        <v>5</v>
      </c>
      <c r="CQ249">
        <v>50</v>
      </c>
      <c r="CS249">
        <v>25</v>
      </c>
      <c r="CT249">
        <v>19</v>
      </c>
      <c r="CU249">
        <v>1</v>
      </c>
      <c r="DE249">
        <v>100</v>
      </c>
      <c r="DM249" t="s">
        <v>209</v>
      </c>
      <c r="DN249">
        <v>0.1</v>
      </c>
      <c r="DS249">
        <v>11</v>
      </c>
    </row>
    <row r="250" spans="1:123" x14ac:dyDescent="0.25">
      <c r="A250" t="str">
        <f t="shared" si="9"/>
        <v>4.70</v>
      </c>
      <c r="B250">
        <v>63</v>
      </c>
      <c r="C250">
        <v>20</v>
      </c>
      <c r="D250" t="s">
        <v>275</v>
      </c>
      <c r="I250" s="55">
        <v>59.682255203826386</v>
      </c>
      <c r="J250" s="55">
        <v>21.960829877862583</v>
      </c>
      <c r="K250">
        <v>4</v>
      </c>
      <c r="L250">
        <v>70</v>
      </c>
      <c r="N250">
        <v>21</v>
      </c>
      <c r="O250">
        <v>28</v>
      </c>
      <c r="P250">
        <v>1</v>
      </c>
      <c r="R250" t="s">
        <v>263</v>
      </c>
      <c r="S250">
        <v>1</v>
      </c>
      <c r="T250">
        <v>5</v>
      </c>
      <c r="W250">
        <v>1</v>
      </c>
      <c r="X250" s="46">
        <v>43285</v>
      </c>
      <c r="Y250" s="47"/>
      <c r="Z250" t="s">
        <v>282</v>
      </c>
      <c r="AA250" t="s">
        <v>176</v>
      </c>
      <c r="AB250">
        <v>11</v>
      </c>
      <c r="AC250">
        <v>0.1</v>
      </c>
      <c r="AD250">
        <v>6.75</v>
      </c>
      <c r="AE250">
        <v>1</v>
      </c>
      <c r="AF250" t="s">
        <v>177</v>
      </c>
      <c r="AG250">
        <v>2</v>
      </c>
      <c r="AH250">
        <v>1</v>
      </c>
      <c r="AI250">
        <v>0</v>
      </c>
      <c r="BE250" t="s">
        <v>282</v>
      </c>
      <c r="BK250">
        <v>-9.4E-2</v>
      </c>
      <c r="BL250">
        <v>0</v>
      </c>
      <c r="BM250">
        <v>16</v>
      </c>
      <c r="BN250">
        <v>10</v>
      </c>
      <c r="BP250">
        <v>70</v>
      </c>
      <c r="CO250">
        <v>5</v>
      </c>
      <c r="CQ250">
        <v>50</v>
      </c>
      <c r="CS250">
        <v>25</v>
      </c>
      <c r="CT250">
        <v>19</v>
      </c>
      <c r="CU250">
        <v>1</v>
      </c>
      <c r="DE250">
        <v>100</v>
      </c>
      <c r="DM250" t="s">
        <v>188</v>
      </c>
      <c r="DN250">
        <v>0.1</v>
      </c>
      <c r="DS250">
        <v>10</v>
      </c>
    </row>
    <row r="251" spans="1:123" x14ac:dyDescent="0.25">
      <c r="A251" t="str">
        <f t="shared" si="9"/>
        <v>4.80</v>
      </c>
      <c r="B251">
        <v>63</v>
      </c>
      <c r="C251">
        <v>20</v>
      </c>
      <c r="D251" t="s">
        <v>276</v>
      </c>
      <c r="I251" s="55">
        <v>59.682253947230159</v>
      </c>
      <c r="J251" s="55">
        <v>21.961008860414381</v>
      </c>
      <c r="K251">
        <v>4</v>
      </c>
      <c r="L251">
        <v>80</v>
      </c>
      <c r="N251">
        <v>21</v>
      </c>
      <c r="O251">
        <v>28</v>
      </c>
      <c r="P251">
        <v>1</v>
      </c>
      <c r="R251" t="s">
        <v>263</v>
      </c>
      <c r="S251">
        <v>1</v>
      </c>
      <c r="T251">
        <v>5</v>
      </c>
      <c r="W251">
        <v>1</v>
      </c>
      <c r="X251" s="46">
        <v>43285</v>
      </c>
      <c r="Y251" s="47"/>
      <c r="Z251" t="s">
        <v>282</v>
      </c>
      <c r="AA251" t="s">
        <v>176</v>
      </c>
      <c r="AB251">
        <v>11</v>
      </c>
      <c r="AC251">
        <v>0.1</v>
      </c>
      <c r="AD251">
        <v>6.75</v>
      </c>
      <c r="AE251">
        <v>1</v>
      </c>
      <c r="AF251" t="s">
        <v>177</v>
      </c>
      <c r="AG251">
        <v>2</v>
      </c>
      <c r="AH251">
        <v>1</v>
      </c>
      <c r="AI251">
        <v>0</v>
      </c>
      <c r="BE251" t="s">
        <v>282</v>
      </c>
      <c r="BK251">
        <v>-9.4E-2</v>
      </c>
      <c r="BL251">
        <v>0</v>
      </c>
      <c r="BM251">
        <v>16</v>
      </c>
      <c r="BN251">
        <v>10.199999999999999</v>
      </c>
      <c r="BP251">
        <v>80</v>
      </c>
      <c r="CO251">
        <v>10</v>
      </c>
      <c r="CQ251">
        <v>45</v>
      </c>
      <c r="CS251">
        <v>30</v>
      </c>
      <c r="CT251">
        <v>14</v>
      </c>
      <c r="CU251">
        <v>1</v>
      </c>
      <c r="DE251">
        <v>100</v>
      </c>
      <c r="DM251" t="s">
        <v>186</v>
      </c>
      <c r="DN251">
        <v>5</v>
      </c>
      <c r="DS251">
        <v>11</v>
      </c>
    </row>
    <row r="252" spans="1:123" x14ac:dyDescent="0.25">
      <c r="A252" t="str">
        <f t="shared" si="9"/>
        <v>4.80</v>
      </c>
      <c r="B252">
        <v>63</v>
      </c>
      <c r="C252">
        <v>20</v>
      </c>
      <c r="D252" t="s">
        <v>276</v>
      </c>
      <c r="I252" s="55">
        <v>59.682253947230159</v>
      </c>
      <c r="J252" s="55">
        <v>21.961008860414381</v>
      </c>
      <c r="K252">
        <v>4</v>
      </c>
      <c r="L252">
        <v>80</v>
      </c>
      <c r="N252">
        <v>21</v>
      </c>
      <c r="O252">
        <v>28</v>
      </c>
      <c r="P252">
        <v>1</v>
      </c>
      <c r="R252" t="s">
        <v>263</v>
      </c>
      <c r="S252">
        <v>1</v>
      </c>
      <c r="T252">
        <v>5</v>
      </c>
      <c r="W252">
        <v>1</v>
      </c>
      <c r="X252" s="46">
        <v>43285</v>
      </c>
      <c r="Y252" s="47"/>
      <c r="Z252" t="s">
        <v>282</v>
      </c>
      <c r="AA252" t="s">
        <v>176</v>
      </c>
      <c r="AB252">
        <v>11</v>
      </c>
      <c r="AC252">
        <v>0.1</v>
      </c>
      <c r="AD252">
        <v>6.75</v>
      </c>
      <c r="AE252">
        <v>1</v>
      </c>
      <c r="AF252" t="s">
        <v>177</v>
      </c>
      <c r="AG252">
        <v>2</v>
      </c>
      <c r="AH252">
        <v>1</v>
      </c>
      <c r="AI252">
        <v>0</v>
      </c>
      <c r="BE252" t="s">
        <v>282</v>
      </c>
      <c r="BK252">
        <v>-9.4E-2</v>
      </c>
      <c r="BL252">
        <v>0</v>
      </c>
      <c r="BM252">
        <v>16</v>
      </c>
      <c r="BN252">
        <v>10.199999999999999</v>
      </c>
      <c r="BP252">
        <v>80</v>
      </c>
      <c r="CO252">
        <v>10</v>
      </c>
      <c r="CQ252">
        <v>45</v>
      </c>
      <c r="CS252">
        <v>30</v>
      </c>
      <c r="CT252">
        <v>14</v>
      </c>
      <c r="CU252">
        <v>1</v>
      </c>
      <c r="DE252">
        <v>100</v>
      </c>
      <c r="DM252" t="s">
        <v>190</v>
      </c>
      <c r="DN252">
        <v>30</v>
      </c>
      <c r="DS252">
        <v>11</v>
      </c>
    </row>
    <row r="253" spans="1:123" x14ac:dyDescent="0.25">
      <c r="A253" t="str">
        <f t="shared" si="9"/>
        <v>4.80</v>
      </c>
      <c r="B253">
        <v>63</v>
      </c>
      <c r="C253">
        <v>20</v>
      </c>
      <c r="D253" t="s">
        <v>276</v>
      </c>
      <c r="I253" s="55">
        <v>59.682253947230159</v>
      </c>
      <c r="J253" s="55">
        <v>21.961008860414381</v>
      </c>
      <c r="K253">
        <v>4</v>
      </c>
      <c r="L253">
        <v>80</v>
      </c>
      <c r="N253">
        <v>21</v>
      </c>
      <c r="O253">
        <v>28</v>
      </c>
      <c r="P253">
        <v>1</v>
      </c>
      <c r="R253" t="s">
        <v>263</v>
      </c>
      <c r="S253">
        <v>1</v>
      </c>
      <c r="T253">
        <v>5</v>
      </c>
      <c r="W253">
        <v>1</v>
      </c>
      <c r="X253" s="46">
        <v>43285</v>
      </c>
      <c r="Y253" s="47"/>
      <c r="Z253" t="s">
        <v>282</v>
      </c>
      <c r="AA253" t="s">
        <v>176</v>
      </c>
      <c r="AB253">
        <v>11</v>
      </c>
      <c r="AC253">
        <v>0.1</v>
      </c>
      <c r="AD253">
        <v>6.75</v>
      </c>
      <c r="AE253">
        <v>1</v>
      </c>
      <c r="AF253" t="s">
        <v>177</v>
      </c>
      <c r="AG253">
        <v>2</v>
      </c>
      <c r="AH253">
        <v>1</v>
      </c>
      <c r="AI253">
        <v>0</v>
      </c>
      <c r="BE253" t="s">
        <v>282</v>
      </c>
      <c r="BK253">
        <v>-9.4E-2</v>
      </c>
      <c r="BL253">
        <v>0</v>
      </c>
      <c r="BM253">
        <v>16</v>
      </c>
      <c r="BN253">
        <v>10.199999999999999</v>
      </c>
      <c r="BP253">
        <v>80</v>
      </c>
      <c r="CO253">
        <v>10</v>
      </c>
      <c r="CQ253">
        <v>45</v>
      </c>
      <c r="CS253">
        <v>30</v>
      </c>
      <c r="CT253">
        <v>14</v>
      </c>
      <c r="CU253">
        <v>1</v>
      </c>
      <c r="DE253">
        <v>100</v>
      </c>
      <c r="DM253" t="s">
        <v>209</v>
      </c>
      <c r="DN253">
        <v>1</v>
      </c>
      <c r="DS253">
        <v>11</v>
      </c>
    </row>
    <row r="254" spans="1:123" x14ac:dyDescent="0.25">
      <c r="A254" t="str">
        <f t="shared" si="9"/>
        <v>4.80</v>
      </c>
      <c r="B254">
        <v>63</v>
      </c>
      <c r="C254">
        <v>20</v>
      </c>
      <c r="D254" t="s">
        <v>276</v>
      </c>
      <c r="I254" s="55">
        <v>59.682253947230159</v>
      </c>
      <c r="J254" s="55">
        <v>21.961008860414381</v>
      </c>
      <c r="K254">
        <v>4</v>
      </c>
      <c r="L254">
        <v>80</v>
      </c>
      <c r="N254">
        <v>21</v>
      </c>
      <c r="O254">
        <v>28</v>
      </c>
      <c r="P254">
        <v>1</v>
      </c>
      <c r="R254" t="s">
        <v>263</v>
      </c>
      <c r="S254">
        <v>1</v>
      </c>
      <c r="T254">
        <v>5</v>
      </c>
      <c r="W254">
        <v>1</v>
      </c>
      <c r="X254" s="46">
        <v>43285</v>
      </c>
      <c r="Y254" s="47"/>
      <c r="Z254" t="s">
        <v>282</v>
      </c>
      <c r="AA254" t="s">
        <v>176</v>
      </c>
      <c r="AB254">
        <v>11</v>
      </c>
      <c r="AC254">
        <v>0.1</v>
      </c>
      <c r="AD254">
        <v>6.75</v>
      </c>
      <c r="AE254">
        <v>1</v>
      </c>
      <c r="AF254" t="s">
        <v>177</v>
      </c>
      <c r="AG254">
        <v>2</v>
      </c>
      <c r="AH254">
        <v>1</v>
      </c>
      <c r="AI254">
        <v>0</v>
      </c>
      <c r="BE254" t="s">
        <v>282</v>
      </c>
      <c r="BK254">
        <v>-9.4E-2</v>
      </c>
      <c r="BL254">
        <v>0</v>
      </c>
      <c r="BM254">
        <v>16</v>
      </c>
      <c r="BN254">
        <v>10.199999999999999</v>
      </c>
      <c r="BP254">
        <v>80</v>
      </c>
      <c r="CO254">
        <v>10</v>
      </c>
      <c r="CQ254">
        <v>45</v>
      </c>
      <c r="CS254">
        <v>30</v>
      </c>
      <c r="CT254">
        <v>14</v>
      </c>
      <c r="CU254">
        <v>1</v>
      </c>
      <c r="DE254">
        <v>100</v>
      </c>
      <c r="DM254" t="s">
        <v>266</v>
      </c>
      <c r="DN254">
        <v>0.5</v>
      </c>
      <c r="DS254">
        <v>11</v>
      </c>
    </row>
    <row r="255" spans="1:123" x14ac:dyDescent="0.25">
      <c r="A255" t="str">
        <f t="shared" si="9"/>
        <v>4.80</v>
      </c>
      <c r="B255">
        <v>63</v>
      </c>
      <c r="C255">
        <v>20</v>
      </c>
      <c r="D255" t="s">
        <v>276</v>
      </c>
      <c r="I255" s="55">
        <v>59.682253947230159</v>
      </c>
      <c r="J255" s="55">
        <v>21.961008860414381</v>
      </c>
      <c r="K255">
        <v>4</v>
      </c>
      <c r="L255">
        <v>80</v>
      </c>
      <c r="N255">
        <v>21</v>
      </c>
      <c r="O255">
        <v>28</v>
      </c>
      <c r="P255">
        <v>1</v>
      </c>
      <c r="R255" t="s">
        <v>263</v>
      </c>
      <c r="S255">
        <v>1</v>
      </c>
      <c r="T255">
        <v>5</v>
      </c>
      <c r="W255">
        <v>1</v>
      </c>
      <c r="X255" s="46">
        <v>43285</v>
      </c>
      <c r="Y255" s="47"/>
      <c r="Z255" t="s">
        <v>282</v>
      </c>
      <c r="AA255" t="s">
        <v>176</v>
      </c>
      <c r="AB255">
        <v>11</v>
      </c>
      <c r="AC255">
        <v>0.1</v>
      </c>
      <c r="AD255">
        <v>6.75</v>
      </c>
      <c r="AE255">
        <v>1</v>
      </c>
      <c r="AF255" t="s">
        <v>177</v>
      </c>
      <c r="AG255">
        <v>2</v>
      </c>
      <c r="AH255">
        <v>1</v>
      </c>
      <c r="AI255">
        <v>0</v>
      </c>
      <c r="BE255" t="s">
        <v>282</v>
      </c>
      <c r="BK255">
        <v>-9.4E-2</v>
      </c>
      <c r="BL255">
        <v>0</v>
      </c>
      <c r="BM255">
        <v>16</v>
      </c>
      <c r="BN255">
        <v>10.199999999999999</v>
      </c>
      <c r="BP255">
        <v>80</v>
      </c>
      <c r="CO255">
        <v>10</v>
      </c>
      <c r="CQ255">
        <v>45</v>
      </c>
      <c r="CS255">
        <v>30</v>
      </c>
      <c r="CT255">
        <v>14</v>
      </c>
      <c r="CU255">
        <v>1</v>
      </c>
      <c r="DE255">
        <v>100</v>
      </c>
      <c r="DM255" t="s">
        <v>210</v>
      </c>
      <c r="DN255">
        <v>1</v>
      </c>
      <c r="DS255">
        <v>11</v>
      </c>
    </row>
    <row r="256" spans="1:123" x14ac:dyDescent="0.25">
      <c r="A256" t="str">
        <f t="shared" si="9"/>
        <v>4.80</v>
      </c>
      <c r="B256">
        <v>63</v>
      </c>
      <c r="C256">
        <v>20</v>
      </c>
      <c r="D256" t="s">
        <v>276</v>
      </c>
      <c r="I256" s="55">
        <v>59.682253947230159</v>
      </c>
      <c r="J256" s="55">
        <v>21.961008860414381</v>
      </c>
      <c r="K256">
        <v>4</v>
      </c>
      <c r="L256">
        <v>80</v>
      </c>
      <c r="N256">
        <v>21</v>
      </c>
      <c r="O256">
        <v>28</v>
      </c>
      <c r="P256">
        <v>1</v>
      </c>
      <c r="R256" t="s">
        <v>263</v>
      </c>
      <c r="S256">
        <v>1</v>
      </c>
      <c r="T256">
        <v>5</v>
      </c>
      <c r="W256">
        <v>1</v>
      </c>
      <c r="X256" s="46">
        <v>43285</v>
      </c>
      <c r="Y256" s="47"/>
      <c r="Z256" t="s">
        <v>282</v>
      </c>
      <c r="AA256" t="s">
        <v>176</v>
      </c>
      <c r="AB256">
        <v>11</v>
      </c>
      <c r="AC256">
        <v>0.1</v>
      </c>
      <c r="AD256">
        <v>6.75</v>
      </c>
      <c r="AE256">
        <v>1</v>
      </c>
      <c r="AF256" t="s">
        <v>177</v>
      </c>
      <c r="AG256">
        <v>2</v>
      </c>
      <c r="AH256">
        <v>1</v>
      </c>
      <c r="AI256">
        <v>0</v>
      </c>
      <c r="BE256" t="s">
        <v>282</v>
      </c>
      <c r="BK256">
        <v>-9.4E-2</v>
      </c>
      <c r="BL256">
        <v>0</v>
      </c>
      <c r="BM256">
        <v>16</v>
      </c>
      <c r="BN256">
        <v>10.199999999999999</v>
      </c>
      <c r="BP256">
        <v>80</v>
      </c>
      <c r="CO256">
        <v>10</v>
      </c>
      <c r="CQ256">
        <v>45</v>
      </c>
      <c r="CS256">
        <v>30</v>
      </c>
      <c r="CT256">
        <v>14</v>
      </c>
      <c r="CU256">
        <v>1</v>
      </c>
      <c r="DE256">
        <v>100</v>
      </c>
      <c r="DM256" t="s">
        <v>188</v>
      </c>
      <c r="DN256">
        <v>0.1</v>
      </c>
      <c r="DS256">
        <v>10</v>
      </c>
    </row>
    <row r="257" spans="1:123" x14ac:dyDescent="0.25">
      <c r="A257" t="str">
        <f t="shared" si="9"/>
        <v>4.80</v>
      </c>
      <c r="B257">
        <v>63</v>
      </c>
      <c r="C257">
        <v>20</v>
      </c>
      <c r="D257" t="s">
        <v>276</v>
      </c>
      <c r="I257" s="55">
        <v>59.682253947230159</v>
      </c>
      <c r="J257" s="55">
        <v>21.961008860414381</v>
      </c>
      <c r="K257">
        <v>4</v>
      </c>
      <c r="L257">
        <v>80</v>
      </c>
      <c r="N257">
        <v>21</v>
      </c>
      <c r="O257">
        <v>28</v>
      </c>
      <c r="P257">
        <v>1</v>
      </c>
      <c r="R257" t="s">
        <v>263</v>
      </c>
      <c r="S257">
        <v>1</v>
      </c>
      <c r="T257">
        <v>5</v>
      </c>
      <c r="W257">
        <v>1</v>
      </c>
      <c r="X257" s="46">
        <v>43285</v>
      </c>
      <c r="Y257" s="47"/>
      <c r="Z257" t="s">
        <v>282</v>
      </c>
      <c r="AA257" t="s">
        <v>176</v>
      </c>
      <c r="AB257">
        <v>11</v>
      </c>
      <c r="AC257">
        <v>0.1</v>
      </c>
      <c r="AD257">
        <v>6.75</v>
      </c>
      <c r="AE257">
        <v>1</v>
      </c>
      <c r="AF257" t="s">
        <v>177</v>
      </c>
      <c r="AG257">
        <v>2</v>
      </c>
      <c r="AH257">
        <v>1</v>
      </c>
      <c r="AI257">
        <v>0</v>
      </c>
      <c r="BE257" t="s">
        <v>282</v>
      </c>
      <c r="BK257">
        <v>-9.4E-2</v>
      </c>
      <c r="BL257">
        <v>0</v>
      </c>
      <c r="BM257">
        <v>16</v>
      </c>
      <c r="BN257">
        <v>10.199999999999999</v>
      </c>
      <c r="BP257">
        <v>80</v>
      </c>
      <c r="CO257">
        <v>10</v>
      </c>
      <c r="CQ257">
        <v>45</v>
      </c>
      <c r="CS257">
        <v>30</v>
      </c>
      <c r="CT257">
        <v>14</v>
      </c>
      <c r="CU257">
        <v>1</v>
      </c>
      <c r="DE257">
        <v>100</v>
      </c>
      <c r="DM257" t="s">
        <v>268</v>
      </c>
      <c r="DO257">
        <v>1</v>
      </c>
      <c r="DS257">
        <v>10</v>
      </c>
    </row>
    <row r="258" spans="1:123" x14ac:dyDescent="0.25">
      <c r="A258" t="str">
        <f t="shared" si="9"/>
        <v>4.90</v>
      </c>
      <c r="B258">
        <v>63</v>
      </c>
      <c r="C258">
        <v>20</v>
      </c>
      <c r="D258" t="s">
        <v>277</v>
      </c>
      <c r="I258" s="55">
        <v>59.682252690633931</v>
      </c>
      <c r="J258" s="55">
        <v>21.961187842966179</v>
      </c>
      <c r="K258">
        <v>4</v>
      </c>
      <c r="L258">
        <v>90</v>
      </c>
      <c r="N258">
        <v>21</v>
      </c>
      <c r="O258">
        <v>28</v>
      </c>
      <c r="P258">
        <v>1</v>
      </c>
      <c r="R258" t="s">
        <v>263</v>
      </c>
      <c r="S258">
        <v>1</v>
      </c>
      <c r="T258">
        <v>5</v>
      </c>
      <c r="W258">
        <v>1</v>
      </c>
      <c r="X258" s="46">
        <v>43285</v>
      </c>
      <c r="Y258" s="47"/>
      <c r="Z258" t="s">
        <v>282</v>
      </c>
      <c r="AA258" t="s">
        <v>176</v>
      </c>
      <c r="AB258">
        <v>11</v>
      </c>
      <c r="AC258">
        <v>0.1</v>
      </c>
      <c r="AD258">
        <v>6.75</v>
      </c>
      <c r="AE258">
        <v>1</v>
      </c>
      <c r="AF258" t="s">
        <v>177</v>
      </c>
      <c r="AG258">
        <v>2</v>
      </c>
      <c r="AH258">
        <v>1</v>
      </c>
      <c r="AI258">
        <v>0</v>
      </c>
      <c r="BE258" t="s">
        <v>282</v>
      </c>
      <c r="BK258">
        <v>-9.4E-2</v>
      </c>
      <c r="BL258">
        <v>0</v>
      </c>
      <c r="BM258">
        <v>16</v>
      </c>
      <c r="BN258">
        <v>10.6</v>
      </c>
      <c r="BP258">
        <v>90</v>
      </c>
      <c r="CQ258">
        <v>50</v>
      </c>
      <c r="CS258">
        <v>40</v>
      </c>
      <c r="CT258">
        <v>9</v>
      </c>
      <c r="CU258">
        <v>1</v>
      </c>
      <c r="DE258">
        <v>100</v>
      </c>
      <c r="DM258" t="s">
        <v>186</v>
      </c>
      <c r="DN258">
        <v>10</v>
      </c>
      <c r="DS258">
        <v>11</v>
      </c>
    </row>
    <row r="259" spans="1:123" x14ac:dyDescent="0.25">
      <c r="A259" t="str">
        <f t="shared" si="9"/>
        <v>4.90</v>
      </c>
      <c r="B259">
        <v>63</v>
      </c>
      <c r="C259">
        <v>20</v>
      </c>
      <c r="D259" t="s">
        <v>277</v>
      </c>
      <c r="I259" s="55">
        <v>59.682252690633931</v>
      </c>
      <c r="J259" s="55">
        <v>21.961187842966179</v>
      </c>
      <c r="K259">
        <v>4</v>
      </c>
      <c r="L259">
        <v>90</v>
      </c>
      <c r="N259">
        <v>21</v>
      </c>
      <c r="O259">
        <v>28</v>
      </c>
      <c r="P259">
        <v>1</v>
      </c>
      <c r="R259" t="s">
        <v>263</v>
      </c>
      <c r="S259">
        <v>1</v>
      </c>
      <c r="T259">
        <v>5</v>
      </c>
      <c r="W259">
        <v>1</v>
      </c>
      <c r="X259" s="46">
        <v>43285</v>
      </c>
      <c r="Y259" s="47"/>
      <c r="Z259" t="s">
        <v>282</v>
      </c>
      <c r="AA259" t="s">
        <v>176</v>
      </c>
      <c r="AB259">
        <v>11</v>
      </c>
      <c r="AC259">
        <v>0.1</v>
      </c>
      <c r="AD259">
        <v>6.75</v>
      </c>
      <c r="AE259">
        <v>1</v>
      </c>
      <c r="AF259" t="s">
        <v>177</v>
      </c>
      <c r="AG259">
        <v>2</v>
      </c>
      <c r="AH259">
        <v>1</v>
      </c>
      <c r="AI259">
        <v>0</v>
      </c>
      <c r="BE259" t="s">
        <v>282</v>
      </c>
      <c r="BK259">
        <v>-9.4E-2</v>
      </c>
      <c r="BL259">
        <v>0</v>
      </c>
      <c r="BM259">
        <v>16</v>
      </c>
      <c r="BN259">
        <v>10.6</v>
      </c>
      <c r="BP259">
        <v>90</v>
      </c>
      <c r="CQ259">
        <v>50</v>
      </c>
      <c r="CS259">
        <v>40</v>
      </c>
      <c r="CT259">
        <v>9</v>
      </c>
      <c r="CU259">
        <v>1</v>
      </c>
      <c r="DE259">
        <v>100</v>
      </c>
      <c r="DM259" t="s">
        <v>190</v>
      </c>
      <c r="DN259">
        <v>15</v>
      </c>
      <c r="DS259">
        <v>11</v>
      </c>
    </row>
    <row r="260" spans="1:123" x14ac:dyDescent="0.25">
      <c r="A260" t="str">
        <f t="shared" si="9"/>
        <v>4.90</v>
      </c>
      <c r="B260">
        <v>63</v>
      </c>
      <c r="C260">
        <v>20</v>
      </c>
      <c r="D260" t="s">
        <v>277</v>
      </c>
      <c r="I260" s="55">
        <v>59.682252690633931</v>
      </c>
      <c r="J260" s="55">
        <v>21.961187842966179</v>
      </c>
      <c r="K260">
        <v>4</v>
      </c>
      <c r="L260">
        <v>90</v>
      </c>
      <c r="N260">
        <v>21</v>
      </c>
      <c r="O260">
        <v>28</v>
      </c>
      <c r="P260">
        <v>1</v>
      </c>
      <c r="R260" t="s">
        <v>263</v>
      </c>
      <c r="S260">
        <v>1</v>
      </c>
      <c r="T260">
        <v>5</v>
      </c>
      <c r="W260">
        <v>1</v>
      </c>
      <c r="X260" s="46">
        <v>43285</v>
      </c>
      <c r="Y260" s="47"/>
      <c r="Z260" t="s">
        <v>282</v>
      </c>
      <c r="AA260" t="s">
        <v>176</v>
      </c>
      <c r="AB260">
        <v>11</v>
      </c>
      <c r="AC260">
        <v>0.1</v>
      </c>
      <c r="AD260">
        <v>6.75</v>
      </c>
      <c r="AE260">
        <v>1</v>
      </c>
      <c r="AF260" t="s">
        <v>177</v>
      </c>
      <c r="AG260">
        <v>2</v>
      </c>
      <c r="AH260">
        <v>1</v>
      </c>
      <c r="AI260">
        <v>0</v>
      </c>
      <c r="BE260" t="s">
        <v>282</v>
      </c>
      <c r="BK260">
        <v>-9.4E-2</v>
      </c>
      <c r="BL260">
        <v>0</v>
      </c>
      <c r="BM260">
        <v>16</v>
      </c>
      <c r="BN260">
        <v>10.6</v>
      </c>
      <c r="BP260">
        <v>90</v>
      </c>
      <c r="CQ260">
        <v>50</v>
      </c>
      <c r="CS260">
        <v>40</v>
      </c>
      <c r="CT260">
        <v>9</v>
      </c>
      <c r="CU260">
        <v>1</v>
      </c>
      <c r="DE260">
        <v>100</v>
      </c>
      <c r="DM260" t="s">
        <v>209</v>
      </c>
      <c r="DN260">
        <v>1</v>
      </c>
      <c r="DS260">
        <v>11</v>
      </c>
    </row>
    <row r="261" spans="1:123" x14ac:dyDescent="0.25">
      <c r="A261" t="str">
        <f t="shared" si="9"/>
        <v>4.90</v>
      </c>
      <c r="B261">
        <v>63</v>
      </c>
      <c r="C261">
        <v>20</v>
      </c>
      <c r="D261" t="s">
        <v>277</v>
      </c>
      <c r="I261" s="55">
        <v>59.682252690633931</v>
      </c>
      <c r="J261" s="55">
        <v>21.961187842966179</v>
      </c>
      <c r="K261">
        <v>4</v>
      </c>
      <c r="L261">
        <v>90</v>
      </c>
      <c r="N261">
        <v>21</v>
      </c>
      <c r="O261">
        <v>28</v>
      </c>
      <c r="P261">
        <v>1</v>
      </c>
      <c r="R261" t="s">
        <v>263</v>
      </c>
      <c r="S261">
        <v>1</v>
      </c>
      <c r="T261">
        <v>5</v>
      </c>
      <c r="W261">
        <v>1</v>
      </c>
      <c r="X261" s="46">
        <v>43285</v>
      </c>
      <c r="Y261" s="47"/>
      <c r="Z261" t="s">
        <v>282</v>
      </c>
      <c r="AA261" t="s">
        <v>176</v>
      </c>
      <c r="AB261">
        <v>11</v>
      </c>
      <c r="AC261">
        <v>0.1</v>
      </c>
      <c r="AD261">
        <v>6.75</v>
      </c>
      <c r="AE261">
        <v>1</v>
      </c>
      <c r="AF261" t="s">
        <v>177</v>
      </c>
      <c r="AG261">
        <v>2</v>
      </c>
      <c r="AH261">
        <v>1</v>
      </c>
      <c r="AI261">
        <v>0</v>
      </c>
      <c r="BE261" t="s">
        <v>282</v>
      </c>
      <c r="BK261">
        <v>-9.4E-2</v>
      </c>
      <c r="BL261">
        <v>0</v>
      </c>
      <c r="BM261">
        <v>16</v>
      </c>
      <c r="BN261">
        <v>10.6</v>
      </c>
      <c r="BP261">
        <v>90</v>
      </c>
      <c r="CQ261">
        <v>50</v>
      </c>
      <c r="CS261">
        <v>40</v>
      </c>
      <c r="CT261">
        <v>9</v>
      </c>
      <c r="CU261">
        <v>1</v>
      </c>
      <c r="DE261">
        <v>100</v>
      </c>
      <c r="DM261" t="s">
        <v>210</v>
      </c>
      <c r="DN261">
        <v>1</v>
      </c>
      <c r="DS261">
        <v>11</v>
      </c>
    </row>
    <row r="262" spans="1:123" x14ac:dyDescent="0.25">
      <c r="A262" t="str">
        <f t="shared" si="9"/>
        <v>4.90</v>
      </c>
      <c r="B262">
        <v>63</v>
      </c>
      <c r="C262">
        <v>20</v>
      </c>
      <c r="D262" t="s">
        <v>277</v>
      </c>
      <c r="I262" s="55">
        <v>59.682252690633931</v>
      </c>
      <c r="J262" s="55">
        <v>21.961187842966179</v>
      </c>
      <c r="K262">
        <v>4</v>
      </c>
      <c r="L262">
        <v>90</v>
      </c>
      <c r="N262">
        <v>21</v>
      </c>
      <c r="O262">
        <v>28</v>
      </c>
      <c r="P262">
        <v>1</v>
      </c>
      <c r="R262" t="s">
        <v>263</v>
      </c>
      <c r="S262">
        <v>1</v>
      </c>
      <c r="T262">
        <v>5</v>
      </c>
      <c r="W262">
        <v>1</v>
      </c>
      <c r="X262" s="46">
        <v>43285</v>
      </c>
      <c r="Y262" s="47"/>
      <c r="Z262" t="s">
        <v>282</v>
      </c>
      <c r="AA262" t="s">
        <v>176</v>
      </c>
      <c r="AB262">
        <v>11</v>
      </c>
      <c r="AC262">
        <v>0.1</v>
      </c>
      <c r="AD262">
        <v>6.75</v>
      </c>
      <c r="AE262">
        <v>1</v>
      </c>
      <c r="AF262" t="s">
        <v>177</v>
      </c>
      <c r="AG262">
        <v>2</v>
      </c>
      <c r="AH262">
        <v>1</v>
      </c>
      <c r="AI262">
        <v>0</v>
      </c>
      <c r="BE262" t="s">
        <v>282</v>
      </c>
      <c r="BK262">
        <v>-9.4E-2</v>
      </c>
      <c r="BL262">
        <v>0</v>
      </c>
      <c r="BM262">
        <v>16</v>
      </c>
      <c r="BN262">
        <v>10.6</v>
      </c>
      <c r="BP262">
        <v>90</v>
      </c>
      <c r="CQ262">
        <v>50</v>
      </c>
      <c r="CS262">
        <v>40</v>
      </c>
      <c r="CT262">
        <v>9</v>
      </c>
      <c r="CU262">
        <v>1</v>
      </c>
      <c r="DE262">
        <v>100</v>
      </c>
      <c r="DM262" t="s">
        <v>188</v>
      </c>
      <c r="DN262">
        <v>0.5</v>
      </c>
      <c r="DS262">
        <v>10</v>
      </c>
    </row>
    <row r="263" spans="1:123" x14ac:dyDescent="0.25">
      <c r="A263" t="str">
        <f t="shared" si="9"/>
        <v>4.90</v>
      </c>
      <c r="B263">
        <v>63</v>
      </c>
      <c r="C263">
        <v>20</v>
      </c>
      <c r="D263" t="s">
        <v>277</v>
      </c>
      <c r="I263" s="55">
        <v>59.682252690633931</v>
      </c>
      <c r="J263" s="55">
        <v>21.961187842966179</v>
      </c>
      <c r="K263">
        <v>4</v>
      </c>
      <c r="L263">
        <v>90</v>
      </c>
      <c r="N263">
        <v>21</v>
      </c>
      <c r="O263">
        <v>28</v>
      </c>
      <c r="P263">
        <v>1</v>
      </c>
      <c r="R263" t="s">
        <v>263</v>
      </c>
      <c r="S263">
        <v>1</v>
      </c>
      <c r="T263">
        <v>5</v>
      </c>
      <c r="W263">
        <v>1</v>
      </c>
      <c r="X263" s="46">
        <v>43285</v>
      </c>
      <c r="Y263" s="47"/>
      <c r="Z263" t="s">
        <v>282</v>
      </c>
      <c r="AA263" t="s">
        <v>176</v>
      </c>
      <c r="AB263">
        <v>11</v>
      </c>
      <c r="AC263">
        <v>0.1</v>
      </c>
      <c r="AD263">
        <v>6.75</v>
      </c>
      <c r="AE263">
        <v>1</v>
      </c>
      <c r="AF263" t="s">
        <v>177</v>
      </c>
      <c r="AG263">
        <v>2</v>
      </c>
      <c r="AH263">
        <v>1</v>
      </c>
      <c r="AI263">
        <v>0</v>
      </c>
      <c r="BE263" t="s">
        <v>282</v>
      </c>
      <c r="BK263">
        <v>-9.4E-2</v>
      </c>
      <c r="BL263">
        <v>0</v>
      </c>
      <c r="BM263">
        <v>16</v>
      </c>
      <c r="BN263">
        <v>10.6</v>
      </c>
      <c r="BP263">
        <v>90</v>
      </c>
      <c r="CQ263">
        <v>50</v>
      </c>
      <c r="CS263">
        <v>40</v>
      </c>
      <c r="CT263">
        <v>9</v>
      </c>
      <c r="CU263">
        <v>1</v>
      </c>
      <c r="DE263">
        <v>100</v>
      </c>
      <c r="DM263" t="s">
        <v>195</v>
      </c>
      <c r="DN263">
        <v>1E-3</v>
      </c>
      <c r="DS263">
        <v>10</v>
      </c>
    </row>
    <row r="264" spans="1:123" x14ac:dyDescent="0.25">
      <c r="A264" t="str">
        <f t="shared" si="9"/>
        <v>4.90</v>
      </c>
      <c r="B264">
        <v>63</v>
      </c>
      <c r="C264">
        <v>20</v>
      </c>
      <c r="D264" t="s">
        <v>277</v>
      </c>
      <c r="I264" s="55">
        <v>59.682252690633931</v>
      </c>
      <c r="J264" s="55">
        <v>21.961187842966179</v>
      </c>
      <c r="K264">
        <v>4</v>
      </c>
      <c r="L264">
        <v>90</v>
      </c>
      <c r="N264">
        <v>21</v>
      </c>
      <c r="O264">
        <v>28</v>
      </c>
      <c r="P264">
        <v>1</v>
      </c>
      <c r="R264" t="s">
        <v>263</v>
      </c>
      <c r="S264">
        <v>1</v>
      </c>
      <c r="T264">
        <v>5</v>
      </c>
      <c r="W264">
        <v>1</v>
      </c>
      <c r="X264" s="46">
        <v>43285</v>
      </c>
      <c r="Y264" s="47"/>
      <c r="Z264" t="s">
        <v>282</v>
      </c>
      <c r="AA264" t="s">
        <v>176</v>
      </c>
      <c r="AB264">
        <v>11</v>
      </c>
      <c r="AC264">
        <v>0.1</v>
      </c>
      <c r="AD264">
        <v>6.75</v>
      </c>
      <c r="AE264">
        <v>1</v>
      </c>
      <c r="AF264" t="s">
        <v>177</v>
      </c>
      <c r="AG264">
        <v>2</v>
      </c>
      <c r="AH264">
        <v>1</v>
      </c>
      <c r="AI264">
        <v>0</v>
      </c>
      <c r="BE264" t="s">
        <v>282</v>
      </c>
      <c r="BK264">
        <v>-9.4E-2</v>
      </c>
      <c r="BL264">
        <v>0</v>
      </c>
      <c r="BM264">
        <v>16</v>
      </c>
      <c r="BN264">
        <v>10.6</v>
      </c>
      <c r="BP264">
        <v>90</v>
      </c>
      <c r="CQ264">
        <v>50</v>
      </c>
      <c r="CS264">
        <v>40</v>
      </c>
      <c r="CT264">
        <v>9</v>
      </c>
      <c r="CU264">
        <v>1</v>
      </c>
      <c r="DE264">
        <v>100</v>
      </c>
      <c r="DM264" t="s">
        <v>196</v>
      </c>
      <c r="DN264">
        <v>0.1</v>
      </c>
      <c r="DS264">
        <v>10</v>
      </c>
    </row>
    <row r="265" spans="1:123" x14ac:dyDescent="0.25">
      <c r="A265" t="str">
        <f t="shared" si="9"/>
        <v>4.100</v>
      </c>
      <c r="B265">
        <v>63</v>
      </c>
      <c r="C265">
        <v>20</v>
      </c>
      <c r="D265" t="s">
        <v>278</v>
      </c>
      <c r="I265" s="55">
        <v>59.682251434037696</v>
      </c>
      <c r="J265" s="55">
        <v>21.961366825517977</v>
      </c>
      <c r="K265">
        <v>4</v>
      </c>
      <c r="L265">
        <v>100</v>
      </c>
      <c r="N265">
        <v>21</v>
      </c>
      <c r="O265">
        <v>28</v>
      </c>
      <c r="P265">
        <v>1</v>
      </c>
      <c r="R265" t="s">
        <v>263</v>
      </c>
      <c r="S265">
        <v>1</v>
      </c>
      <c r="T265">
        <v>5</v>
      </c>
      <c r="W265">
        <v>1</v>
      </c>
      <c r="X265" s="46">
        <v>43285</v>
      </c>
      <c r="Y265" s="47"/>
      <c r="Z265" t="s">
        <v>282</v>
      </c>
      <c r="AA265" t="s">
        <v>176</v>
      </c>
      <c r="AB265">
        <v>11</v>
      </c>
      <c r="AC265">
        <v>0.1</v>
      </c>
      <c r="AD265">
        <v>6.75</v>
      </c>
      <c r="AE265">
        <v>1</v>
      </c>
      <c r="AF265" t="s">
        <v>177</v>
      </c>
      <c r="AG265">
        <v>2</v>
      </c>
      <c r="AH265">
        <v>1</v>
      </c>
      <c r="AI265">
        <v>0</v>
      </c>
      <c r="BE265" t="s">
        <v>282</v>
      </c>
      <c r="BK265">
        <v>-9.4E-2</v>
      </c>
      <c r="BL265">
        <v>0</v>
      </c>
      <c r="BM265">
        <v>16</v>
      </c>
      <c r="BN265">
        <v>10.9</v>
      </c>
      <c r="BP265">
        <v>100</v>
      </c>
      <c r="CQ265">
        <v>30</v>
      </c>
      <c r="CS265">
        <v>30</v>
      </c>
      <c r="CT265">
        <v>30</v>
      </c>
      <c r="CU265">
        <v>10</v>
      </c>
      <c r="DE265">
        <v>100</v>
      </c>
      <c r="DM265" t="s">
        <v>186</v>
      </c>
      <c r="DN265">
        <v>5</v>
      </c>
      <c r="DS265">
        <v>11</v>
      </c>
    </row>
    <row r="266" spans="1:123" x14ac:dyDescent="0.25">
      <c r="A266" t="str">
        <f t="shared" si="9"/>
        <v>4.100</v>
      </c>
      <c r="B266">
        <v>63</v>
      </c>
      <c r="C266">
        <v>20</v>
      </c>
      <c r="D266" t="s">
        <v>278</v>
      </c>
      <c r="I266" s="55">
        <v>59.682251434037696</v>
      </c>
      <c r="J266" s="55">
        <v>21.961366825517977</v>
      </c>
      <c r="K266">
        <v>4</v>
      </c>
      <c r="L266">
        <v>100</v>
      </c>
      <c r="N266">
        <v>21</v>
      </c>
      <c r="O266">
        <v>28</v>
      </c>
      <c r="P266">
        <v>1</v>
      </c>
      <c r="R266" t="s">
        <v>263</v>
      </c>
      <c r="S266">
        <v>1</v>
      </c>
      <c r="T266">
        <v>5</v>
      </c>
      <c r="W266">
        <v>1</v>
      </c>
      <c r="X266" s="46">
        <v>43285</v>
      </c>
      <c r="Y266" s="47"/>
      <c r="Z266" t="s">
        <v>282</v>
      </c>
      <c r="AA266" t="s">
        <v>176</v>
      </c>
      <c r="AB266">
        <v>11</v>
      </c>
      <c r="AC266">
        <v>0.1</v>
      </c>
      <c r="AD266">
        <v>6.75</v>
      </c>
      <c r="AE266">
        <v>1</v>
      </c>
      <c r="AF266" t="s">
        <v>177</v>
      </c>
      <c r="AG266">
        <v>2</v>
      </c>
      <c r="AH266">
        <v>1</v>
      </c>
      <c r="AI266">
        <v>0</v>
      </c>
      <c r="BE266" t="s">
        <v>282</v>
      </c>
      <c r="BK266">
        <v>-9.4E-2</v>
      </c>
      <c r="BL266">
        <v>0</v>
      </c>
      <c r="BM266">
        <v>16</v>
      </c>
      <c r="BN266">
        <v>10.9</v>
      </c>
      <c r="BP266">
        <v>100</v>
      </c>
      <c r="CQ266">
        <v>30</v>
      </c>
      <c r="CS266">
        <v>30</v>
      </c>
      <c r="CT266">
        <v>30</v>
      </c>
      <c r="CU266">
        <v>10</v>
      </c>
      <c r="DE266">
        <v>100</v>
      </c>
      <c r="DM266" t="s">
        <v>190</v>
      </c>
      <c r="DN266">
        <v>10</v>
      </c>
      <c r="DS266">
        <v>11</v>
      </c>
    </row>
    <row r="267" spans="1:123" x14ac:dyDescent="0.25">
      <c r="A267" t="str">
        <f t="shared" si="9"/>
        <v>4.100</v>
      </c>
      <c r="B267">
        <v>63</v>
      </c>
      <c r="C267">
        <v>20</v>
      </c>
      <c r="D267" t="s">
        <v>278</v>
      </c>
      <c r="I267" s="55">
        <v>59.682251434037696</v>
      </c>
      <c r="J267" s="55">
        <v>21.961366825517977</v>
      </c>
      <c r="K267">
        <v>4</v>
      </c>
      <c r="L267">
        <v>100</v>
      </c>
      <c r="N267">
        <v>21</v>
      </c>
      <c r="O267">
        <v>28</v>
      </c>
      <c r="P267">
        <v>1</v>
      </c>
      <c r="R267" t="s">
        <v>263</v>
      </c>
      <c r="S267">
        <v>1</v>
      </c>
      <c r="T267">
        <v>5</v>
      </c>
      <c r="W267">
        <v>1</v>
      </c>
      <c r="X267" s="46">
        <v>43285</v>
      </c>
      <c r="Y267" s="47"/>
      <c r="Z267" t="s">
        <v>282</v>
      </c>
      <c r="AA267" t="s">
        <v>176</v>
      </c>
      <c r="AB267">
        <v>11</v>
      </c>
      <c r="AC267">
        <v>0.1</v>
      </c>
      <c r="AD267">
        <v>6.75</v>
      </c>
      <c r="AE267">
        <v>1</v>
      </c>
      <c r="AF267" t="s">
        <v>177</v>
      </c>
      <c r="AG267">
        <v>2</v>
      </c>
      <c r="AH267">
        <v>1</v>
      </c>
      <c r="AI267">
        <v>0</v>
      </c>
      <c r="BE267" t="s">
        <v>282</v>
      </c>
      <c r="BK267">
        <v>-9.4E-2</v>
      </c>
      <c r="BL267">
        <v>0</v>
      </c>
      <c r="BM267">
        <v>16</v>
      </c>
      <c r="BN267">
        <v>10.9</v>
      </c>
      <c r="BP267">
        <v>100</v>
      </c>
      <c r="CQ267">
        <v>30</v>
      </c>
      <c r="CS267">
        <v>30</v>
      </c>
      <c r="CT267">
        <v>30</v>
      </c>
      <c r="CU267">
        <v>10</v>
      </c>
      <c r="DE267">
        <v>100</v>
      </c>
      <c r="DM267" t="s">
        <v>210</v>
      </c>
      <c r="DN267">
        <v>0.1</v>
      </c>
      <c r="DS267">
        <v>11</v>
      </c>
    </row>
    <row r="268" spans="1:123" x14ac:dyDescent="0.25">
      <c r="A268" t="str">
        <f t="shared" si="9"/>
        <v>4.100</v>
      </c>
      <c r="B268">
        <v>63</v>
      </c>
      <c r="C268">
        <v>20</v>
      </c>
      <c r="D268" t="s">
        <v>278</v>
      </c>
      <c r="I268" s="55">
        <v>59.682251434037696</v>
      </c>
      <c r="J268" s="55">
        <v>21.961366825517977</v>
      </c>
      <c r="K268">
        <v>4</v>
      </c>
      <c r="L268">
        <v>100</v>
      </c>
      <c r="N268">
        <v>21</v>
      </c>
      <c r="O268">
        <v>28</v>
      </c>
      <c r="P268">
        <v>1</v>
      </c>
      <c r="R268" t="s">
        <v>263</v>
      </c>
      <c r="S268">
        <v>1</v>
      </c>
      <c r="T268">
        <v>5</v>
      </c>
      <c r="W268">
        <v>1</v>
      </c>
      <c r="X268" s="46">
        <v>43285</v>
      </c>
      <c r="Y268" s="47"/>
      <c r="Z268" t="s">
        <v>282</v>
      </c>
      <c r="AA268" t="s">
        <v>176</v>
      </c>
      <c r="AB268">
        <v>11</v>
      </c>
      <c r="AC268">
        <v>0.1</v>
      </c>
      <c r="AD268">
        <v>6.75</v>
      </c>
      <c r="AE268">
        <v>1</v>
      </c>
      <c r="AF268" t="s">
        <v>177</v>
      </c>
      <c r="AG268">
        <v>2</v>
      </c>
      <c r="AH268">
        <v>1</v>
      </c>
      <c r="AI268">
        <v>0</v>
      </c>
      <c r="BE268" t="s">
        <v>282</v>
      </c>
      <c r="BK268">
        <v>-9.4E-2</v>
      </c>
      <c r="BL268">
        <v>0</v>
      </c>
      <c r="BM268">
        <v>16</v>
      </c>
      <c r="BN268">
        <v>10.9</v>
      </c>
      <c r="BP268">
        <v>100</v>
      </c>
      <c r="CQ268">
        <v>30</v>
      </c>
      <c r="CS268">
        <v>30</v>
      </c>
      <c r="CT268">
        <v>30</v>
      </c>
      <c r="CU268">
        <v>10</v>
      </c>
      <c r="DE268">
        <v>100</v>
      </c>
      <c r="DM268" t="s">
        <v>188</v>
      </c>
      <c r="DN268">
        <v>0.5</v>
      </c>
      <c r="DS268">
        <v>10</v>
      </c>
    </row>
  </sheetData>
  <mergeCells count="11">
    <mergeCell ref="CL5:DF5"/>
    <mergeCell ref="DG5:DK5"/>
    <mergeCell ref="DL5:EC5"/>
    <mergeCell ref="ED5:EQ5"/>
    <mergeCell ref="ER5:FA5"/>
    <mergeCell ref="BE5:CK5"/>
    <mergeCell ref="A5:S5"/>
    <mergeCell ref="T5:AM5"/>
    <mergeCell ref="AN5:AT5"/>
    <mergeCell ref="AU5:AZ5"/>
    <mergeCell ref="BA5:BD5"/>
  </mergeCells>
  <dataValidations count="1">
    <dataValidation type="list" errorStyle="warning" allowBlank="1" showInputMessage="1" showErrorMessage="1" errorTitle="Lajinimeä ei löydy listasta" error="Lajinimeä ei löydy lajilistasta. Tarkista kirjoitusasu." sqref="DL5 DN5:EC5 DM7:DM268" xr:uid="{DCE9F091-C24F-4833-A644-7F292C899DB8}">
      <formula1>Lajinimi</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1]!AvaaVideoForm" altText="Lisää sukelluslinja">
                <anchor moveWithCells="1" sizeWithCells="1">
                  <from>
                    <xdr:col>3</xdr:col>
                    <xdr:colOff>95250</xdr:colOff>
                    <xdr:row>5</xdr:row>
                    <xdr:rowOff>152400</xdr:rowOff>
                  </from>
                  <to>
                    <xdr:col>3</xdr:col>
                    <xdr:colOff>1476375</xdr:colOff>
                    <xdr:row>5</xdr:row>
                    <xdr:rowOff>552450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Lajinimeä ei löydy listasta" error="Lajinimeä ei löydy lajilistasta. Tarkista kirjoitusasu." xr:uid="{8ED6E3C7-9091-466B-B1C4-2E6CCD63E20F}">
          <x14:formula1>
            <xm:f>'https://metsahallitus-my.sharepoint.com/personal/rasmus_boman_metsa_fi1/Documents/R/Shiny2021/data/[Velmu_linjat4_testi.xlsm]Lajinimet'!#REF!</xm:f>
          </x14:formula1>
          <xm:sqref>DM5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Taul1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Boman Rasmus</dc:creator>
  <cp:lastModifiedBy>Boman Rasmus</cp:lastModifiedBy>
  <dcterms:created xsi:type="dcterms:W3CDTF">2020-08-12T06:56:18Z</dcterms:created>
  <dcterms:modified xsi:type="dcterms:W3CDTF">2021-03-18T11:58:05Z</dcterms:modified>
</cp:coreProperties>
</file>