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2024\yrkesprov\plans\"/>
    </mc:Choice>
  </mc:AlternateContent>
  <xr:revisionPtr revIDLastSave="0" documentId="13_ncr:1_{A0812E70-7681-4225-AD46-E4B26A8E855E}" xr6:coauthVersionLast="47" xr6:coauthVersionMax="47" xr10:uidLastSave="{00000000-0000-0000-0000-000000000000}"/>
  <bookViews>
    <workbookView xWindow="-108" yWindow="-108" windowWidth="23256" windowHeight="12576" firstSheet="1" activeTab="3" xr2:uid="{41C2E65D-138E-4665-8AB5-B482A8FDA31A}"/>
  </bookViews>
  <sheets>
    <sheet name="Product Backlog" sheetId="7" r:id="rId1"/>
    <sheet name="Sprint 1 xx.xx - xx.xx" sheetId="1" r:id="rId2"/>
    <sheet name="Sprint 2 xx.xx - xx.xx" sheetId="2" r:id="rId3"/>
    <sheet name="Sprint 3 xx.xx - xx.xx" sheetId="3" r:id="rId4"/>
    <sheet name="Sprint 4 xx.xx - xx.xx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12" i="3"/>
  <c r="D6" i="3"/>
  <c r="D12" i="3"/>
  <c r="D18" i="2"/>
  <c r="E12" i="2"/>
  <c r="E18" i="2" s="1"/>
  <c r="D12" i="2"/>
  <c r="E6" i="2"/>
  <c r="C16" i="7"/>
  <c r="E16" i="7" s="1"/>
  <c r="E6" i="1"/>
  <c r="E17" i="1" s="1"/>
  <c r="D6" i="2"/>
  <c r="E18" i="3" l="1"/>
  <c r="D18" i="3"/>
  <c r="D19" i="3" s="1"/>
  <c r="D19" i="2"/>
  <c r="E17" i="4"/>
  <c r="D6" i="4"/>
  <c r="D17" i="4" s="1"/>
  <c r="D17" i="1"/>
  <c r="D18" i="1" s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D2AA6E46-9CC2-4112-AD3C-77FA3FE5581E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CBF517C7-5146-4BB2-BF7C-C23934CBA1C3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A606E615-F723-4A82-AB8D-DA3D6CA674FC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2BF97074-1E24-4BEE-B41F-02C95BCB8ACA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sharedStrings.xml><?xml version="1.0" encoding="utf-8"?>
<sst xmlns="http://schemas.openxmlformats.org/spreadsheetml/2006/main" count="172" uniqueCount="111">
  <si>
    <t>Sprint 1</t>
  </si>
  <si>
    <t>Sprintmål: Planering</t>
  </si>
  <si>
    <t>ID</t>
  </si>
  <si>
    <t>Stories / uppgifter</t>
  </si>
  <si>
    <t>Planerad tid min</t>
  </si>
  <si>
    <t>Verklig tid</t>
  </si>
  <si>
    <t>Dependency</t>
  </si>
  <si>
    <t>Vem</t>
  </si>
  <si>
    <t>Datum</t>
  </si>
  <si>
    <t>Taskbeskrivning (DoD)Definition of Done</t>
  </si>
  <si>
    <t>Dokumentation</t>
  </si>
  <si>
    <t>Beroenden</t>
  </si>
  <si>
    <t>Planering</t>
  </si>
  <si>
    <t>Kundmöte</t>
  </si>
  <si>
    <t>Rasmus</t>
  </si>
  <si>
    <t>Wireframe</t>
  </si>
  <si>
    <t>Uppgift under arbete är ORANGE</t>
  </si>
  <si>
    <t>Product backlog</t>
  </si>
  <si>
    <t>Uppgift som är klar är GRÖN</t>
  </si>
  <si>
    <t>Sprint backlogs</t>
  </si>
  <si>
    <t>Flödesschema</t>
  </si>
  <si>
    <t>Funktionslista</t>
  </si>
  <si>
    <t>Databasdiagram</t>
  </si>
  <si>
    <t>Totalt Sprint 1:</t>
  </si>
  <si>
    <t>Totalt tillgängligt</t>
  </si>
  <si>
    <t>Flex</t>
  </si>
  <si>
    <t>Skapa databas</t>
  </si>
  <si>
    <t>Koppla git</t>
  </si>
  <si>
    <t>Skapa branches</t>
  </si>
  <si>
    <t>Skapa Filstruktur</t>
  </si>
  <si>
    <t>Skapa index.php</t>
  </si>
  <si>
    <t>Konfigurera Login System</t>
  </si>
  <si>
    <t>Totalt Sprint 2:</t>
  </si>
  <si>
    <t>Totalt Sprint 3:</t>
  </si>
  <si>
    <t>Testning</t>
  </si>
  <si>
    <t>Säkerhetstestning</t>
  </si>
  <si>
    <t>Funktionalitetstestning</t>
  </si>
  <si>
    <t>Responsivitetstestning</t>
  </si>
  <si>
    <t>Presentation</t>
  </si>
  <si>
    <t>Lansering</t>
  </si>
  <si>
    <t>Slutrapport</t>
  </si>
  <si>
    <t>Totalt:</t>
  </si>
  <si>
    <t>Vad gick bra, vad gick mindre bra, vad gör vi annorlunda nästa gång, vad kan vi återanvända, vilken dokumentation ska sparas och var etc</t>
  </si>
  <si>
    <t>Slutrapport (project retrospect)</t>
  </si>
  <si>
    <t>Flytta projektfiler till server, ladda upp databas, gör sluttestning</t>
  </si>
  <si>
    <t>Presentation för kunden</t>
  </si>
  <si>
    <t>Säkerhet: Åtkomstkontroll för filer, användarhantering,prepared querys, filtrera user input. Funktionalitet: Alla funktioner testade (även med felaktig inmatning, feedback och omdirigering kontrollerad) Responsivitet: Alla navigerbara sidor fungerar och ser bra ut i 360-1920px</t>
  </si>
  <si>
    <t>Skapa databas, konfigurera login-system, koppla Git, skapa bransches, skapa filstruktur</t>
  </si>
  <si>
    <t>Grundinstallation</t>
  </si>
  <si>
    <t>Eventuella extra anteckningar för uppgifter, t.ex krav, vad som gjorts, problem eller något annat. Används vid behov.</t>
  </si>
  <si>
    <t>Grov uppskattning</t>
  </si>
  <si>
    <t>Stories = Vad som skall göras för projektet (huvuduppgifter, t.ex skapa en design för hela sidan)</t>
  </si>
  <si>
    <t>Anteckningar</t>
  </si>
  <si>
    <t>Prioritet</t>
  </si>
  <si>
    <t>Hur lång tid</t>
  </si>
  <si>
    <t>Stories / Uppgifter</t>
  </si>
  <si>
    <t>Inmatningsfunktionalitet</t>
  </si>
  <si>
    <t>Rollfunktionalitet</t>
  </si>
  <si>
    <t>Sökfunktionen: Skall kunna söka fram verk från databaset baserat på tittle, författarre och osv.</t>
  </si>
  <si>
    <t>Inmatningsfunktionalitet: Man skall kunna mata in nytt innehåll enkelt. Man skall också kunna redigera samt radera innehåll.</t>
  </si>
  <si>
    <t>Rollfunktionalitet: Krävar att man är en viss roll för att göra vissa saker som t.ex. Redigera all skall manager och admin kunna göra.</t>
  </si>
  <si>
    <t>Kundmöte, Wireframe, Flödesschema, Funktionslista, Databasdiagram, SCRUM-dokument</t>
  </si>
  <si>
    <t>Alla funktioner är beskrivna</t>
  </si>
  <si>
    <t>Möte med kunden och antekna önskemål</t>
  </si>
  <si>
    <t>En realistisk wireframe skall skapas för framsidan samt andra viktiga sidor</t>
  </si>
  <si>
    <t>Inmatningen av allt innehåll för projektet har gjorts</t>
  </si>
  <si>
    <t>Sprintarna är färdigt åppsatta</t>
  </si>
  <si>
    <t>Flödeschemat är gjort för alla sidor</t>
  </si>
  <si>
    <t>Db diagram som visar allting I databasen</t>
  </si>
  <si>
    <t>Grundinstalation</t>
  </si>
  <si>
    <t>Databasen är skapad med alla tables och foreign keys färdiga</t>
  </si>
  <si>
    <t>Git är kopplat och det fungerar att committa och pusha</t>
  </si>
  <si>
    <t>Alla huvudfiler är skapade och organiserade</t>
  </si>
  <si>
    <t>Skapa index.php och connecta den till alla nödvändiga filer</t>
  </si>
  <si>
    <t>Få loginsystemet att fungera</t>
  </si>
  <si>
    <t>Beskrivning: Arb Som Prog Yrkesprov</t>
  </si>
  <si>
    <t>Skapa sökfunktionen</t>
  </si>
  <si>
    <t>Skapa livesearch funktion</t>
  </si>
  <si>
    <t>Livesearch fungerar baserat på titteln</t>
  </si>
  <si>
    <t>Sökfunktionen är skapad och man kan söka verk titteln</t>
  </si>
  <si>
    <t>Expandera sökfårmågan</t>
  </si>
  <si>
    <t>Sökfuntionen kan söka baserat på tittel, författare, bokserie samt utgivare</t>
  </si>
  <si>
    <t>Funktionalitet: Inmatning</t>
  </si>
  <si>
    <t>Skapande av inmatningssystem</t>
  </si>
  <si>
    <t>Inmatningssystem med enkelt gränssnitt är skapat</t>
  </si>
  <si>
    <t>Funktionalitet: Roller</t>
  </si>
  <si>
    <t>Inmatning fungerar</t>
  </si>
  <si>
    <t>Man skall kunna mata in nytt innehåll</t>
  </si>
  <si>
    <t>Man skall kunna redigera samt radera existerande innehåll</t>
  </si>
  <si>
    <t>Redigerande och raderande fungerar</t>
  </si>
  <si>
    <t>Admin roll</t>
  </si>
  <si>
    <t>Admin roll är skapad och har alla rättigheter</t>
  </si>
  <si>
    <t>Anvädare roll</t>
  </si>
  <si>
    <t>Användare roll är skapad och kan skapa nytt samt editera eget inlaggt material</t>
  </si>
  <si>
    <t>Butikschef roll</t>
  </si>
  <si>
    <t>Butikschef roll är skapad och kan göra all samma som änvändare men också editera andras material</t>
  </si>
  <si>
    <t>Roll funktionalitet</t>
  </si>
  <si>
    <t>Rollfunktionalitet såsom blockering av vissa sidor skall fungera</t>
  </si>
  <si>
    <t>Sakerna fungerar</t>
  </si>
  <si>
    <t>All sidorna fungerar I dator, pekplatta och mobiltelefon</t>
  </si>
  <si>
    <t>Arbetet presenteras för kunden</t>
  </si>
  <si>
    <t>Sidan laddas till en extern server och fungerar</t>
  </si>
  <si>
    <t>Skapa olika branches för kund, sökande samt admin</t>
  </si>
  <si>
    <t>Kundfunktionalitet</t>
  </si>
  <si>
    <t>Skapa kund sidorna</t>
  </si>
  <si>
    <t>Alla sidor som kunden kommer till är skapade</t>
  </si>
  <si>
    <t>4/h 18/11/24 || Majoriteten fixad</t>
  </si>
  <si>
    <t>Prepared querys, htacces, block user access, sanitize input and ?</t>
  </si>
  <si>
    <t>2/h 20/11/24                                   4/h 21/11/24 || Edit funkar till vissa saker, expandera senare</t>
  </si>
  <si>
    <t>Livesearch byggnes in rakt I sökfunktionen</t>
  </si>
  <si>
    <t>Kan från början söka på Författare samt tittel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</si>
</sst>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;@"/>
    <numFmt numFmtId="165" formatCode="0.0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Arial"/>
    </font>
    <font>
      <sz val="11"/>
      <color rgb="FF000000"/>
      <name val="Arial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7BB7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33996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4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3" xfId="0" applyFont="1" applyBorder="1"/>
    <xf numFmtId="0" fontId="1" fillId="0" borderId="0" xfId="0" applyFont="1"/>
    <xf numFmtId="0" fontId="1" fillId="0" borderId="2" xfId="0" applyFont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49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1" fillId="2" borderId="3" xfId="0" applyFont="1" applyFill="1" applyBorder="1"/>
    <xf numFmtId="49" fontId="1" fillId="2" borderId="3" xfId="0" applyNumberFormat="1" applyFont="1" applyFill="1" applyBorder="1"/>
    <xf numFmtId="0" fontId="1" fillId="2" borderId="3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wrapText="1"/>
    </xf>
    <xf numFmtId="0" fontId="1" fillId="2" borderId="6" xfId="0" applyFont="1" applyFill="1" applyBorder="1"/>
    <xf numFmtId="0" fontId="1" fillId="0" borderId="2" xfId="0" applyFont="1" applyBorder="1"/>
    <xf numFmtId="49" fontId="3" fillId="3" borderId="7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65" fontId="3" fillId="3" borderId="7" xfId="0" applyNumberFormat="1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49" fontId="7" fillId="0" borderId="8" xfId="0" applyNumberFormat="1" applyFont="1" applyBorder="1"/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wrapText="1"/>
    </xf>
    <xf numFmtId="0" fontId="1" fillId="0" borderId="9" xfId="0" applyFont="1" applyBorder="1" applyAlignment="1">
      <alignment wrapText="1"/>
    </xf>
    <xf numFmtId="0" fontId="1" fillId="5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2" borderId="9" xfId="0" applyFont="1" applyFill="1" applyBorder="1"/>
    <xf numFmtId="49" fontId="1" fillId="3" borderId="11" xfId="0" applyNumberFormat="1" applyFont="1" applyFill="1" applyBorder="1"/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/>
    <xf numFmtId="49" fontId="3" fillId="3" borderId="3" xfId="0" applyNumberFormat="1" applyFont="1" applyFill="1" applyBorder="1"/>
    <xf numFmtId="0" fontId="1" fillId="3" borderId="3" xfId="0" applyFont="1" applyFill="1" applyBorder="1"/>
    <xf numFmtId="0" fontId="1" fillId="3" borderId="3" xfId="0" applyFont="1" applyFill="1" applyBorder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2" fontId="3" fillId="3" borderId="3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6" xfId="0" applyFont="1" applyBorder="1"/>
    <xf numFmtId="0" fontId="3" fillId="2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1" fillId="0" borderId="13" xfId="0" applyFont="1" applyBorder="1"/>
    <xf numFmtId="0" fontId="7" fillId="0" borderId="9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quotePrefix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8" xfId="0" applyFont="1" applyBorder="1" applyAlignment="1">
      <alignment horizontal="center" vertical="center" wrapText="1"/>
    </xf>
    <xf numFmtId="0" fontId="7" fillId="0" borderId="14" xfId="0" applyFont="1" applyBorder="1" applyAlignment="1">
      <alignment wrapText="1"/>
    </xf>
    <xf numFmtId="0" fontId="7" fillId="0" borderId="0" xfId="0" applyFont="1" applyAlignment="1">
      <alignment horizontal="left" wrapText="1"/>
    </xf>
    <xf numFmtId="0" fontId="0" fillId="0" borderId="13" xfId="0" applyBorder="1" applyAlignment="1">
      <alignment horizontal="center" vertical="center" wrapText="1"/>
    </xf>
    <xf numFmtId="165" fontId="1" fillId="0" borderId="12" xfId="0" applyNumberFormat="1" applyFont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14" fontId="4" fillId="7" borderId="13" xfId="0" applyNumberFormat="1" applyFont="1" applyFill="1" applyBorder="1" applyAlignment="1">
      <alignment horizontal="center"/>
    </xf>
    <xf numFmtId="0" fontId="0" fillId="0" borderId="7" xfId="0" quotePrefix="1" applyBorder="1" applyAlignment="1">
      <alignment horizontal="left" wrapText="1"/>
    </xf>
    <xf numFmtId="0" fontId="1" fillId="0" borderId="2" xfId="0" applyFont="1" applyBorder="1" applyAlignment="1">
      <alignment horizontal="left" vertical="top" wrapText="1"/>
    </xf>
    <xf numFmtId="0" fontId="3" fillId="7" borderId="13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left"/>
    </xf>
    <xf numFmtId="0" fontId="7" fillId="7" borderId="13" xfId="0" applyFont="1" applyFill="1" applyBorder="1" applyAlignment="1">
      <alignment horizontal="left"/>
    </xf>
    <xf numFmtId="0" fontId="1" fillId="7" borderId="13" xfId="0" applyFont="1" applyFill="1" applyBorder="1" applyAlignment="1">
      <alignment horizontal="center" vertical="center"/>
    </xf>
    <xf numFmtId="0" fontId="1" fillId="7" borderId="13" xfId="0" applyFont="1" applyFill="1" applyBorder="1"/>
    <xf numFmtId="0" fontId="4" fillId="7" borderId="13" xfId="0" applyFont="1" applyFill="1" applyBorder="1" applyAlignment="1">
      <alignment horizontal="center"/>
    </xf>
    <xf numFmtId="0" fontId="7" fillId="7" borderId="16" xfId="0" applyFont="1" applyFill="1" applyBorder="1" applyAlignment="1">
      <alignment horizontal="left"/>
    </xf>
    <xf numFmtId="0" fontId="3" fillId="7" borderId="13" xfId="0" applyFont="1" applyFill="1" applyBorder="1" applyAlignment="1">
      <alignment horizontal="center" vertical="center"/>
    </xf>
    <xf numFmtId="0" fontId="7" fillId="0" borderId="17" xfId="0" applyFont="1" applyBorder="1" applyAlignment="1">
      <alignment wrapText="1"/>
    </xf>
    <xf numFmtId="0" fontId="0" fillId="0" borderId="13" xfId="0" applyBorder="1" applyAlignment="1">
      <alignment horizontal="left" wrapText="1"/>
    </xf>
    <xf numFmtId="0" fontId="7" fillId="7" borderId="1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left" vertical="top" wrapText="1"/>
    </xf>
    <xf numFmtId="0" fontId="4" fillId="8" borderId="13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left" vertical="center" wrapText="1"/>
    </xf>
    <xf numFmtId="165" fontId="1" fillId="8" borderId="13" xfId="0" applyNumberFormat="1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16" fontId="3" fillId="8" borderId="13" xfId="0" applyNumberFormat="1" applyFont="1" applyFill="1" applyBorder="1" applyAlignment="1">
      <alignment horizontal="center" vertical="center"/>
    </xf>
    <xf numFmtId="0" fontId="1" fillId="8" borderId="13" xfId="0" applyFont="1" applyFill="1" applyBorder="1"/>
    <xf numFmtId="0" fontId="7" fillId="7" borderId="13" xfId="0" applyFont="1" applyFill="1" applyBorder="1" applyAlignment="1">
      <alignment horizontal="left" wrapText="1"/>
    </xf>
    <xf numFmtId="0" fontId="1" fillId="7" borderId="13" xfId="0" applyFont="1" applyFill="1" applyBorder="1" applyAlignment="1">
      <alignment horizontal="left" wrapText="1"/>
    </xf>
    <xf numFmtId="165" fontId="1" fillId="7" borderId="13" xfId="0" applyNumberFormat="1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14" fontId="3" fillId="7" borderId="13" xfId="0" applyNumberFormat="1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4" fillId="3" borderId="3" xfId="0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165" fontId="3" fillId="3" borderId="7" xfId="0" applyNumberFormat="1" applyFont="1" applyFill="1" applyBorder="1"/>
    <xf numFmtId="49" fontId="3" fillId="3" borderId="7" xfId="0" applyNumberFormat="1" applyFont="1" applyFill="1" applyBorder="1"/>
    <xf numFmtId="0" fontId="1" fillId="3" borderId="7" xfId="0" applyFont="1" applyFill="1" applyBorder="1" applyAlignment="1">
      <alignment wrapText="1"/>
    </xf>
    <xf numFmtId="49" fontId="1" fillId="3" borderId="13" xfId="0" applyNumberFormat="1" applyFont="1" applyFill="1" applyBorder="1"/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/>
    <xf numFmtId="49" fontId="3" fillId="3" borderId="13" xfId="0" applyNumberFormat="1" applyFont="1" applyFill="1" applyBorder="1"/>
    <xf numFmtId="0" fontId="1" fillId="3" borderId="13" xfId="0" applyFont="1" applyFill="1" applyBorder="1"/>
    <xf numFmtId="0" fontId="1" fillId="3" borderId="13" xfId="0" applyFont="1" applyFill="1" applyBorder="1" applyAlignment="1">
      <alignment wrapText="1"/>
    </xf>
    <xf numFmtId="0" fontId="1" fillId="3" borderId="13" xfId="0" applyFont="1" applyFill="1" applyBorder="1" applyAlignment="1">
      <alignment horizontal="left" vertical="top" wrapText="1"/>
    </xf>
    <xf numFmtId="49" fontId="1" fillId="7" borderId="0" xfId="0" applyNumberFormat="1" applyFont="1" applyFill="1"/>
    <xf numFmtId="0" fontId="3" fillId="7" borderId="0" xfId="0" applyFont="1" applyFill="1" applyAlignment="1">
      <alignment horizontal="center" vertical="center"/>
    </xf>
    <xf numFmtId="0" fontId="3" fillId="7" borderId="0" xfId="0" applyFont="1" applyFill="1"/>
    <xf numFmtId="49" fontId="3" fillId="7" borderId="0" xfId="0" applyNumberFormat="1" applyFont="1" applyFill="1"/>
    <xf numFmtId="0" fontId="1" fillId="7" borderId="0" xfId="0" applyFont="1" applyFill="1"/>
    <xf numFmtId="0" fontId="1" fillId="7" borderId="0" xfId="0" applyFont="1" applyFill="1" applyAlignment="1">
      <alignment wrapText="1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wrapText="1"/>
    </xf>
    <xf numFmtId="0" fontId="1" fillId="0" borderId="18" xfId="0" applyFont="1" applyBorder="1"/>
    <xf numFmtId="49" fontId="4" fillId="0" borderId="3" xfId="0" applyNumberFormat="1" applyFont="1" applyBorder="1" applyAlignment="1">
      <alignment horizontal="center" vertical="center" wrapText="1"/>
    </xf>
    <xf numFmtId="20" fontId="3" fillId="8" borderId="13" xfId="0" applyNumberFormat="1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horizontal="left" vertical="top" wrapText="1"/>
    </xf>
    <xf numFmtId="0" fontId="9" fillId="7" borderId="13" xfId="0" applyFont="1" applyFill="1" applyBorder="1" applyAlignment="1">
      <alignment vertical="center" wrapText="1"/>
    </xf>
    <xf numFmtId="0" fontId="0" fillId="7" borderId="13" xfId="0" applyFill="1" applyBorder="1" applyAlignment="1">
      <alignment horizontal="left" wrapText="1"/>
    </xf>
    <xf numFmtId="0" fontId="3" fillId="8" borderId="13" xfId="0" applyFont="1" applyFill="1" applyBorder="1" applyAlignment="1">
      <alignment horizontal="center" vertical="center"/>
    </xf>
    <xf numFmtId="0" fontId="1" fillId="7" borderId="8" xfId="0" applyFont="1" applyFill="1" applyBorder="1"/>
    <xf numFmtId="0" fontId="7" fillId="7" borderId="3" xfId="0" applyFont="1" applyFill="1" applyBorder="1" applyAlignment="1">
      <alignment horizontal="left" wrapText="1"/>
    </xf>
    <xf numFmtId="0" fontId="1" fillId="7" borderId="3" xfId="0" applyFont="1" applyFill="1" applyBorder="1" applyAlignment="1">
      <alignment horizontal="left" vertical="center" wrapText="1"/>
    </xf>
    <xf numFmtId="165" fontId="1" fillId="7" borderId="3" xfId="0" applyNumberFormat="1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14" fontId="3" fillId="7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wrapText="1"/>
    </xf>
    <xf numFmtId="0" fontId="1" fillId="7" borderId="9" xfId="0" applyFont="1" applyFill="1" applyBorder="1"/>
    <xf numFmtId="0" fontId="1" fillId="6" borderId="3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1" fillId="7" borderId="7" xfId="0" applyFont="1" applyFill="1" applyBorder="1"/>
    <xf numFmtId="0" fontId="1" fillId="7" borderId="7" xfId="0" applyFont="1" applyFill="1" applyBorder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0" fontId="1" fillId="7" borderId="2" xfId="0" applyFont="1" applyFill="1" applyBorder="1"/>
    <xf numFmtId="0" fontId="1" fillId="0" borderId="8" xfId="0" applyFont="1" applyBorder="1"/>
    <xf numFmtId="0" fontId="7" fillId="0" borderId="11" xfId="0" applyFont="1" applyBorder="1" applyAlignment="1">
      <alignment horizontal="left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wrapText="1"/>
    </xf>
    <xf numFmtId="0" fontId="1" fillId="0" borderId="12" xfId="0" applyFont="1" applyBorder="1"/>
    <xf numFmtId="0" fontId="4" fillId="8" borderId="8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center" vertical="center" wrapText="1"/>
    </xf>
    <xf numFmtId="165" fontId="1" fillId="8" borderId="3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wrapText="1"/>
    </xf>
    <xf numFmtId="0" fontId="1" fillId="8" borderId="2" xfId="0" applyFont="1" applyFill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4" fillId="8" borderId="7" xfId="0" applyFont="1" applyFill="1" applyBorder="1" applyAlignment="1">
      <alignment horizontal="left" vertical="center" wrapText="1"/>
    </xf>
    <xf numFmtId="0" fontId="4" fillId="8" borderId="7" xfId="0" applyFont="1" applyFill="1" applyBorder="1" applyAlignment="1">
      <alignment horizontal="center" vertical="center" wrapText="1"/>
    </xf>
    <xf numFmtId="165" fontId="1" fillId="8" borderId="7" xfId="0" applyNumberFormat="1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left" wrapText="1"/>
    </xf>
    <xf numFmtId="0" fontId="1" fillId="8" borderId="12" xfId="0" applyFont="1" applyFill="1" applyBorder="1" applyAlignment="1">
      <alignment horizontal="left" vertical="top" wrapText="1"/>
    </xf>
    <xf numFmtId="0" fontId="7" fillId="7" borderId="13" xfId="0" applyFont="1" applyFill="1" applyBorder="1"/>
    <xf numFmtId="0" fontId="3" fillId="7" borderId="13" xfId="0" applyFont="1" applyFill="1" applyBorder="1"/>
    <xf numFmtId="0" fontId="1" fillId="7" borderId="13" xfId="0" applyFont="1" applyFill="1" applyBorder="1" applyAlignment="1">
      <alignment wrapText="1"/>
    </xf>
    <xf numFmtId="0" fontId="4" fillId="8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9" borderId="18" xfId="0" applyFont="1" applyFill="1" applyBorder="1" applyAlignment="1">
      <alignment wrapText="1"/>
    </xf>
    <xf numFmtId="0" fontId="1" fillId="9" borderId="3" xfId="0" applyFont="1" applyFill="1" applyBorder="1" applyAlignment="1">
      <alignment horizontal="center" vertical="center" wrapText="1"/>
    </xf>
    <xf numFmtId="1" fontId="1" fillId="9" borderId="3" xfId="0" applyNumberFormat="1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wrapText="1"/>
    </xf>
    <xf numFmtId="0" fontId="1" fillId="9" borderId="3" xfId="0" applyFont="1" applyFill="1" applyBorder="1" applyAlignment="1">
      <alignment horizontal="center" wrapText="1"/>
    </xf>
    <xf numFmtId="0" fontId="6" fillId="9" borderId="3" xfId="0" applyFont="1" applyFill="1" applyBorder="1"/>
    <xf numFmtId="0" fontId="6" fillId="9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wrapText="1"/>
    </xf>
    <xf numFmtId="0" fontId="1" fillId="9" borderId="3" xfId="0" applyFont="1" applyFill="1" applyBorder="1" applyAlignment="1">
      <alignment horizontal="left" vertical="center" wrapText="1"/>
    </xf>
    <xf numFmtId="0" fontId="1" fillId="0" borderId="18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1" fontId="6" fillId="0" borderId="3" xfId="0" applyNumberFormat="1" applyFont="1" applyBorder="1" applyAlignment="1">
      <alignment horizontal="center" vertical="center"/>
    </xf>
    <xf numFmtId="0" fontId="9" fillId="4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6" fillId="10" borderId="3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1" fillId="0" borderId="19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7" fillId="7" borderId="7" xfId="0" applyFont="1" applyFill="1" applyBorder="1" applyAlignment="1">
      <alignment horizontal="left"/>
    </xf>
    <xf numFmtId="0" fontId="7" fillId="7" borderId="7" xfId="0" applyFont="1" applyFill="1" applyBorder="1" applyAlignment="1">
      <alignment wrapText="1"/>
    </xf>
    <xf numFmtId="0" fontId="7" fillId="7" borderId="13" xfId="0" applyFont="1" applyFill="1" applyBorder="1" applyAlignment="1">
      <alignment vertical="center" wrapText="1"/>
    </xf>
    <xf numFmtId="0" fontId="7" fillId="7" borderId="13" xfId="0" applyFont="1" applyFill="1" applyBorder="1" applyAlignment="1">
      <alignment horizontal="left" vertical="top" wrapText="1"/>
    </xf>
    <xf numFmtId="0" fontId="1" fillId="6" borderId="0" xfId="0" applyFont="1" applyFill="1" applyAlignment="1">
      <alignment horizontal="center" vertical="center" wrapText="1"/>
    </xf>
    <xf numFmtId="0" fontId="1" fillId="7" borderId="13" xfId="0" applyFont="1" applyFill="1" applyBorder="1" applyAlignment="1">
      <alignment horizontal="left" vertical="center" wrapText="1"/>
    </xf>
    <xf numFmtId="0" fontId="7" fillId="7" borderId="7" xfId="0" applyFont="1" applyFill="1" applyBorder="1" applyAlignment="1">
      <alignment horizontal="left" vertical="center"/>
    </xf>
    <xf numFmtId="0" fontId="7" fillId="7" borderId="13" xfId="0" applyFont="1" applyFill="1" applyBorder="1" applyAlignment="1">
      <alignment wrapText="1"/>
    </xf>
    <xf numFmtId="0" fontId="1" fillId="0" borderId="9" xfId="0" applyFont="1" applyBorder="1" applyAlignment="1">
      <alignment vertical="center" wrapText="1"/>
    </xf>
    <xf numFmtId="2" fontId="3" fillId="3" borderId="7" xfId="0" applyNumberFormat="1" applyFont="1" applyFill="1" applyBorder="1" applyAlignment="1">
      <alignment horizontal="center" vertical="center"/>
    </xf>
    <xf numFmtId="165" fontId="3" fillId="3" borderId="1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3" fillId="3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4" fontId="3" fillId="0" borderId="11" xfId="0" applyNumberFormat="1" applyFont="1" applyBorder="1" applyAlignment="1">
      <alignment horizontal="center" vertical="center"/>
    </xf>
    <xf numFmtId="0" fontId="3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1" fontId="4" fillId="8" borderId="13" xfId="0" applyNumberFormat="1" applyFont="1" applyFill="1" applyBorder="1" applyAlignment="1">
      <alignment horizontal="center" vertical="center" wrapText="1"/>
    </xf>
    <xf numFmtId="1" fontId="3" fillId="3" borderId="13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65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/>
    <xf numFmtId="0" fontId="0" fillId="8" borderId="20" xfId="0" quotePrefix="1" applyFill="1" applyBorder="1" applyAlignment="1">
      <alignment horizontal="left" wrapText="1"/>
    </xf>
    <xf numFmtId="0" fontId="0" fillId="7" borderId="20" xfId="0" quotePrefix="1" applyFill="1" applyBorder="1" applyAlignment="1">
      <alignment horizontal="left" wrapText="1"/>
    </xf>
    <xf numFmtId="0" fontId="1" fillId="2" borderId="12" xfId="0" applyFont="1" applyFill="1" applyBorder="1"/>
    <xf numFmtId="1" fontId="1" fillId="7" borderId="13" xfId="0" applyNumberFormat="1" applyFont="1" applyFill="1" applyBorder="1" applyAlignment="1">
      <alignment horizontal="center" vertical="center" wrapText="1"/>
    </xf>
    <xf numFmtId="1" fontId="3" fillId="3" borderId="11" xfId="0" applyNumberFormat="1" applyFont="1" applyFill="1" applyBorder="1" applyAlignment="1">
      <alignment horizontal="center" vertical="center"/>
    </xf>
    <xf numFmtId="165" fontId="4" fillId="8" borderId="13" xfId="0" applyNumberFormat="1" applyFont="1" applyFill="1" applyBorder="1" applyAlignment="1">
      <alignment horizontal="left" vertical="center" wrapText="1"/>
    </xf>
    <xf numFmtId="0" fontId="10" fillId="11" borderId="4" xfId="0" applyFont="1" applyFill="1" applyBorder="1" applyAlignment="1">
      <alignment horizontal="left" vertical="center" wrapText="1"/>
    </xf>
    <xf numFmtId="0" fontId="10" fillId="11" borderId="5" xfId="0" applyFont="1" applyFill="1" applyBorder="1" applyAlignment="1">
      <alignment horizontal="left" vertical="center" wrapText="1"/>
    </xf>
    <xf numFmtId="0" fontId="10" fillId="11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165" fontId="4" fillId="8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9A0F5F2-887A-4E77-9053-7CC255E941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3EA661E-248D-4266-B783-3EFD19337C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44A2FC9-3BAC-42EA-84AD-2BC29E4066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19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32C5C48-68FB-4C89-9CFA-DB22EB2CCF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19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A15FF04F-A4D4-4C30-A461-C0367797B5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19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46FCD39-DA73-4401-ABDF-A2004521D1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5D920DF5-A9BC-4A76-9CA3-CBC85AA73F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6137639-BB0C-4CB2-A5A3-E93FBB3F90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738958C9-70C4-48F8-9988-D29B4F749C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B06C-F8B0-4B23-ABA1-344E8BDDC048}">
  <dimension ref="A1:I16"/>
  <sheetViews>
    <sheetView topLeftCell="A3" zoomScaleNormal="100" workbookViewId="0">
      <selection activeCell="D12" sqref="D12"/>
    </sheetView>
  </sheetViews>
  <sheetFormatPr defaultColWidth="9.109375" defaultRowHeight="15" customHeight="1" x14ac:dyDescent="0.25"/>
  <cols>
    <col min="1" max="1" width="10.5546875" style="1" customWidth="1"/>
    <col min="2" max="2" width="42.109375" style="1" customWidth="1"/>
    <col min="3" max="4" width="17.44140625" style="1" customWidth="1"/>
    <col min="5" max="5" width="64.33203125" style="1" customWidth="1"/>
    <col min="6" max="16384" width="9.109375" style="1"/>
  </cols>
  <sheetData>
    <row r="1" spans="1:9" ht="72" customHeight="1" x14ac:dyDescent="0.25">
      <c r="A1" s="215"/>
      <c r="B1" s="254" t="s">
        <v>75</v>
      </c>
      <c r="C1" s="255"/>
      <c r="D1" s="255"/>
      <c r="E1" s="255"/>
      <c r="F1" s="256"/>
    </row>
    <row r="2" spans="1:9" ht="13.8" x14ac:dyDescent="0.25">
      <c r="A2" s="215"/>
      <c r="B2" s="217" t="s">
        <v>55</v>
      </c>
      <c r="C2" s="24" t="s">
        <v>54</v>
      </c>
      <c r="D2" s="24" t="s">
        <v>53</v>
      </c>
      <c r="E2" s="215" t="s">
        <v>52</v>
      </c>
      <c r="F2" s="216"/>
    </row>
    <row r="3" spans="1:9" ht="57" customHeight="1" x14ac:dyDescent="0.25">
      <c r="A3" s="215"/>
      <c r="B3" s="213" t="s">
        <v>51</v>
      </c>
      <c r="C3" s="214" t="s">
        <v>50</v>
      </c>
      <c r="D3" s="213"/>
      <c r="E3" s="213" t="s">
        <v>49</v>
      </c>
      <c r="F3" s="204"/>
    </row>
    <row r="4" spans="1:9" ht="57" customHeight="1" x14ac:dyDescent="0.25">
      <c r="A4" s="194">
        <v>1</v>
      </c>
      <c r="B4" s="211" t="s">
        <v>12</v>
      </c>
      <c r="C4" s="206">
        <v>8</v>
      </c>
      <c r="D4" s="194">
        <v>1</v>
      </c>
      <c r="E4" s="205" t="s">
        <v>61</v>
      </c>
      <c r="F4" s="204"/>
      <c r="I4" s="212"/>
    </row>
    <row r="5" spans="1:9" ht="52.5" customHeight="1" x14ac:dyDescent="0.25">
      <c r="A5" s="194">
        <v>2</v>
      </c>
      <c r="B5" s="211" t="s">
        <v>48</v>
      </c>
      <c r="C5" s="206">
        <v>5</v>
      </c>
      <c r="D5" s="194">
        <v>2</v>
      </c>
      <c r="E5" s="205" t="s">
        <v>47</v>
      </c>
      <c r="F5" s="204"/>
    </row>
    <row r="6" spans="1:9" ht="54.75" customHeight="1" x14ac:dyDescent="0.25">
      <c r="A6" s="194">
        <v>4</v>
      </c>
      <c r="B6" s="207" t="s">
        <v>103</v>
      </c>
      <c r="C6" s="206">
        <v>14</v>
      </c>
      <c r="D6" s="194">
        <v>4</v>
      </c>
      <c r="E6" s="210" t="s">
        <v>58</v>
      </c>
      <c r="F6" s="204"/>
    </row>
    <row r="7" spans="1:9" ht="51.75" customHeight="1" x14ac:dyDescent="0.25">
      <c r="A7" s="194">
        <v>3</v>
      </c>
      <c r="B7" s="208" t="s">
        <v>56</v>
      </c>
      <c r="C7" s="206">
        <v>7</v>
      </c>
      <c r="D7" s="194">
        <v>3</v>
      </c>
      <c r="E7" s="209" t="s">
        <v>59</v>
      </c>
      <c r="F7" s="204"/>
    </row>
    <row r="8" spans="1:9" ht="45" customHeight="1" x14ac:dyDescent="0.25">
      <c r="A8" s="194">
        <v>5</v>
      </c>
      <c r="B8" s="208" t="s">
        <v>57</v>
      </c>
      <c r="C8" s="206">
        <v>6</v>
      </c>
      <c r="D8" s="194">
        <v>8</v>
      </c>
      <c r="E8" s="205" t="s">
        <v>60</v>
      </c>
      <c r="F8" s="204"/>
    </row>
    <row r="9" spans="1:9" ht="93" customHeight="1" x14ac:dyDescent="0.25">
      <c r="A9" s="194">
        <v>6</v>
      </c>
      <c r="B9" s="208" t="s">
        <v>34</v>
      </c>
      <c r="C9" s="73">
        <v>2</v>
      </c>
      <c r="D9" s="194">
        <v>5</v>
      </c>
      <c r="E9" s="205" t="s">
        <v>46</v>
      </c>
      <c r="F9" s="204"/>
    </row>
    <row r="10" spans="1:9" ht="57.9" customHeight="1" x14ac:dyDescent="0.25">
      <c r="A10" s="194">
        <v>7</v>
      </c>
      <c r="B10" s="207" t="s">
        <v>38</v>
      </c>
      <c r="C10" s="206">
        <v>1</v>
      </c>
      <c r="D10" s="194">
        <v>7</v>
      </c>
      <c r="E10" s="205" t="s">
        <v>45</v>
      </c>
      <c r="F10" s="204"/>
    </row>
    <row r="11" spans="1:9" ht="108.75" customHeight="1" x14ac:dyDescent="0.25">
      <c r="A11" s="194">
        <v>8</v>
      </c>
      <c r="B11" s="205" t="s">
        <v>39</v>
      </c>
      <c r="C11" s="206">
        <v>1</v>
      </c>
      <c r="D11" s="194">
        <v>6</v>
      </c>
      <c r="E11" s="205" t="s">
        <v>44</v>
      </c>
      <c r="F11" s="204"/>
    </row>
    <row r="12" spans="1:9" ht="108.75" customHeight="1" x14ac:dyDescent="0.25">
      <c r="A12" s="194">
        <v>9</v>
      </c>
      <c r="B12" s="207" t="s">
        <v>43</v>
      </c>
      <c r="C12" s="206">
        <v>3</v>
      </c>
      <c r="D12" s="194">
        <v>9</v>
      </c>
      <c r="E12" s="205" t="s">
        <v>42</v>
      </c>
      <c r="F12" s="204"/>
    </row>
    <row r="13" spans="1:9" ht="13.2" x14ac:dyDescent="0.25">
      <c r="A13" s="199"/>
      <c r="B13" s="203"/>
      <c r="C13" s="196"/>
      <c r="D13" s="196"/>
      <c r="E13" s="202"/>
      <c r="F13" s="195"/>
    </row>
    <row r="14" spans="1:9" ht="16.5" customHeight="1" x14ac:dyDescent="0.25">
      <c r="A14" s="199"/>
      <c r="B14" s="202"/>
      <c r="C14" s="202"/>
      <c r="D14" s="202"/>
      <c r="E14" s="202"/>
      <c r="F14" s="195"/>
    </row>
    <row r="15" spans="1:9" ht="22.5" customHeight="1" x14ac:dyDescent="0.25">
      <c r="A15" s="201"/>
      <c r="B15" s="202"/>
      <c r="C15" s="201"/>
      <c r="D15" s="201"/>
      <c r="E15" s="200"/>
      <c r="F15" s="195"/>
    </row>
    <row r="16" spans="1:9" ht="30" customHeight="1" x14ac:dyDescent="0.25">
      <c r="A16" s="199"/>
      <c r="B16" s="198" t="s">
        <v>41</v>
      </c>
      <c r="C16" s="197">
        <f>SUM(C4:C15)</f>
        <v>47</v>
      </c>
      <c r="D16" s="196"/>
      <c r="E16" s="196">
        <f>C16*60</f>
        <v>2820</v>
      </c>
      <c r="F16" s="195"/>
    </row>
  </sheetData>
  <mergeCells count="1">
    <mergeCell ref="B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FAFE-5C64-4A48-A718-920F5088B08F}">
  <dimension ref="A1:V19"/>
  <sheetViews>
    <sheetView topLeftCell="A9" zoomScaleNormal="100" workbookViewId="0">
      <selection activeCell="E17" sqref="E17"/>
    </sheetView>
  </sheetViews>
  <sheetFormatPr defaultColWidth="9.109375" defaultRowHeight="15" customHeight="1" x14ac:dyDescent="0.25"/>
  <cols>
    <col min="1" max="1" width="6.88671875" style="1" customWidth="1"/>
    <col min="2" max="2" width="5.33203125" style="2" customWidth="1"/>
    <col min="3" max="3" width="28" style="73" customWidth="1"/>
    <col min="4" max="4" width="14.6640625" style="73" customWidth="1"/>
    <col min="5" max="5" width="12.33203125" style="1" customWidth="1"/>
    <col min="6" max="6" width="12" style="2" bestFit="1" customWidth="1"/>
    <col min="7" max="7" width="21" style="1" customWidth="1"/>
    <col min="8" max="8" width="11.33203125" style="1" customWidth="1"/>
    <col min="9" max="9" width="55.44140625" style="1" customWidth="1"/>
    <col min="10" max="10" width="23.5546875" style="1" customWidth="1"/>
    <col min="11" max="16384" width="9.109375" style="1"/>
  </cols>
  <sheetData>
    <row r="1" spans="1:22" ht="43.5" customHeight="1" x14ac:dyDescent="0.3">
      <c r="C1" s="3" t="s">
        <v>0</v>
      </c>
      <c r="D1" s="3"/>
      <c r="G1" s="257" t="s">
        <v>1</v>
      </c>
      <c r="H1" s="258"/>
    </row>
    <row r="2" spans="1:22" ht="13.2" x14ac:dyDescent="0.25">
      <c r="B2" s="4"/>
      <c r="C2" s="5"/>
      <c r="D2" s="5"/>
      <c r="E2" s="6"/>
      <c r="F2" s="4"/>
      <c r="G2" s="6"/>
      <c r="H2" s="6"/>
      <c r="I2" s="6"/>
      <c r="J2" s="6"/>
      <c r="K2" s="7"/>
    </row>
    <row r="3" spans="1:22" ht="13.2" x14ac:dyDescent="0.25">
      <c r="A3" s="8"/>
      <c r="B3" s="9"/>
      <c r="C3" s="10"/>
      <c r="D3" s="11"/>
      <c r="E3" s="12"/>
      <c r="F3" s="13"/>
      <c r="G3" s="14"/>
      <c r="H3" s="14"/>
      <c r="I3" s="15"/>
      <c r="J3" s="16"/>
      <c r="K3" s="17"/>
    </row>
    <row r="4" spans="1:22" s="29" customFormat="1" ht="25.5" customHeight="1" x14ac:dyDescent="0.25">
      <c r="A4" s="18"/>
      <c r="B4" s="19" t="s">
        <v>2</v>
      </c>
      <c r="C4" s="20" t="s">
        <v>3</v>
      </c>
      <c r="D4" s="21" t="s">
        <v>4</v>
      </c>
      <c r="E4" s="22" t="s">
        <v>5</v>
      </c>
      <c r="F4" s="23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28"/>
    </row>
    <row r="5" spans="1:22" ht="13.2" x14ac:dyDescent="0.25">
      <c r="A5" s="8"/>
      <c r="B5" s="30"/>
      <c r="C5" s="31"/>
      <c r="D5" s="31"/>
      <c r="E5" s="32"/>
      <c r="F5" s="33" t="s">
        <v>11</v>
      </c>
      <c r="G5" s="34"/>
      <c r="H5" s="35"/>
      <c r="I5" s="36"/>
      <c r="J5" s="37"/>
      <c r="K5" s="17"/>
    </row>
    <row r="6" spans="1:22" ht="51" customHeight="1" x14ac:dyDescent="0.25">
      <c r="A6" s="38"/>
      <c r="B6" s="39">
        <v>1</v>
      </c>
      <c r="C6" s="40" t="s">
        <v>12</v>
      </c>
      <c r="D6" s="41">
        <f>SUM(D7:D13) / 60</f>
        <v>7.75</v>
      </c>
      <c r="E6" s="228">
        <f>SUM(E7:E13)/60</f>
        <v>13.25</v>
      </c>
      <c r="F6" s="43"/>
      <c r="G6" s="44"/>
      <c r="H6" s="45"/>
      <c r="I6" s="46"/>
      <c r="J6" s="47"/>
      <c r="K6" s="6"/>
    </row>
    <row r="7" spans="1:22" ht="51" customHeight="1" x14ac:dyDescent="0.25">
      <c r="A7" s="38"/>
      <c r="B7" s="48"/>
      <c r="C7" s="49" t="s">
        <v>13</v>
      </c>
      <c r="D7" s="50">
        <v>90</v>
      </c>
      <c r="E7" s="51">
        <v>90</v>
      </c>
      <c r="F7" s="52"/>
      <c r="G7" s="53" t="s">
        <v>14</v>
      </c>
      <c r="H7" s="54">
        <v>45604</v>
      </c>
      <c r="I7" s="218" t="s">
        <v>63</v>
      </c>
      <c r="J7" s="56"/>
      <c r="K7" s="6"/>
    </row>
    <row r="8" spans="1:22" ht="52.8" x14ac:dyDescent="0.25">
      <c r="A8" s="8"/>
      <c r="B8" s="48"/>
      <c r="C8" s="49" t="s">
        <v>15</v>
      </c>
      <c r="D8" s="50">
        <v>90</v>
      </c>
      <c r="E8" s="51">
        <v>300</v>
      </c>
      <c r="F8" s="52"/>
      <c r="G8" s="53" t="s">
        <v>14</v>
      </c>
      <c r="H8" s="54">
        <v>45608</v>
      </c>
      <c r="I8" s="218" t="s">
        <v>64</v>
      </c>
      <c r="J8" s="56"/>
      <c r="K8" s="57" t="s">
        <v>16</v>
      </c>
    </row>
    <row r="9" spans="1:22" ht="52.8" x14ac:dyDescent="0.25">
      <c r="A9" s="8"/>
      <c r="B9" s="48"/>
      <c r="C9" s="58" t="s">
        <v>17</v>
      </c>
      <c r="D9" s="50">
        <v>30</v>
      </c>
      <c r="E9" s="51">
        <v>15</v>
      </c>
      <c r="F9" s="52"/>
      <c r="G9" s="53" t="s">
        <v>14</v>
      </c>
      <c r="H9" s="54">
        <v>45607</v>
      </c>
      <c r="I9" s="218" t="s">
        <v>65</v>
      </c>
      <c r="J9" s="56"/>
      <c r="K9" s="59" t="s">
        <v>18</v>
      </c>
    </row>
    <row r="10" spans="1:22" ht="61.95" customHeight="1" x14ac:dyDescent="0.25">
      <c r="A10" s="8"/>
      <c r="B10" s="48"/>
      <c r="C10" s="58" t="s">
        <v>19</v>
      </c>
      <c r="D10" s="50">
        <v>75</v>
      </c>
      <c r="E10" s="51">
        <v>60</v>
      </c>
      <c r="F10" s="52"/>
      <c r="G10" s="53" t="s">
        <v>14</v>
      </c>
      <c r="H10" s="54">
        <v>45607</v>
      </c>
      <c r="I10" s="218" t="s">
        <v>66</v>
      </c>
      <c r="J10" s="56"/>
      <c r="K10" s="61"/>
    </row>
    <row r="11" spans="1:22" ht="61.95" customHeight="1" x14ac:dyDescent="0.25">
      <c r="A11" s="8"/>
      <c r="B11" s="48"/>
      <c r="C11" s="58" t="s">
        <v>20</v>
      </c>
      <c r="D11" s="50">
        <v>60</v>
      </c>
      <c r="E11" s="51">
        <v>120</v>
      </c>
      <c r="F11" s="52"/>
      <c r="G11" s="60" t="s">
        <v>14</v>
      </c>
      <c r="H11" s="54">
        <v>45609</v>
      </c>
      <c r="I11" s="218" t="s">
        <v>67</v>
      </c>
      <c r="J11" s="227"/>
      <c r="K11" s="62"/>
    </row>
    <row r="12" spans="1:22" ht="61.95" customHeight="1" x14ac:dyDescent="0.25">
      <c r="A12" s="8"/>
      <c r="B12" s="48"/>
      <c r="C12" s="58" t="s">
        <v>21</v>
      </c>
      <c r="D12" s="50">
        <v>60</v>
      </c>
      <c r="E12" s="51">
        <v>120</v>
      </c>
      <c r="F12" s="52"/>
      <c r="G12" s="60" t="s">
        <v>14</v>
      </c>
      <c r="H12" s="54">
        <v>45610</v>
      </c>
      <c r="I12" s="218" t="s">
        <v>62</v>
      </c>
      <c r="J12" s="56"/>
      <c r="K12" s="62"/>
    </row>
    <row r="13" spans="1:22" ht="61.95" customHeight="1" x14ac:dyDescent="0.25">
      <c r="A13" s="8"/>
      <c r="B13" s="48"/>
      <c r="C13" s="58" t="s">
        <v>22</v>
      </c>
      <c r="D13" s="50">
        <v>60</v>
      </c>
      <c r="E13" s="51">
        <v>90</v>
      </c>
      <c r="F13" s="52"/>
      <c r="G13" s="60" t="s">
        <v>14</v>
      </c>
      <c r="H13" s="54">
        <v>45607</v>
      </c>
      <c r="I13" s="218" t="s">
        <v>68</v>
      </c>
      <c r="J13" s="56"/>
      <c r="K13" s="62"/>
    </row>
    <row r="14" spans="1:22" ht="13.2" x14ac:dyDescent="0.25">
      <c r="A14" s="8"/>
      <c r="B14" s="30"/>
      <c r="C14" s="31"/>
      <c r="D14" s="31"/>
      <c r="E14" s="32"/>
      <c r="F14" s="33"/>
      <c r="G14" s="34"/>
      <c r="H14" s="35"/>
      <c r="I14" s="36"/>
      <c r="J14" s="63"/>
      <c r="K14" s="17"/>
    </row>
    <row r="15" spans="1:22" ht="15" customHeight="1" x14ac:dyDescent="0.25">
      <c r="B15" s="64"/>
      <c r="C15" s="65"/>
      <c r="D15" s="65"/>
      <c r="E15" s="66"/>
      <c r="F15" s="67"/>
      <c r="G15" s="68"/>
      <c r="H15" s="68"/>
      <c r="I15" s="69"/>
      <c r="J15" s="70"/>
    </row>
    <row r="16" spans="1:22" ht="13.2" x14ac:dyDescent="0.25">
      <c r="A16" s="8"/>
      <c r="B16" s="30"/>
      <c r="C16" s="31"/>
      <c r="D16" s="31"/>
      <c r="E16" s="32"/>
      <c r="F16" s="33"/>
      <c r="G16" s="34"/>
      <c r="H16" s="35"/>
      <c r="I16" s="36"/>
      <c r="J16" s="37"/>
      <c r="K16" s="17"/>
    </row>
    <row r="17" spans="2:10" ht="45.75" customHeight="1" x14ac:dyDescent="0.25">
      <c r="B17" s="64"/>
      <c r="C17" s="65" t="s">
        <v>23</v>
      </c>
      <c r="D17" s="65">
        <f>SUM(D7:D13)/60</f>
        <v>7.75</v>
      </c>
      <c r="E17" s="71">
        <f>E6</f>
        <v>13.25</v>
      </c>
      <c r="F17" s="67"/>
      <c r="G17" s="68"/>
      <c r="H17" s="68"/>
      <c r="I17" s="69"/>
      <c r="J17" s="72"/>
    </row>
    <row r="18" spans="2:10" ht="45.75" customHeight="1" x14ac:dyDescent="0.25">
      <c r="B18" s="64"/>
      <c r="C18" s="65" t="s">
        <v>24</v>
      </c>
      <c r="D18" s="65">
        <f>SUM(D17+D19)</f>
        <v>10</v>
      </c>
      <c r="E18" s="65"/>
      <c r="F18" s="67"/>
      <c r="G18" s="68"/>
      <c r="H18" s="68"/>
      <c r="I18" s="69"/>
      <c r="J18" s="72"/>
    </row>
    <row r="19" spans="2:10" ht="45.75" customHeight="1" x14ac:dyDescent="0.25">
      <c r="B19" s="64"/>
      <c r="C19" s="65" t="s">
        <v>25</v>
      </c>
      <c r="D19" s="65">
        <v>2.25</v>
      </c>
      <c r="E19" s="65"/>
      <c r="F19" s="67"/>
      <c r="G19" s="68"/>
      <c r="H19" s="68"/>
      <c r="I19" s="69"/>
      <c r="J19" s="47"/>
    </row>
  </sheetData>
  <mergeCells count="1">
    <mergeCell ref="G1:H1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BD90-0203-44B4-AE4B-CE188AD45574}">
  <dimension ref="A1:V31"/>
  <sheetViews>
    <sheetView topLeftCell="A11" zoomScaleNormal="100" workbookViewId="0">
      <selection activeCell="E18" sqref="E18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1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9.44140625" style="1" customWidth="1"/>
    <col min="11" max="16384" width="9.109375" style="1"/>
  </cols>
  <sheetData>
    <row r="1" spans="1:22" ht="39" customHeight="1" x14ac:dyDescent="0.3">
      <c r="C1" s="74"/>
      <c r="D1" s="75"/>
      <c r="G1" s="257"/>
      <c r="H1" s="257"/>
    </row>
    <row r="2" spans="1:22" ht="13.2" x14ac:dyDescent="0.25">
      <c r="B2" s="6"/>
      <c r="C2" s="6"/>
      <c r="D2" s="6"/>
      <c r="E2" s="6"/>
      <c r="F2" s="6"/>
      <c r="G2" s="6"/>
      <c r="H2" s="6"/>
      <c r="I2" s="6"/>
      <c r="J2" s="6"/>
      <c r="K2" s="7"/>
    </row>
    <row r="3" spans="1:22" ht="13.2" x14ac:dyDescent="0.25">
      <c r="A3" s="8"/>
      <c r="B3" s="76"/>
      <c r="C3" s="77"/>
      <c r="D3" s="12"/>
      <c r="E3" s="12"/>
      <c r="F3" s="12"/>
      <c r="G3" s="14"/>
      <c r="H3" s="14"/>
      <c r="I3" s="78"/>
      <c r="J3" s="16"/>
      <c r="K3" s="17"/>
    </row>
    <row r="4" spans="1:22" ht="25.5" customHeight="1" x14ac:dyDescent="0.25">
      <c r="A4" s="8"/>
      <c r="B4" s="19" t="s">
        <v>2</v>
      </c>
      <c r="C4" s="20" t="s">
        <v>3</v>
      </c>
      <c r="D4" s="21" t="s">
        <v>4</v>
      </c>
      <c r="E4" s="22" t="s">
        <v>5</v>
      </c>
      <c r="F4" s="23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17"/>
    </row>
    <row r="5" spans="1:22" ht="13.2" x14ac:dyDescent="0.25">
      <c r="A5" s="8"/>
      <c r="B5" s="79"/>
      <c r="C5" s="232"/>
      <c r="D5" s="232"/>
      <c r="E5" s="233"/>
      <c r="F5" s="233"/>
      <c r="G5" s="234"/>
      <c r="H5" s="235"/>
      <c r="I5" s="233"/>
      <c r="J5" s="37"/>
      <c r="K5" s="17"/>
    </row>
    <row r="6" spans="1:22" ht="51" customHeight="1" x14ac:dyDescent="0.25">
      <c r="A6" s="38"/>
      <c r="B6" s="231">
        <v>2</v>
      </c>
      <c r="C6" s="237" t="s">
        <v>69</v>
      </c>
      <c r="D6" s="238">
        <f>SUM(D7:D11)/60</f>
        <v>3.5</v>
      </c>
      <c r="E6" s="244">
        <f>SUM(E7:E11)/60</f>
        <v>3</v>
      </c>
      <c r="F6" s="133"/>
      <c r="G6" s="239"/>
      <c r="H6" s="136"/>
      <c r="I6" s="138"/>
      <c r="J6" s="47"/>
      <c r="K6" s="7"/>
    </row>
    <row r="7" spans="1:22" ht="25.2" customHeight="1" x14ac:dyDescent="0.25">
      <c r="A7" s="7"/>
      <c r="B7" s="81"/>
      <c r="C7" s="82" t="s">
        <v>26</v>
      </c>
      <c r="D7" s="83">
        <v>60</v>
      </c>
      <c r="E7" s="84">
        <v>90</v>
      </c>
      <c r="F7" s="85"/>
      <c r="G7" s="86" t="s">
        <v>14</v>
      </c>
      <c r="H7" s="236">
        <v>45610</v>
      </c>
      <c r="I7" s="87" t="s">
        <v>70</v>
      </c>
      <c r="J7" s="6"/>
      <c r="K7" s="88"/>
    </row>
    <row r="8" spans="1:22" ht="17.399999999999999" customHeight="1" x14ac:dyDescent="0.25">
      <c r="A8" s="7"/>
      <c r="B8" s="81"/>
      <c r="C8" s="89" t="s">
        <v>27</v>
      </c>
      <c r="D8" s="90">
        <v>30</v>
      </c>
      <c r="E8" s="91">
        <v>30</v>
      </c>
      <c r="F8" s="85"/>
      <c r="G8" s="86" t="s">
        <v>14</v>
      </c>
      <c r="H8" s="54">
        <v>45610</v>
      </c>
      <c r="I8" s="87" t="s">
        <v>71</v>
      </c>
      <c r="J8" s="56"/>
      <c r="K8" s="88"/>
    </row>
    <row r="9" spans="1:22" ht="13.2" x14ac:dyDescent="0.25">
      <c r="A9" s="17"/>
      <c r="B9" s="81"/>
      <c r="C9" s="92" t="s">
        <v>28</v>
      </c>
      <c r="D9" s="93">
        <v>30</v>
      </c>
      <c r="E9" s="94">
        <v>15</v>
      </c>
      <c r="F9" s="95"/>
      <c r="G9" s="96" t="s">
        <v>14</v>
      </c>
      <c r="H9" s="97">
        <v>45611</v>
      </c>
      <c r="I9" s="98" t="s">
        <v>102</v>
      </c>
      <c r="J9" s="99"/>
      <c r="K9" s="17"/>
    </row>
    <row r="10" spans="1:22" ht="13.2" x14ac:dyDescent="0.25">
      <c r="A10" s="7"/>
      <c r="B10" s="100"/>
      <c r="C10" s="101" t="s">
        <v>29</v>
      </c>
      <c r="D10" s="102">
        <v>30</v>
      </c>
      <c r="E10" s="103">
        <v>15</v>
      </c>
      <c r="F10" s="104"/>
      <c r="G10" s="105" t="s">
        <v>14</v>
      </c>
      <c r="H10" s="97">
        <v>45611</v>
      </c>
      <c r="I10" s="191" t="s">
        <v>72</v>
      </c>
      <c r="J10" s="104"/>
      <c r="K10" s="17"/>
    </row>
    <row r="11" spans="1:22" ht="13.2" x14ac:dyDescent="0.25">
      <c r="A11" s="7"/>
      <c r="B11" s="100"/>
      <c r="C11" s="106" t="s">
        <v>30</v>
      </c>
      <c r="D11" s="102">
        <v>60</v>
      </c>
      <c r="E11" s="103">
        <v>30</v>
      </c>
      <c r="F11" s="104"/>
      <c r="G11" s="86" t="s">
        <v>14</v>
      </c>
      <c r="H11" s="54">
        <v>45610</v>
      </c>
      <c r="I11" s="191" t="s">
        <v>73</v>
      </c>
      <c r="J11" s="104"/>
      <c r="K11" s="17"/>
    </row>
    <row r="12" spans="1:22" ht="46.8" customHeight="1" x14ac:dyDescent="0.25">
      <c r="A12" s="7"/>
      <c r="B12" s="113">
        <v>3</v>
      </c>
      <c r="C12" s="114" t="s">
        <v>82</v>
      </c>
      <c r="D12" s="114">
        <f>SUM(D13:D15)/60</f>
        <v>7</v>
      </c>
      <c r="E12" s="243">
        <f>SUM(E13:E17)/60</f>
        <v>15</v>
      </c>
      <c r="F12" s="115"/>
      <c r="G12" s="116"/>
      <c r="H12" s="149"/>
      <c r="I12" s="150"/>
      <c r="J12" s="151"/>
      <c r="K12" s="17"/>
    </row>
    <row r="13" spans="1:22" ht="13.8" x14ac:dyDescent="0.25">
      <c r="A13" s="7"/>
      <c r="B13" s="104"/>
      <c r="C13" s="119" t="s">
        <v>83</v>
      </c>
      <c r="D13" s="120">
        <v>120</v>
      </c>
      <c r="E13" s="251">
        <v>360</v>
      </c>
      <c r="F13" s="121"/>
      <c r="G13" s="242" t="s">
        <v>14</v>
      </c>
      <c r="H13" s="123">
        <v>45615</v>
      </c>
      <c r="I13" s="152" t="s">
        <v>84</v>
      </c>
      <c r="J13" s="104" t="s">
        <v>106</v>
      </c>
      <c r="K13" s="17"/>
    </row>
    <row r="14" spans="1:22" ht="13.8" x14ac:dyDescent="0.25">
      <c r="A14" s="7"/>
      <c r="B14" s="104"/>
      <c r="C14" s="119" t="s">
        <v>86</v>
      </c>
      <c r="D14" s="120">
        <v>120</v>
      </c>
      <c r="E14" s="251">
        <v>60</v>
      </c>
      <c r="F14" s="121"/>
      <c r="G14" s="122" t="s">
        <v>14</v>
      </c>
      <c r="H14" s="123">
        <v>45616</v>
      </c>
      <c r="I14" s="152" t="s">
        <v>87</v>
      </c>
      <c r="J14" s="104"/>
      <c r="K14" s="17"/>
    </row>
    <row r="15" spans="1:22" ht="39.6" x14ac:dyDescent="0.25">
      <c r="A15" s="7"/>
      <c r="B15" s="104"/>
      <c r="C15" s="153" t="s">
        <v>89</v>
      </c>
      <c r="D15" s="120">
        <v>180</v>
      </c>
      <c r="E15" s="121">
        <v>480</v>
      </c>
      <c r="F15" s="121"/>
      <c r="G15" s="107" t="s">
        <v>14</v>
      </c>
      <c r="H15" s="123">
        <v>45628</v>
      </c>
      <c r="I15" s="152" t="s">
        <v>88</v>
      </c>
      <c r="J15" s="191" t="s">
        <v>108</v>
      </c>
      <c r="K15" s="17"/>
    </row>
    <row r="16" spans="1:22" ht="19.2" customHeight="1" x14ac:dyDescent="0.25">
      <c r="A16" s="17"/>
      <c r="B16" s="230"/>
      <c r="C16" s="230"/>
      <c r="D16" s="230"/>
      <c r="E16" s="230"/>
      <c r="F16" s="230"/>
      <c r="G16" s="230"/>
      <c r="H16" s="230"/>
      <c r="I16" s="230"/>
      <c r="J16" s="104"/>
      <c r="K16" s="17"/>
    </row>
    <row r="17" spans="1:11" ht="11.4" customHeight="1" x14ac:dyDescent="0.25">
      <c r="A17" s="17"/>
      <c r="B17" s="230"/>
      <c r="C17" s="230"/>
      <c r="D17" s="230"/>
      <c r="E17" s="230"/>
      <c r="F17" s="230"/>
      <c r="G17" s="230"/>
      <c r="H17" s="230"/>
      <c r="I17" s="230"/>
      <c r="J17" s="112"/>
      <c r="K17" s="7"/>
    </row>
    <row r="18" spans="1:11" ht="36" customHeight="1" x14ac:dyDescent="0.25">
      <c r="A18" s="38"/>
      <c r="B18" s="125"/>
      <c r="C18" s="245" t="s">
        <v>32</v>
      </c>
      <c r="D18" s="246">
        <f>SUM(D6+D12)</f>
        <v>10.5</v>
      </c>
      <c r="E18" s="252">
        <f>SUM(E6+E12)</f>
        <v>18</v>
      </c>
      <c r="F18" s="247"/>
      <c r="G18" s="125"/>
      <c r="H18" s="125"/>
      <c r="I18" s="125"/>
      <c r="J18" s="70"/>
    </row>
    <row r="19" spans="1:11" ht="36" customHeight="1" x14ac:dyDescent="0.25">
      <c r="B19" s="128"/>
      <c r="C19" s="80" t="s">
        <v>24</v>
      </c>
      <c r="D19" s="42">
        <f>SUM(D20+D18)</f>
        <v>13</v>
      </c>
      <c r="E19" s="129"/>
      <c r="F19" s="130"/>
      <c r="G19" s="45"/>
      <c r="H19" s="45"/>
      <c r="I19" s="131"/>
      <c r="J19" s="72"/>
    </row>
    <row r="20" spans="1:11" ht="36" customHeight="1" x14ac:dyDescent="0.25">
      <c r="B20" s="132"/>
      <c r="C20" s="133" t="s">
        <v>25</v>
      </c>
      <c r="D20" s="229">
        <v>2.5</v>
      </c>
      <c r="E20" s="134"/>
      <c r="F20" s="135"/>
      <c r="G20" s="136"/>
      <c r="H20" s="136"/>
      <c r="I20" s="137"/>
      <c r="J20" s="138"/>
    </row>
    <row r="21" spans="1:11" ht="15" customHeight="1" x14ac:dyDescent="0.25">
      <c r="B21" s="139"/>
      <c r="C21" s="140"/>
      <c r="D21" s="140"/>
      <c r="E21" s="141"/>
      <c r="F21" s="142"/>
      <c r="G21" s="143"/>
      <c r="H21" s="143"/>
      <c r="I21" s="144"/>
      <c r="J21" s="145"/>
    </row>
    <row r="22" spans="1:11" ht="15" customHeight="1" x14ac:dyDescent="0.25">
      <c r="B22" s="146"/>
      <c r="C22" s="140"/>
      <c r="D22" s="140"/>
      <c r="E22" s="141"/>
      <c r="F22" s="142"/>
      <c r="G22" s="143"/>
      <c r="H22" s="143"/>
      <c r="I22" s="144"/>
      <c r="J22" s="145"/>
    </row>
    <row r="31" spans="1:11" ht="13.2" x14ac:dyDescent="0.25"/>
  </sheetData>
  <mergeCells count="1">
    <mergeCell ref="G1:H1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4DF7-B35F-4481-A77A-5670F6E3A59A}">
  <dimension ref="A1:V20"/>
  <sheetViews>
    <sheetView tabSelected="1" zoomScale="85" zoomScaleNormal="85" workbookViewId="0">
      <selection activeCell="G8" sqref="G8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73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7.109375" style="1" customWidth="1"/>
    <col min="11" max="16384" width="9.109375" style="1"/>
  </cols>
  <sheetData>
    <row r="1" spans="1:22" ht="18" customHeight="1" x14ac:dyDescent="0.3">
      <c r="C1" s="74"/>
      <c r="D1" s="3"/>
      <c r="G1" s="257"/>
      <c r="H1" s="258"/>
    </row>
    <row r="2" spans="1:22" ht="13.2" x14ac:dyDescent="0.25">
      <c r="B2" s="6"/>
      <c r="C2" s="6"/>
      <c r="D2" s="5"/>
      <c r="E2" s="6"/>
      <c r="F2" s="6"/>
      <c r="G2" s="6"/>
      <c r="H2" s="6"/>
      <c r="I2" s="6"/>
      <c r="J2" s="6"/>
      <c r="K2" s="7"/>
    </row>
    <row r="3" spans="1:22" ht="13.2" x14ac:dyDescent="0.25">
      <c r="A3" s="8"/>
      <c r="B3" s="76"/>
      <c r="C3" s="77"/>
      <c r="D3" s="12"/>
      <c r="E3" s="12"/>
      <c r="F3" s="12"/>
      <c r="G3" s="14"/>
      <c r="H3" s="14"/>
      <c r="I3" s="78"/>
      <c r="J3" s="16"/>
      <c r="K3" s="147"/>
    </row>
    <row r="4" spans="1:22" ht="25.5" customHeight="1" x14ac:dyDescent="0.25">
      <c r="A4" s="8"/>
      <c r="B4" s="19" t="s">
        <v>2</v>
      </c>
      <c r="C4" s="20" t="s">
        <v>3</v>
      </c>
      <c r="D4" s="21" t="s">
        <v>4</v>
      </c>
      <c r="E4" s="22" t="s">
        <v>5</v>
      </c>
      <c r="F4" s="148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17"/>
    </row>
    <row r="5" spans="1:22" ht="13.2" x14ac:dyDescent="0.25">
      <c r="A5" s="8"/>
      <c r="B5" s="79"/>
      <c r="C5" s="79"/>
      <c r="D5" s="79"/>
      <c r="E5" s="32"/>
      <c r="F5" s="32"/>
      <c r="G5" s="34"/>
      <c r="H5" s="35"/>
      <c r="I5" s="32"/>
      <c r="J5" s="250"/>
      <c r="K5" s="17"/>
    </row>
    <row r="6" spans="1:22" ht="51" customHeight="1" x14ac:dyDescent="0.25">
      <c r="A6" s="38"/>
      <c r="B6" s="113">
        <v>4</v>
      </c>
      <c r="C6" s="114" t="s">
        <v>103</v>
      </c>
      <c r="D6" s="114">
        <f>SUM(D7:D10)/60</f>
        <v>12</v>
      </c>
      <c r="E6" s="259">
        <f>SUM(E7:E11)/60</f>
        <v>6.5</v>
      </c>
      <c r="F6" s="115"/>
      <c r="G6" s="116"/>
      <c r="H6" s="117"/>
      <c r="I6" s="248"/>
      <c r="J6" s="230"/>
    </row>
    <row r="7" spans="1:22" ht="13.2" x14ac:dyDescent="0.25">
      <c r="A7" s="8"/>
      <c r="B7" s="104"/>
      <c r="C7" s="212" t="s">
        <v>104</v>
      </c>
      <c r="D7" s="109">
        <v>120</v>
      </c>
      <c r="E7" s="121">
        <v>60</v>
      </c>
      <c r="F7" s="121"/>
      <c r="G7" s="242" t="s">
        <v>14</v>
      </c>
      <c r="H7" s="123">
        <v>45611</v>
      </c>
      <c r="I7" s="212" t="s">
        <v>105</v>
      </c>
      <c r="J7" s="230"/>
    </row>
    <row r="8" spans="1:22" ht="28.2" customHeight="1" x14ac:dyDescent="0.25">
      <c r="A8" s="8"/>
      <c r="B8" s="104"/>
      <c r="C8" s="119" t="s">
        <v>76</v>
      </c>
      <c r="D8" s="120">
        <v>240</v>
      </c>
      <c r="E8" s="121">
        <v>300</v>
      </c>
      <c r="F8" s="121"/>
      <c r="G8" s="122" t="s">
        <v>14</v>
      </c>
      <c r="H8" s="123">
        <v>45622</v>
      </c>
      <c r="I8" s="249" t="s">
        <v>79</v>
      </c>
      <c r="J8" s="230" t="s">
        <v>110</v>
      </c>
    </row>
    <row r="9" spans="1:22" ht="28.2" customHeight="1" x14ac:dyDescent="0.25">
      <c r="A9" s="8"/>
      <c r="B9" s="104"/>
      <c r="C9" s="119" t="s">
        <v>77</v>
      </c>
      <c r="D9" s="120">
        <v>180</v>
      </c>
      <c r="E9" s="73">
        <v>0</v>
      </c>
      <c r="F9" s="121"/>
      <c r="G9" s="122" t="s">
        <v>14</v>
      </c>
      <c r="H9" s="123">
        <v>45622</v>
      </c>
      <c r="I9" s="249" t="s">
        <v>78</v>
      </c>
      <c r="J9" s="230" t="s">
        <v>109</v>
      </c>
    </row>
    <row r="10" spans="1:22" ht="28.2" customHeight="1" x14ac:dyDescent="0.25">
      <c r="A10" s="8"/>
      <c r="B10" s="104"/>
      <c r="C10" s="102" t="s">
        <v>80</v>
      </c>
      <c r="D10" s="102">
        <v>180</v>
      </c>
      <c r="E10" s="103">
        <v>30</v>
      </c>
      <c r="F10" s="104"/>
      <c r="G10" s="105" t="s">
        <v>14</v>
      </c>
      <c r="H10" s="97">
        <v>45628</v>
      </c>
      <c r="I10" s="191" t="s">
        <v>81</v>
      </c>
      <c r="J10" s="104"/>
    </row>
    <row r="11" spans="1:22" ht="23.4" customHeight="1" x14ac:dyDescent="0.25">
      <c r="A11" s="7"/>
      <c r="B11" s="230"/>
      <c r="C11" s="230"/>
      <c r="D11" s="94"/>
      <c r="E11" s="230"/>
      <c r="F11" s="230"/>
      <c r="G11" s="230"/>
      <c r="H11" s="230"/>
      <c r="I11" s="230"/>
      <c r="J11" s="230"/>
    </row>
    <row r="12" spans="1:22" ht="40.799999999999997" customHeight="1" x14ac:dyDescent="0.25">
      <c r="A12" s="8"/>
      <c r="B12" s="113">
        <v>5</v>
      </c>
      <c r="C12" s="114" t="s">
        <v>85</v>
      </c>
      <c r="D12" s="253">
        <f>SUM(D13:D17)/60</f>
        <v>9</v>
      </c>
      <c r="E12" s="115">
        <f>SUM(E13:E17)/60</f>
        <v>2</v>
      </c>
      <c r="F12" s="115"/>
      <c r="G12" s="154"/>
      <c r="H12" s="154"/>
      <c r="I12" s="150"/>
      <c r="J12" s="118"/>
    </row>
    <row r="13" spans="1:22" ht="19.8" customHeight="1" x14ac:dyDescent="0.25">
      <c r="A13" s="8"/>
      <c r="B13" s="107"/>
      <c r="C13" s="108" t="s">
        <v>31</v>
      </c>
      <c r="D13" s="109">
        <v>120</v>
      </c>
      <c r="E13" s="110">
        <v>120</v>
      </c>
      <c r="F13" s="107"/>
      <c r="G13" s="111" t="s">
        <v>14</v>
      </c>
      <c r="H13" s="97">
        <v>45621</v>
      </c>
      <c r="I13" s="224" t="s">
        <v>74</v>
      </c>
      <c r="J13" s="104"/>
    </row>
    <row r="14" spans="1:22" ht="13.2" x14ac:dyDescent="0.25">
      <c r="A14" s="8"/>
      <c r="B14" s="104"/>
      <c r="C14" s="119" t="s">
        <v>96</v>
      </c>
      <c r="D14" s="224">
        <v>180</v>
      </c>
      <c r="E14" s="121"/>
      <c r="F14" s="121"/>
      <c r="G14" s="122"/>
      <c r="H14" s="123"/>
      <c r="I14" s="120" t="s">
        <v>97</v>
      </c>
      <c r="J14" s="112"/>
      <c r="K14" s="163"/>
    </row>
    <row r="15" spans="1:22" ht="13.2" x14ac:dyDescent="0.25">
      <c r="A15" s="8"/>
      <c r="B15" s="155"/>
      <c r="C15" s="156" t="s">
        <v>90</v>
      </c>
      <c r="D15" s="157">
        <v>120</v>
      </c>
      <c r="E15" s="158"/>
      <c r="F15" s="158"/>
      <c r="G15" s="159"/>
      <c r="H15" s="160"/>
      <c r="I15" s="161" t="s">
        <v>91</v>
      </c>
      <c r="J15" s="162"/>
      <c r="K15" s="223"/>
    </row>
    <row r="16" spans="1:22" ht="26.4" x14ac:dyDescent="0.25">
      <c r="A16" s="8"/>
      <c r="B16" s="164"/>
      <c r="C16" s="219" t="s">
        <v>92</v>
      </c>
      <c r="D16" s="225">
        <v>60</v>
      </c>
      <c r="E16" s="165"/>
      <c r="F16" s="165"/>
      <c r="G16" s="166"/>
      <c r="H16" s="167"/>
      <c r="I16" s="220" t="s">
        <v>93</v>
      </c>
      <c r="J16" s="168"/>
      <c r="K16" s="17"/>
    </row>
    <row r="17" spans="1:11" ht="27.6" customHeight="1" x14ac:dyDescent="0.25">
      <c r="A17" s="17"/>
      <c r="B17" s="107"/>
      <c r="C17" s="221" t="s">
        <v>94</v>
      </c>
      <c r="D17" s="124">
        <v>60</v>
      </c>
      <c r="E17" s="107"/>
      <c r="F17" s="107"/>
      <c r="G17" s="103"/>
      <c r="H17" s="104"/>
      <c r="I17" s="222" t="s">
        <v>95</v>
      </c>
      <c r="J17" s="112"/>
      <c r="K17" s="7"/>
    </row>
    <row r="18" spans="1:11" ht="15" customHeight="1" x14ac:dyDescent="0.25">
      <c r="B18" s="64"/>
      <c r="C18" s="126" t="s">
        <v>33</v>
      </c>
      <c r="D18" s="127">
        <f>SUM(D6+D12)</f>
        <v>21</v>
      </c>
      <c r="E18" s="71">
        <f>SUM(E6+E12)</f>
        <v>8.5</v>
      </c>
      <c r="F18" s="67"/>
      <c r="G18" s="68"/>
      <c r="H18" s="68"/>
      <c r="I18" s="69"/>
      <c r="J18" s="72"/>
    </row>
    <row r="19" spans="1:11" ht="15" customHeight="1" x14ac:dyDescent="0.25">
      <c r="B19" s="64"/>
      <c r="C19" s="65" t="s">
        <v>24</v>
      </c>
      <c r="D19" s="65">
        <f>SUM(D18+D20)</f>
        <v>23</v>
      </c>
      <c r="E19" s="65"/>
      <c r="F19" s="67"/>
      <c r="G19" s="68"/>
      <c r="H19" s="68"/>
      <c r="I19" s="69"/>
      <c r="J19" s="72"/>
    </row>
    <row r="20" spans="1:11" ht="15" customHeight="1" x14ac:dyDescent="0.25">
      <c r="B20" s="64"/>
      <c r="C20" s="65" t="s">
        <v>25</v>
      </c>
      <c r="D20" s="65">
        <v>2</v>
      </c>
      <c r="E20" s="65"/>
      <c r="F20" s="67"/>
      <c r="G20" s="68"/>
      <c r="H20" s="68"/>
      <c r="I20" s="69"/>
      <c r="J20" s="47"/>
    </row>
  </sheetData>
  <mergeCells count="1">
    <mergeCell ref="G1:H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2060-17A8-4F90-AA70-CE39812F4F3A}">
  <dimension ref="A1:V19"/>
  <sheetViews>
    <sheetView topLeftCell="A9" zoomScaleNormal="100" workbookViewId="0">
      <selection activeCell="I13" sqref="I13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73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9.44140625" style="1" customWidth="1"/>
    <col min="11" max="16384" width="9.109375" style="1"/>
  </cols>
  <sheetData>
    <row r="1" spans="1:22" ht="18" customHeight="1" x14ac:dyDescent="0.3">
      <c r="C1" s="74"/>
      <c r="D1" s="3"/>
      <c r="G1" s="257"/>
      <c r="H1" s="258"/>
    </row>
    <row r="2" spans="1:22" ht="13.2" x14ac:dyDescent="0.25">
      <c r="B2" s="6"/>
      <c r="C2" s="6"/>
      <c r="D2" s="5"/>
      <c r="E2" s="6"/>
      <c r="F2" s="6"/>
      <c r="G2" s="6"/>
      <c r="H2" s="6"/>
      <c r="I2" s="6"/>
      <c r="J2" s="6"/>
      <c r="K2" s="7"/>
    </row>
    <row r="3" spans="1:22" ht="13.2" x14ac:dyDescent="0.25">
      <c r="A3" s="8"/>
      <c r="B3" s="76"/>
      <c r="C3" s="77"/>
      <c r="D3" s="12"/>
      <c r="E3" s="12"/>
      <c r="F3" s="12"/>
      <c r="G3" s="14"/>
      <c r="H3" s="14"/>
      <c r="I3" s="78"/>
      <c r="J3" s="16"/>
      <c r="K3" s="147"/>
    </row>
    <row r="4" spans="1:22" ht="25.5" customHeight="1" x14ac:dyDescent="0.25">
      <c r="A4" s="8"/>
      <c r="B4" s="19" t="s">
        <v>2</v>
      </c>
      <c r="C4" s="20" t="s">
        <v>3</v>
      </c>
      <c r="D4" s="21" t="s">
        <v>4</v>
      </c>
      <c r="E4" s="22" t="s">
        <v>5</v>
      </c>
      <c r="F4" s="23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17"/>
    </row>
    <row r="5" spans="1:22" ht="13.2" x14ac:dyDescent="0.25">
      <c r="A5" s="8"/>
      <c r="B5" s="79"/>
      <c r="C5" s="232"/>
      <c r="D5" s="232"/>
      <c r="E5" s="233"/>
      <c r="F5" s="233"/>
      <c r="G5" s="234"/>
      <c r="H5" s="235"/>
      <c r="I5" s="233"/>
      <c r="J5" s="37"/>
      <c r="K5" s="17"/>
    </row>
    <row r="6" spans="1:22" ht="37.799999999999997" customHeight="1" x14ac:dyDescent="0.25">
      <c r="B6" s="231">
        <v>6</v>
      </c>
      <c r="C6" s="240" t="s">
        <v>34</v>
      </c>
      <c r="D6" s="241">
        <f>SUM(D7:D9)</f>
        <v>180</v>
      </c>
      <c r="E6" s="133"/>
      <c r="F6" s="133"/>
      <c r="G6" s="239"/>
      <c r="H6" s="136"/>
      <c r="I6" s="138"/>
      <c r="J6" s="70"/>
    </row>
    <row r="7" spans="1:22" ht="45.6" customHeight="1" x14ac:dyDescent="0.25">
      <c r="B7" s="169"/>
      <c r="C7" s="170" t="s">
        <v>35</v>
      </c>
      <c r="D7" s="84">
        <v>60</v>
      </c>
      <c r="E7" s="85"/>
      <c r="F7" s="85"/>
      <c r="G7" s="171"/>
      <c r="H7" s="172"/>
      <c r="I7" s="173" t="s">
        <v>107</v>
      </c>
      <c r="J7" s="99"/>
    </row>
    <row r="8" spans="1:22" ht="45.75" customHeight="1" x14ac:dyDescent="0.25">
      <c r="B8" s="169"/>
      <c r="C8" s="55" t="s">
        <v>36</v>
      </c>
      <c r="D8" s="50">
        <v>60</v>
      </c>
      <c r="E8" s="51"/>
      <c r="F8" s="51"/>
      <c r="G8" s="60"/>
      <c r="H8" s="20"/>
      <c r="I8" s="55" t="s">
        <v>98</v>
      </c>
      <c r="J8" s="174"/>
    </row>
    <row r="9" spans="1:22" ht="45.75" customHeight="1" x14ac:dyDescent="0.25">
      <c r="B9" s="169"/>
      <c r="C9" s="55" t="s">
        <v>37</v>
      </c>
      <c r="D9" s="50">
        <v>60</v>
      </c>
      <c r="E9" s="51"/>
      <c r="F9" s="51"/>
      <c r="G9" s="60"/>
      <c r="H9" s="20"/>
      <c r="I9" s="55" t="s">
        <v>99</v>
      </c>
      <c r="J9" s="16"/>
    </row>
    <row r="10" spans="1:22" ht="40.5" customHeight="1" x14ac:dyDescent="0.25">
      <c r="B10" s="175">
        <v>7</v>
      </c>
      <c r="C10" s="176" t="s">
        <v>38</v>
      </c>
      <c r="D10" s="177">
        <v>60</v>
      </c>
      <c r="E10" s="178"/>
      <c r="F10" s="178"/>
      <c r="G10" s="179"/>
      <c r="H10" s="179"/>
      <c r="I10" s="180"/>
      <c r="J10" s="181"/>
    </row>
    <row r="11" spans="1:22" ht="40.5" customHeight="1" x14ac:dyDescent="0.25">
      <c r="B11" s="182"/>
      <c r="C11" s="55" t="s">
        <v>38</v>
      </c>
      <c r="D11" s="50">
        <v>60</v>
      </c>
      <c r="E11" s="51"/>
      <c r="F11" s="51"/>
      <c r="G11" s="60"/>
      <c r="H11" s="20"/>
      <c r="I11" s="55" t="s">
        <v>100</v>
      </c>
      <c r="J11" s="99"/>
    </row>
    <row r="12" spans="1:22" ht="32.25" customHeight="1" x14ac:dyDescent="0.25">
      <c r="B12" s="175">
        <v>8</v>
      </c>
      <c r="C12" s="183" t="s">
        <v>39</v>
      </c>
      <c r="D12" s="184">
        <v>60</v>
      </c>
      <c r="E12" s="185"/>
      <c r="F12" s="185"/>
      <c r="G12" s="186"/>
      <c r="H12" s="186"/>
      <c r="I12" s="187"/>
      <c r="J12" s="188"/>
    </row>
    <row r="13" spans="1:22" ht="15" customHeight="1" x14ac:dyDescent="0.25">
      <c r="B13" s="104"/>
      <c r="C13" s="189" t="s">
        <v>39</v>
      </c>
      <c r="D13" s="110">
        <v>60</v>
      </c>
      <c r="E13" s="190"/>
      <c r="F13" s="190"/>
      <c r="G13" s="104"/>
      <c r="H13" s="104"/>
      <c r="I13" s="226" t="s">
        <v>101</v>
      </c>
      <c r="J13" s="112"/>
    </row>
    <row r="14" spans="1:22" ht="33" customHeight="1" x14ac:dyDescent="0.25">
      <c r="B14" s="154">
        <v>9</v>
      </c>
      <c r="C14" s="192" t="s">
        <v>40</v>
      </c>
      <c r="D14" s="116">
        <v>120</v>
      </c>
      <c r="E14" s="154"/>
      <c r="F14" s="154"/>
      <c r="G14" s="193"/>
      <c r="H14" s="118"/>
      <c r="I14" s="151"/>
      <c r="J14" s="151"/>
    </row>
    <row r="15" spans="1:22" ht="13.2" x14ac:dyDescent="0.25">
      <c r="B15" s="169"/>
      <c r="C15" s="170" t="s">
        <v>40</v>
      </c>
      <c r="D15" s="84">
        <v>120</v>
      </c>
      <c r="E15" s="85"/>
      <c r="F15" s="85"/>
      <c r="G15" s="171"/>
      <c r="H15" s="172"/>
      <c r="I15" s="173"/>
      <c r="J15" s="99"/>
    </row>
    <row r="16" spans="1:22" ht="15" customHeight="1" x14ac:dyDescent="0.25">
      <c r="B16" s="169"/>
      <c r="C16" s="90"/>
      <c r="D16" s="50"/>
      <c r="E16" s="51"/>
      <c r="F16" s="51"/>
      <c r="G16" s="60"/>
      <c r="H16" s="20"/>
      <c r="I16" s="90"/>
      <c r="J16" s="174"/>
    </row>
    <row r="17" spans="2:10" ht="15" customHeight="1" x14ac:dyDescent="0.25">
      <c r="B17" s="64"/>
      <c r="C17" s="126" t="s">
        <v>33</v>
      </c>
      <c r="D17" s="65">
        <f>SUM(D6+D10+D12+D14)/60</f>
        <v>7</v>
      </c>
      <c r="E17" s="71">
        <f>E13</f>
        <v>0</v>
      </c>
      <c r="F17" s="67"/>
      <c r="G17" s="68"/>
      <c r="H17" s="68"/>
      <c r="I17" s="69"/>
      <c r="J17" s="72"/>
    </row>
    <row r="18" spans="2:10" ht="15" customHeight="1" x14ac:dyDescent="0.25">
      <c r="B18" s="64"/>
      <c r="C18" s="65" t="s">
        <v>24</v>
      </c>
      <c r="D18" s="126"/>
      <c r="E18" s="65"/>
      <c r="F18" s="67"/>
      <c r="G18" s="68"/>
      <c r="H18" s="68"/>
      <c r="I18" s="69"/>
      <c r="J18" s="72"/>
    </row>
    <row r="19" spans="2:10" ht="15" customHeight="1" x14ac:dyDescent="0.25">
      <c r="B19" s="64"/>
      <c r="C19" s="65" t="s">
        <v>25</v>
      </c>
      <c r="D19" s="65"/>
      <c r="E19" s="65"/>
      <c r="F19" s="67"/>
      <c r="G19" s="68"/>
      <c r="H19" s="68"/>
      <c r="I19" s="69"/>
      <c r="J19" s="47"/>
    </row>
  </sheetData>
  <mergeCells count="1">
    <mergeCell ref="G1:H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1 xx.xx - xx.xx</vt:lpstr>
      <vt:lpstr>Sprint 2 xx.xx - xx.xx</vt:lpstr>
      <vt:lpstr>Sprint 3 xx.xx - xx.xx</vt:lpstr>
      <vt:lpstr>Sprint 4 xx.xx - xx.xx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Lindström</dc:creator>
  <cp:lastModifiedBy>Rasmus Lindström</cp:lastModifiedBy>
  <dcterms:created xsi:type="dcterms:W3CDTF">2024-11-11T07:18:43Z</dcterms:created>
  <dcterms:modified xsi:type="dcterms:W3CDTF">2024-12-02T12:33:00Z</dcterms:modified>
</cp:coreProperties>
</file>