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 activeTab="5"/>
  </bookViews>
  <sheets>
    <sheet name="Data" sheetId="1" r:id="rId1"/>
    <sheet name="Cost Value Assignment" sheetId="4" r:id="rId2"/>
    <sheet name="Seat Value Assignment" sheetId="5" r:id="rId3"/>
    <sheet name="Luggage Space Value Assignment" sheetId="6" r:id="rId4"/>
    <sheet name="Mileage Value Assignment" sheetId="7" r:id="rId5"/>
    <sheet name="Trade-Offs" sheetId="2" r:id="rId6"/>
    <sheet name="Sheet3" sheetId="3" r:id="rId7"/>
  </sheets>
  <calcPr calcId="145621"/>
</workbook>
</file>

<file path=xl/calcChain.xml><?xml version="1.0" encoding="utf-8"?>
<calcChain xmlns="http://schemas.openxmlformats.org/spreadsheetml/2006/main">
  <c r="Q26" i="2" l="1"/>
  <c r="P26" i="2"/>
  <c r="N26" i="2"/>
  <c r="L26" i="2"/>
  <c r="J26" i="2"/>
  <c r="P32" i="2"/>
  <c r="P17" i="2"/>
  <c r="P18" i="2"/>
  <c r="P19" i="2"/>
  <c r="P20" i="2"/>
  <c r="P21" i="2"/>
  <c r="P22" i="2"/>
  <c r="P23" i="2"/>
  <c r="P24" i="2"/>
  <c r="P25" i="2"/>
  <c r="N17" i="2"/>
  <c r="N18" i="2"/>
  <c r="N19" i="2"/>
  <c r="N20" i="2"/>
  <c r="N21" i="2"/>
  <c r="N22" i="2"/>
  <c r="N23" i="2"/>
  <c r="N24" i="2"/>
  <c r="N25" i="2"/>
  <c r="L17" i="2"/>
  <c r="L18" i="2"/>
  <c r="L19" i="2"/>
  <c r="L20" i="2"/>
  <c r="L21" i="2"/>
  <c r="L22" i="2"/>
  <c r="L23" i="2"/>
  <c r="L24" i="2"/>
  <c r="L25" i="2"/>
  <c r="J17" i="2"/>
  <c r="J18" i="2"/>
  <c r="J19" i="2"/>
  <c r="J20" i="2"/>
  <c r="J21" i="2"/>
  <c r="J22" i="2"/>
  <c r="J23" i="2"/>
  <c r="J24" i="2"/>
  <c r="J25" i="2"/>
  <c r="P16" i="2"/>
  <c r="N16" i="2"/>
  <c r="L16" i="2"/>
  <c r="J16" i="2"/>
  <c r="E26" i="2"/>
  <c r="E25" i="2"/>
  <c r="E24" i="2"/>
  <c r="E23" i="2"/>
  <c r="E22" i="2"/>
  <c r="E19" i="2"/>
  <c r="E20" i="2" s="1"/>
  <c r="E21" i="2" s="1"/>
  <c r="E18" i="2"/>
  <c r="O4" i="2"/>
  <c r="O5" i="2" s="1"/>
  <c r="O6" i="2" s="1"/>
  <c r="O7" i="2" s="1"/>
  <c r="O8" i="2" s="1"/>
  <c r="O9" i="2" s="1"/>
  <c r="O10" i="2" s="1"/>
  <c r="O11" i="2" s="1"/>
  <c r="O12" i="2" s="1"/>
  <c r="L4" i="2"/>
  <c r="L5" i="2" s="1"/>
  <c r="L6" i="2" s="1"/>
  <c r="L7" i="2" s="1"/>
  <c r="L8" i="2" s="1"/>
  <c r="L9" i="2" s="1"/>
  <c r="L10" i="2" s="1"/>
  <c r="L11" i="2" s="1"/>
  <c r="L12" i="2" s="1"/>
  <c r="I4" i="2"/>
  <c r="I5" i="2" s="1"/>
  <c r="I6" i="2" s="1"/>
  <c r="I7" i="2" s="1"/>
  <c r="I8" i="2" s="1"/>
  <c r="I9" i="2" s="1"/>
  <c r="I10" i="2" s="1"/>
  <c r="I11" i="2" s="1"/>
  <c r="I12" i="2" s="1"/>
  <c r="F5" i="2"/>
  <c r="F6" i="2" s="1"/>
  <c r="F7" i="2" s="1"/>
  <c r="F8" i="2" s="1"/>
  <c r="F9" i="2" s="1"/>
  <c r="F10" i="2" s="1"/>
  <c r="F11" i="2" s="1"/>
  <c r="F12" i="2" s="1"/>
  <c r="F4" i="2"/>
  <c r="B5" i="2"/>
  <c r="B6" i="2" s="1"/>
  <c r="B7" i="2" s="1"/>
  <c r="B8" i="2" s="1"/>
  <c r="B9" i="2" s="1"/>
  <c r="B10" i="2" s="1"/>
  <c r="B11" i="2" s="1"/>
  <c r="B4" i="2"/>
</calcChain>
</file>

<file path=xl/sharedStrings.xml><?xml version="1.0" encoding="utf-8"?>
<sst xmlns="http://schemas.openxmlformats.org/spreadsheetml/2006/main" count="109" uniqueCount="81">
  <si>
    <t>Requirements</t>
  </si>
  <si>
    <t>Requirement Value</t>
  </si>
  <si>
    <t>Car A</t>
  </si>
  <si>
    <t>Car B</t>
  </si>
  <si>
    <t>Car C</t>
  </si>
  <si>
    <t>Car D</t>
  </si>
  <si>
    <t>Price</t>
  </si>
  <si>
    <t>Type</t>
  </si>
  <si>
    <t>Color and looks</t>
  </si>
  <si>
    <t>Seats</t>
  </si>
  <si>
    <t>Luggage Space</t>
  </si>
  <si>
    <t>Comfort and Visibility</t>
  </si>
  <si>
    <t>Engine Size</t>
  </si>
  <si>
    <t>Gas Mileage</t>
  </si>
  <si>
    <t>Reliability/Warrenty</t>
  </si>
  <si>
    <t>Maintenance Cost</t>
  </si>
  <si>
    <t>Sedan</t>
  </si>
  <si>
    <t>Normal</t>
  </si>
  <si>
    <t>&gt; 4</t>
  </si>
  <si>
    <t>Good</t>
  </si>
  <si>
    <t>&gt; 4 Cylinder</t>
  </si>
  <si>
    <t>&gt;5/50000</t>
  </si>
  <si>
    <t>Low</t>
  </si>
  <si>
    <t>Price ($)</t>
  </si>
  <si>
    <t>&lt; 20000</t>
  </si>
  <si>
    <t xml:space="preserve">&gt;120 </t>
  </si>
  <si>
    <t>Luggage Space (cubic feet)</t>
  </si>
  <si>
    <t>Gas Mileage (MPG)</t>
  </si>
  <si>
    <t xml:space="preserve">&gt; 30 </t>
  </si>
  <si>
    <t>White Only, Excellent</t>
  </si>
  <si>
    <t>6 Cylinder</t>
  </si>
  <si>
    <t>10/100000 Power Train</t>
  </si>
  <si>
    <t>Sport Convertibile</t>
  </si>
  <si>
    <t>Sport Sedan with Sun Roof</t>
  </si>
  <si>
    <t>All Colors Fair</t>
  </si>
  <si>
    <t>Excellent</t>
  </si>
  <si>
    <t>4 or 6 Cylinder</t>
  </si>
  <si>
    <t>5/50000 All</t>
  </si>
  <si>
    <t>Medium</t>
  </si>
  <si>
    <t>Sport Hard Top</t>
  </si>
  <si>
    <t>Red and Yellow Good</t>
  </si>
  <si>
    <t>Fair</t>
  </si>
  <si>
    <t>4 Cylinder</t>
  </si>
  <si>
    <t>7/75000 Power Train</t>
  </si>
  <si>
    <t>High</t>
  </si>
  <si>
    <t>Truck</t>
  </si>
  <si>
    <t>All Colors Good</t>
  </si>
  <si>
    <t>Ecellent</t>
  </si>
  <si>
    <t>6 or 8 Cylinders</t>
  </si>
  <si>
    <t>10/100000 All</t>
  </si>
  <si>
    <t>Number</t>
  </si>
  <si>
    <t>Cost</t>
  </si>
  <si>
    <t>Sports Car</t>
  </si>
  <si>
    <t>Convertible</t>
  </si>
  <si>
    <t>SUV</t>
  </si>
  <si>
    <t>Mini-Van</t>
  </si>
  <si>
    <t>Coup</t>
  </si>
  <si>
    <t>Cost ($)</t>
  </si>
  <si>
    <t>Sport Sedan</t>
  </si>
  <si>
    <t>Utility Van</t>
  </si>
  <si>
    <t>All-Terrain</t>
  </si>
  <si>
    <t>Color</t>
  </si>
  <si>
    <t>Bad</t>
  </si>
  <si>
    <t>Amount</t>
  </si>
  <si>
    <t>Space (ct)</t>
  </si>
  <si>
    <t>Cylinders</t>
  </si>
  <si>
    <t>Mileage</t>
  </si>
  <si>
    <t>Mileage (MPG)</t>
  </si>
  <si>
    <t>Car A Utility</t>
  </si>
  <si>
    <t>Car A (Utilit*Wt)</t>
  </si>
  <si>
    <t>Car B Utility</t>
  </si>
  <si>
    <t>Car B (Utilit*Wt)</t>
  </si>
  <si>
    <t>Car C Utility</t>
  </si>
  <si>
    <t>Car C (Utilit*Wt)</t>
  </si>
  <si>
    <t>Car D Utility</t>
  </si>
  <si>
    <t>Car D (Utilit*Wt)</t>
  </si>
  <si>
    <t>Weighing Factor</t>
  </si>
  <si>
    <t>Color and Looks</t>
  </si>
  <si>
    <t>Score</t>
  </si>
  <si>
    <t>Recommendation</t>
  </si>
  <si>
    <t>CAR B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</si>
</sst>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0" fillId="0" borderId="3" xfId="0" applyBorder="1"/>
    <xf numFmtId="0" fontId="2" fillId="0" borderId="1" xfId="0" applyFont="1" applyFill="1" applyBorder="1"/>
    <xf numFmtId="0" fontId="1" fillId="2" borderId="4" xfId="0" applyFont="1" applyFill="1" applyBorder="1"/>
    <xf numFmtId="0" fontId="0" fillId="0" borderId="2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'Trade-Offs'!$B$3:$B$13</c:f>
              <c:numCache>
                <c:formatCode>General</c:formatCode>
                <c:ptCount val="11"/>
                <c:pt idx="0">
                  <c:v>10000</c:v>
                </c:pt>
                <c:pt idx="1">
                  <c:v>12500</c:v>
                </c:pt>
                <c:pt idx="2">
                  <c:v>15000</c:v>
                </c:pt>
                <c:pt idx="3">
                  <c:v>17500</c:v>
                </c:pt>
                <c:pt idx="4">
                  <c:v>20000</c:v>
                </c:pt>
                <c:pt idx="5">
                  <c:v>22500</c:v>
                </c:pt>
                <c:pt idx="6">
                  <c:v>25000</c:v>
                </c:pt>
                <c:pt idx="7">
                  <c:v>27500</c:v>
                </c:pt>
                <c:pt idx="8">
                  <c:v>30000</c:v>
                </c:pt>
                <c:pt idx="9">
                  <c:v>35000</c:v>
                </c:pt>
                <c:pt idx="10">
                  <c:v>40000</c:v>
                </c:pt>
              </c:numCache>
            </c:numRef>
          </c:xVal>
          <c:yVal>
            <c:numRef>
              <c:f>'Trade-Offs'!$C$3:$C$13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87616"/>
        <c:axId val="36289152"/>
      </c:scatterChart>
      <c:valAx>
        <c:axId val="3628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($)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289152"/>
        <c:crosses val="autoZero"/>
        <c:crossBetween val="midCat"/>
      </c:valAx>
      <c:valAx>
        <c:axId val="36289152"/>
        <c:scaling>
          <c:orientation val="minMax"/>
          <c:max val="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287616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'Trade-Offs'!$K$3:$K$13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</c:v>
                </c:pt>
              </c:numCache>
            </c:numRef>
          </c:xVal>
          <c:yVal>
            <c:numRef>
              <c:f>'Trade-Offs'!$L$3:$L$13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46432"/>
        <c:axId val="40147968"/>
      </c:scatterChart>
      <c:valAx>
        <c:axId val="40146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Seats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147968"/>
        <c:crosses val="autoZero"/>
        <c:crossBetween val="midCat"/>
      </c:valAx>
      <c:valAx>
        <c:axId val="40147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146432"/>
        <c:crosses val="autoZero"/>
        <c:crossBetween val="midCat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'Trade-Offs'!$N$3:$N$13</c:f>
              <c:numCache>
                <c:formatCode>General</c:formatCode>
                <c:ptCount val="11"/>
                <c:pt idx="0">
                  <c:v>150</c:v>
                </c:pt>
                <c:pt idx="1">
                  <c:v>140</c:v>
                </c:pt>
                <c:pt idx="2">
                  <c:v>130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90</c:v>
                </c:pt>
                <c:pt idx="7">
                  <c:v>80</c:v>
                </c:pt>
                <c:pt idx="8">
                  <c:v>70</c:v>
                </c:pt>
                <c:pt idx="9">
                  <c:v>200</c:v>
                </c:pt>
                <c:pt idx="10">
                  <c:v>50</c:v>
                </c:pt>
              </c:numCache>
            </c:numRef>
          </c:xVal>
          <c:yVal>
            <c:numRef>
              <c:f>'Trade-Offs'!$O$3:$O$13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45376"/>
        <c:axId val="40646912"/>
      </c:scatterChart>
      <c:valAx>
        <c:axId val="40645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Luggage Space (Cubic Feet)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646912"/>
        <c:crosses val="autoZero"/>
        <c:crossBetween val="midCat"/>
      </c:valAx>
      <c:valAx>
        <c:axId val="406469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645376"/>
        <c:crosses val="autoZero"/>
        <c:crossBetween val="midCat"/>
      </c:valAx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'Trade-Offs'!$E$17:$E$27</c:f>
              <c:numCache>
                <c:formatCode>General</c:formatCode>
                <c:ptCount val="11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30</c:v>
                </c:pt>
                <c:pt idx="4">
                  <c:v>25</c:v>
                </c:pt>
                <c:pt idx="5">
                  <c:v>22</c:v>
                </c:pt>
                <c:pt idx="6">
                  <c:v>19</c:v>
                </c:pt>
                <c:pt idx="7">
                  <c:v>16</c:v>
                </c:pt>
                <c:pt idx="8">
                  <c:v>13</c:v>
                </c:pt>
                <c:pt idx="9">
                  <c:v>10</c:v>
                </c:pt>
                <c:pt idx="10">
                  <c:v>5</c:v>
                </c:pt>
              </c:numCache>
            </c:numRef>
          </c:xVal>
          <c:yVal>
            <c:numRef>
              <c:f>'Trade-Offs'!$F$17:$F$27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72288"/>
        <c:axId val="40973824"/>
      </c:scatterChart>
      <c:valAx>
        <c:axId val="40972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Mileage (MPG)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973824"/>
        <c:crosses val="autoZero"/>
        <c:crossBetween val="midCat"/>
      </c:valAx>
      <c:valAx>
        <c:axId val="40973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97228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D15" sqref="D15"/>
    </sheetView>
  </sheetViews>
  <sheetFormatPr defaultRowHeight="15" x14ac:dyDescent="0.25"/>
  <cols>
    <col min="2" max="2" width="24.7109375" bestFit="1" customWidth="1"/>
    <col min="3" max="3" width="18.5703125" bestFit="1" customWidth="1"/>
    <col min="4" max="4" width="20.42578125" bestFit="1" customWidth="1"/>
    <col min="5" max="5" width="24.7109375" bestFit="1" customWidth="1"/>
    <col min="6" max="6" width="20" bestFit="1" customWidth="1"/>
    <col min="7" max="7" width="14.7109375" bestFit="1" customWidth="1"/>
  </cols>
  <sheetData>
    <row r="2" spans="2:7" x14ac:dyDescent="0.2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spans="2:7" x14ac:dyDescent="0.25">
      <c r="B3" s="5" t="s">
        <v>23</v>
      </c>
      <c r="C3" s="8" t="s">
        <v>24</v>
      </c>
      <c r="D3" s="7">
        <v>15000</v>
      </c>
      <c r="E3" s="4">
        <v>23000</v>
      </c>
      <c r="F3" s="4">
        <v>26000</v>
      </c>
      <c r="G3" s="4">
        <v>10000</v>
      </c>
    </row>
    <row r="4" spans="2:7" x14ac:dyDescent="0.25">
      <c r="B4" s="5" t="s">
        <v>7</v>
      </c>
      <c r="C4" s="8" t="s">
        <v>16</v>
      </c>
      <c r="D4" s="7" t="s">
        <v>32</v>
      </c>
      <c r="E4" s="4" t="s">
        <v>33</v>
      </c>
      <c r="F4" s="4" t="s">
        <v>39</v>
      </c>
      <c r="G4" s="4" t="s">
        <v>45</v>
      </c>
    </row>
    <row r="5" spans="2:7" x14ac:dyDescent="0.25">
      <c r="B5" s="5" t="s">
        <v>8</v>
      </c>
      <c r="C5" s="8" t="s">
        <v>17</v>
      </c>
      <c r="D5" s="7" t="s">
        <v>29</v>
      </c>
      <c r="E5" s="4" t="s">
        <v>34</v>
      </c>
      <c r="F5" s="4" t="s">
        <v>40</v>
      </c>
      <c r="G5" s="4" t="s">
        <v>46</v>
      </c>
    </row>
    <row r="6" spans="2:7" x14ac:dyDescent="0.25">
      <c r="B6" s="5" t="s">
        <v>9</v>
      </c>
      <c r="C6" s="8" t="s">
        <v>18</v>
      </c>
      <c r="D6" s="7">
        <v>2</v>
      </c>
      <c r="E6" s="4">
        <v>4</v>
      </c>
      <c r="F6" s="4">
        <v>3</v>
      </c>
      <c r="G6" s="4">
        <v>4</v>
      </c>
    </row>
    <row r="7" spans="2:7" x14ac:dyDescent="0.25">
      <c r="B7" s="5" t="s">
        <v>26</v>
      </c>
      <c r="C7" s="8" t="s">
        <v>25</v>
      </c>
      <c r="D7" s="7">
        <v>65</v>
      </c>
      <c r="E7" s="4">
        <v>100</v>
      </c>
      <c r="F7" s="4">
        <v>120</v>
      </c>
      <c r="G7" s="4">
        <v>200</v>
      </c>
    </row>
    <row r="8" spans="2:7" x14ac:dyDescent="0.25">
      <c r="B8" s="5" t="s">
        <v>11</v>
      </c>
      <c r="C8" s="8" t="s">
        <v>19</v>
      </c>
      <c r="D8" s="7" t="s">
        <v>19</v>
      </c>
      <c r="E8" s="4" t="s">
        <v>35</v>
      </c>
      <c r="F8" s="4" t="s">
        <v>41</v>
      </c>
      <c r="G8" s="4" t="s">
        <v>47</v>
      </c>
    </row>
    <row r="9" spans="2:7" x14ac:dyDescent="0.25">
      <c r="B9" s="5" t="s">
        <v>12</v>
      </c>
      <c r="C9" s="8" t="s">
        <v>20</v>
      </c>
      <c r="D9" s="7" t="s">
        <v>30</v>
      </c>
      <c r="E9" s="4" t="s">
        <v>36</v>
      </c>
      <c r="F9" s="4" t="s">
        <v>42</v>
      </c>
      <c r="G9" s="4" t="s">
        <v>48</v>
      </c>
    </row>
    <row r="10" spans="2:7" x14ac:dyDescent="0.25">
      <c r="B10" s="5" t="s">
        <v>27</v>
      </c>
      <c r="C10" s="8" t="s">
        <v>28</v>
      </c>
      <c r="D10" s="7">
        <v>35</v>
      </c>
      <c r="E10" s="4">
        <v>30</v>
      </c>
      <c r="F10" s="4">
        <v>40</v>
      </c>
      <c r="G10" s="4">
        <v>25</v>
      </c>
    </row>
    <row r="11" spans="2:7" x14ac:dyDescent="0.25">
      <c r="B11" s="5" t="s">
        <v>14</v>
      </c>
      <c r="C11" s="8" t="s">
        <v>21</v>
      </c>
      <c r="D11" s="7" t="s">
        <v>31</v>
      </c>
      <c r="E11" s="4" t="s">
        <v>37</v>
      </c>
      <c r="F11" s="4" t="s">
        <v>43</v>
      </c>
      <c r="G11" s="4" t="s">
        <v>49</v>
      </c>
    </row>
    <row r="12" spans="2:7" x14ac:dyDescent="0.25">
      <c r="B12" s="5" t="s">
        <v>15</v>
      </c>
      <c r="C12" s="8" t="s">
        <v>22</v>
      </c>
      <c r="D12" s="7" t="s">
        <v>22</v>
      </c>
      <c r="E12" s="4" t="s">
        <v>38</v>
      </c>
      <c r="F12" s="4" t="s">
        <v>44</v>
      </c>
      <c r="G12" s="4" t="s">
        <v>22</v>
      </c>
    </row>
    <row r="17" spans="7:7" x14ac:dyDescent="0.25">
      <c r="G17" s="9"/>
    </row>
    <row r="18" spans="7:7" x14ac:dyDescent="0.25">
      <c r="G1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tabSelected="1" workbookViewId="0">
      <selection activeCell="J31" sqref="J31"/>
    </sheetView>
  </sheetViews>
  <sheetFormatPr defaultRowHeight="15" x14ac:dyDescent="0.25"/>
  <cols>
    <col min="5" max="5" width="14.140625" bestFit="1" customWidth="1"/>
    <col min="8" max="8" width="20.5703125" bestFit="1" customWidth="1"/>
    <col min="9" max="9" width="11.42578125" bestFit="1" customWidth="1"/>
    <col min="10" max="10" width="15.5703125" bestFit="1" customWidth="1"/>
    <col min="11" max="11" width="11.42578125" bestFit="1" customWidth="1"/>
    <col min="12" max="12" width="15.5703125" bestFit="1" customWidth="1"/>
    <col min="13" max="13" width="11.28515625" bestFit="1" customWidth="1"/>
    <col min="14" max="14" width="15.42578125" bestFit="1" customWidth="1"/>
    <col min="15" max="15" width="11.28515625" bestFit="1" customWidth="1"/>
    <col min="16" max="17" width="15.42578125" bestFit="1" customWidth="1"/>
  </cols>
  <sheetData>
    <row r="1" spans="2:17" x14ac:dyDescent="0.25">
      <c r="B1" s="10" t="s">
        <v>51</v>
      </c>
      <c r="C1" s="10"/>
      <c r="E1" s="10" t="s">
        <v>7</v>
      </c>
      <c r="F1" s="10"/>
      <c r="H1" s="10" t="s">
        <v>61</v>
      </c>
      <c r="I1" s="10"/>
      <c r="K1" s="10" t="s">
        <v>9</v>
      </c>
      <c r="L1" s="10"/>
      <c r="N1" s="10" t="s">
        <v>10</v>
      </c>
      <c r="O1" s="10"/>
    </row>
    <row r="2" spans="2:17" x14ac:dyDescent="0.25">
      <c r="B2" s="11" t="s">
        <v>57</v>
      </c>
      <c r="C2" s="11" t="s">
        <v>50</v>
      </c>
      <c r="E2" s="11" t="s">
        <v>7</v>
      </c>
      <c r="F2" s="11" t="s">
        <v>50</v>
      </c>
      <c r="H2" s="11" t="s">
        <v>61</v>
      </c>
      <c r="I2" s="13" t="s">
        <v>50</v>
      </c>
      <c r="K2" s="11" t="s">
        <v>63</v>
      </c>
      <c r="L2" s="13" t="s">
        <v>50</v>
      </c>
      <c r="N2" s="11" t="s">
        <v>64</v>
      </c>
      <c r="O2" s="13" t="s">
        <v>50</v>
      </c>
    </row>
    <row r="3" spans="2:17" x14ac:dyDescent="0.25">
      <c r="B3" s="2">
        <v>10000</v>
      </c>
      <c r="C3" s="2">
        <v>10</v>
      </c>
      <c r="E3" s="2" t="s">
        <v>54</v>
      </c>
      <c r="F3" s="2">
        <v>10</v>
      </c>
      <c r="H3" s="2" t="s">
        <v>35</v>
      </c>
      <c r="I3" s="2">
        <v>10</v>
      </c>
      <c r="K3" s="2">
        <v>5</v>
      </c>
      <c r="L3" s="2">
        <v>10</v>
      </c>
      <c r="N3" s="2">
        <v>150</v>
      </c>
      <c r="O3" s="2">
        <v>10</v>
      </c>
    </row>
    <row r="4" spans="2:17" x14ac:dyDescent="0.25">
      <c r="B4" s="2">
        <f>B3+2500</f>
        <v>12500</v>
      </c>
      <c r="C4" s="2">
        <v>9</v>
      </c>
      <c r="E4" s="2" t="s">
        <v>16</v>
      </c>
      <c r="F4" s="2">
        <f>F3-1</f>
        <v>9</v>
      </c>
      <c r="H4" s="2"/>
      <c r="I4" s="2">
        <f>I3-1</f>
        <v>9</v>
      </c>
      <c r="K4" s="2">
        <v>6</v>
      </c>
      <c r="L4" s="2">
        <f>L3-1</f>
        <v>9</v>
      </c>
      <c r="N4" s="2">
        <v>140</v>
      </c>
      <c r="O4" s="2">
        <f>O3-1</f>
        <v>9</v>
      </c>
    </row>
    <row r="5" spans="2:17" x14ac:dyDescent="0.25">
      <c r="B5" s="2">
        <f t="shared" ref="B5:B16" si="0">B4+2500</f>
        <v>15000</v>
      </c>
      <c r="C5" s="2">
        <v>8</v>
      </c>
      <c r="E5" s="2" t="s">
        <v>55</v>
      </c>
      <c r="F5" s="2">
        <f t="shared" ref="F5:F12" si="1">F4-1</f>
        <v>8</v>
      </c>
      <c r="H5" s="2"/>
      <c r="I5" s="2">
        <f t="shared" ref="I5:I12" si="2">I4-1</f>
        <v>8</v>
      </c>
      <c r="K5" s="2">
        <v>7</v>
      </c>
      <c r="L5" s="2">
        <f t="shared" ref="L5:L12" si="3">L4-1</f>
        <v>8</v>
      </c>
      <c r="N5" s="2">
        <v>130</v>
      </c>
      <c r="O5" s="2">
        <f t="shared" ref="O5:O12" si="4">O4-1</f>
        <v>8</v>
      </c>
    </row>
    <row r="6" spans="2:17" x14ac:dyDescent="0.25">
      <c r="B6" s="2">
        <f t="shared" si="0"/>
        <v>17500</v>
      </c>
      <c r="C6" s="2">
        <v>7</v>
      </c>
      <c r="E6" s="2" t="s">
        <v>56</v>
      </c>
      <c r="F6" s="2">
        <f t="shared" si="1"/>
        <v>7</v>
      </c>
      <c r="H6" s="2"/>
      <c r="I6" s="2">
        <f t="shared" si="2"/>
        <v>7</v>
      </c>
      <c r="K6" s="2">
        <v>4</v>
      </c>
      <c r="L6" s="2">
        <f t="shared" si="3"/>
        <v>7</v>
      </c>
      <c r="N6" s="2">
        <v>120</v>
      </c>
      <c r="O6" s="2">
        <f t="shared" si="4"/>
        <v>7</v>
      </c>
    </row>
    <row r="7" spans="2:17" x14ac:dyDescent="0.25">
      <c r="B7" s="2">
        <f t="shared" si="0"/>
        <v>20000</v>
      </c>
      <c r="C7" s="2">
        <v>6</v>
      </c>
      <c r="E7" s="2" t="s">
        <v>58</v>
      </c>
      <c r="F7" s="2">
        <f t="shared" si="1"/>
        <v>6</v>
      </c>
      <c r="H7" s="2"/>
      <c r="I7" s="2">
        <f t="shared" si="2"/>
        <v>6</v>
      </c>
      <c r="K7" s="2">
        <v>3</v>
      </c>
      <c r="L7" s="2">
        <f t="shared" si="3"/>
        <v>6</v>
      </c>
      <c r="N7" s="2">
        <v>110</v>
      </c>
      <c r="O7" s="2">
        <f t="shared" si="4"/>
        <v>6</v>
      </c>
    </row>
    <row r="8" spans="2:17" x14ac:dyDescent="0.25">
      <c r="B8" s="2">
        <f t="shared" si="0"/>
        <v>22500</v>
      </c>
      <c r="C8" s="2">
        <v>5</v>
      </c>
      <c r="E8" s="2" t="s">
        <v>52</v>
      </c>
      <c r="F8" s="2">
        <f t="shared" si="1"/>
        <v>5</v>
      </c>
      <c r="H8" s="2" t="s">
        <v>19</v>
      </c>
      <c r="I8" s="2">
        <f t="shared" si="2"/>
        <v>5</v>
      </c>
      <c r="K8" s="2">
        <v>2</v>
      </c>
      <c r="L8" s="2">
        <f t="shared" si="3"/>
        <v>5</v>
      </c>
      <c r="N8" s="2">
        <v>100</v>
      </c>
      <c r="O8" s="2">
        <f t="shared" si="4"/>
        <v>5</v>
      </c>
    </row>
    <row r="9" spans="2:17" x14ac:dyDescent="0.25">
      <c r="B9" s="2">
        <f t="shared" si="0"/>
        <v>25000</v>
      </c>
      <c r="C9" s="2">
        <v>4</v>
      </c>
      <c r="E9" s="2" t="s">
        <v>59</v>
      </c>
      <c r="F9" s="2">
        <f t="shared" si="1"/>
        <v>4</v>
      </c>
      <c r="H9" s="2"/>
      <c r="I9" s="2">
        <f t="shared" si="2"/>
        <v>4</v>
      </c>
      <c r="K9" s="2">
        <v>8</v>
      </c>
      <c r="L9" s="2">
        <f t="shared" si="3"/>
        <v>4</v>
      </c>
      <c r="N9" s="2">
        <v>90</v>
      </c>
      <c r="O9" s="2">
        <f t="shared" si="4"/>
        <v>4</v>
      </c>
    </row>
    <row r="10" spans="2:17" x14ac:dyDescent="0.25">
      <c r="B10" s="2">
        <f t="shared" si="0"/>
        <v>27500</v>
      </c>
      <c r="C10" s="2">
        <v>3</v>
      </c>
      <c r="E10" s="2" t="s">
        <v>60</v>
      </c>
      <c r="F10" s="2">
        <f t="shared" si="1"/>
        <v>3</v>
      </c>
      <c r="H10" s="2" t="s">
        <v>41</v>
      </c>
      <c r="I10" s="2">
        <f t="shared" si="2"/>
        <v>3</v>
      </c>
      <c r="K10" s="2">
        <v>9</v>
      </c>
      <c r="L10" s="2">
        <f t="shared" si="3"/>
        <v>3</v>
      </c>
      <c r="N10" s="2">
        <v>80</v>
      </c>
      <c r="O10" s="2">
        <f t="shared" si="4"/>
        <v>3</v>
      </c>
    </row>
    <row r="11" spans="2:17" x14ac:dyDescent="0.25">
      <c r="B11" s="2">
        <f t="shared" si="0"/>
        <v>30000</v>
      </c>
      <c r="C11" s="2">
        <v>2</v>
      </c>
      <c r="E11" s="2" t="s">
        <v>39</v>
      </c>
      <c r="F11" s="2">
        <f t="shared" si="1"/>
        <v>2</v>
      </c>
      <c r="H11" s="2"/>
      <c r="I11" s="2">
        <f t="shared" si="2"/>
        <v>2</v>
      </c>
      <c r="K11" s="2">
        <v>10</v>
      </c>
      <c r="L11" s="2">
        <f t="shared" si="3"/>
        <v>2</v>
      </c>
      <c r="N11" s="2">
        <v>70</v>
      </c>
      <c r="O11" s="2">
        <f t="shared" si="4"/>
        <v>2</v>
      </c>
    </row>
    <row r="12" spans="2:17" x14ac:dyDescent="0.25">
      <c r="B12" s="2">
        <v>35000</v>
      </c>
      <c r="C12" s="2">
        <v>1</v>
      </c>
      <c r="E12" s="2" t="s">
        <v>53</v>
      </c>
      <c r="F12" s="2">
        <f t="shared" si="1"/>
        <v>1</v>
      </c>
      <c r="H12" s="2"/>
      <c r="I12" s="2">
        <f t="shared" si="2"/>
        <v>1</v>
      </c>
      <c r="K12" s="2">
        <v>11</v>
      </c>
      <c r="L12" s="2">
        <f t="shared" si="3"/>
        <v>1</v>
      </c>
      <c r="N12" s="2">
        <v>200</v>
      </c>
      <c r="O12" s="2">
        <f t="shared" si="4"/>
        <v>1</v>
      </c>
    </row>
    <row r="13" spans="2:17" x14ac:dyDescent="0.25">
      <c r="B13" s="2">
        <v>40000</v>
      </c>
      <c r="C13" s="2">
        <v>0</v>
      </c>
      <c r="E13" s="2" t="s">
        <v>45</v>
      </c>
      <c r="F13" s="2">
        <v>0</v>
      </c>
      <c r="H13" s="2" t="s">
        <v>62</v>
      </c>
      <c r="I13" s="2">
        <v>0</v>
      </c>
      <c r="K13" s="2">
        <v>1</v>
      </c>
      <c r="L13" s="2">
        <v>0</v>
      </c>
      <c r="N13" s="2">
        <v>50</v>
      </c>
      <c r="O13" s="2">
        <v>0</v>
      </c>
    </row>
    <row r="14" spans="2:17" x14ac:dyDescent="0.25">
      <c r="B14" s="9"/>
      <c r="C14" s="9"/>
    </row>
    <row r="15" spans="2:17" x14ac:dyDescent="0.25">
      <c r="B15" s="10" t="s">
        <v>12</v>
      </c>
      <c r="C15" s="10"/>
      <c r="E15" s="10" t="s">
        <v>66</v>
      </c>
      <c r="F15" s="10"/>
      <c r="H15" s="3" t="s">
        <v>0</v>
      </c>
      <c r="I15" s="3" t="s">
        <v>68</v>
      </c>
      <c r="J15" s="3" t="s">
        <v>69</v>
      </c>
      <c r="K15" s="3" t="s">
        <v>70</v>
      </c>
      <c r="L15" s="3" t="s">
        <v>71</v>
      </c>
      <c r="M15" s="3" t="s">
        <v>72</v>
      </c>
      <c r="N15" s="3" t="s">
        <v>73</v>
      </c>
      <c r="O15" s="3" t="s">
        <v>74</v>
      </c>
      <c r="P15" s="3" t="s">
        <v>75</v>
      </c>
      <c r="Q15" s="3" t="s">
        <v>76</v>
      </c>
    </row>
    <row r="16" spans="2:17" x14ac:dyDescent="0.25">
      <c r="B16" s="11" t="s">
        <v>65</v>
      </c>
      <c r="C16" s="11" t="s">
        <v>50</v>
      </c>
      <c r="E16" s="11" t="s">
        <v>67</v>
      </c>
      <c r="F16" s="11" t="s">
        <v>50</v>
      </c>
      <c r="H16" s="14" t="s">
        <v>6</v>
      </c>
      <c r="I16" s="2">
        <v>8</v>
      </c>
      <c r="J16" s="15">
        <f>I16*$Q16</f>
        <v>1.6</v>
      </c>
      <c r="K16" s="12">
        <v>5</v>
      </c>
      <c r="L16" s="15">
        <f>K16*$Q16</f>
        <v>1</v>
      </c>
      <c r="M16" s="12">
        <v>4</v>
      </c>
      <c r="N16" s="15">
        <f>M16*$Q16</f>
        <v>0.8</v>
      </c>
      <c r="O16" s="12">
        <v>10</v>
      </c>
      <c r="P16" s="15">
        <f>O16*$Q16</f>
        <v>2</v>
      </c>
      <c r="Q16" s="12">
        <v>0.2</v>
      </c>
    </row>
    <row r="17" spans="2:17" x14ac:dyDescent="0.25">
      <c r="B17" s="2">
        <v>4</v>
      </c>
      <c r="C17" s="2">
        <v>10</v>
      </c>
      <c r="E17" s="2">
        <v>45</v>
      </c>
      <c r="F17" s="2">
        <v>10</v>
      </c>
      <c r="H17" s="1" t="s">
        <v>7</v>
      </c>
      <c r="I17" s="2">
        <v>1</v>
      </c>
      <c r="J17" s="15">
        <f t="shared" ref="J17:J25" si="5">I17*$Q17</f>
        <v>0.2</v>
      </c>
      <c r="K17" s="12">
        <v>6</v>
      </c>
      <c r="L17" s="15">
        <f t="shared" ref="L17:L25" si="6">K17*$Q17</f>
        <v>1.2000000000000002</v>
      </c>
      <c r="M17" s="12">
        <v>2</v>
      </c>
      <c r="N17" s="15">
        <f t="shared" ref="N17:N25" si="7">M17*$Q17</f>
        <v>0.4</v>
      </c>
      <c r="O17" s="12">
        <v>0</v>
      </c>
      <c r="P17" s="15">
        <f t="shared" ref="P17:P25" si="8">O17*$Q17</f>
        <v>0</v>
      </c>
      <c r="Q17" s="12">
        <v>0.2</v>
      </c>
    </row>
    <row r="18" spans="2:17" x14ac:dyDescent="0.25">
      <c r="B18" s="2"/>
      <c r="C18" s="2">
        <v>9</v>
      </c>
      <c r="E18" s="2">
        <f>E17-5</f>
        <v>40</v>
      </c>
      <c r="F18" s="2">
        <v>9</v>
      </c>
      <c r="H18" s="1" t="s">
        <v>77</v>
      </c>
      <c r="I18" s="2">
        <v>10</v>
      </c>
      <c r="J18" s="15">
        <f t="shared" si="5"/>
        <v>0.25</v>
      </c>
      <c r="K18" s="12">
        <v>3</v>
      </c>
      <c r="L18" s="15">
        <f t="shared" si="6"/>
        <v>7.5000000000000011E-2</v>
      </c>
      <c r="M18" s="12">
        <v>5</v>
      </c>
      <c r="N18" s="15">
        <f t="shared" si="7"/>
        <v>0.125</v>
      </c>
      <c r="O18" s="12">
        <v>5</v>
      </c>
      <c r="P18" s="15">
        <f t="shared" si="8"/>
        <v>0.125</v>
      </c>
      <c r="Q18" s="12">
        <v>2.5000000000000001E-2</v>
      </c>
    </row>
    <row r="19" spans="2:17" x14ac:dyDescent="0.25">
      <c r="B19" s="2">
        <v>6</v>
      </c>
      <c r="C19" s="2">
        <v>8</v>
      </c>
      <c r="E19" s="2">
        <f t="shared" ref="E19:E24" si="9">E18-5</f>
        <v>35</v>
      </c>
      <c r="F19" s="2">
        <v>8</v>
      </c>
      <c r="H19" s="1" t="s">
        <v>9</v>
      </c>
      <c r="I19" s="2">
        <v>5</v>
      </c>
      <c r="J19" s="15">
        <f t="shared" si="5"/>
        <v>0.5</v>
      </c>
      <c r="K19" s="12">
        <v>7</v>
      </c>
      <c r="L19" s="15">
        <f t="shared" si="6"/>
        <v>0.70000000000000007</v>
      </c>
      <c r="M19" s="12">
        <v>6</v>
      </c>
      <c r="N19" s="15">
        <f t="shared" si="7"/>
        <v>0.60000000000000009</v>
      </c>
      <c r="O19" s="12">
        <v>7</v>
      </c>
      <c r="P19" s="15">
        <f t="shared" si="8"/>
        <v>0.70000000000000007</v>
      </c>
      <c r="Q19" s="12">
        <v>0.1</v>
      </c>
    </row>
    <row r="20" spans="2:17" x14ac:dyDescent="0.25">
      <c r="B20" s="2"/>
      <c r="C20" s="2">
        <v>7</v>
      </c>
      <c r="E20" s="2">
        <f t="shared" si="9"/>
        <v>30</v>
      </c>
      <c r="F20" s="2">
        <v>7</v>
      </c>
      <c r="H20" s="1" t="s">
        <v>10</v>
      </c>
      <c r="I20" s="2">
        <v>2</v>
      </c>
      <c r="J20" s="15">
        <f t="shared" si="5"/>
        <v>0.2</v>
      </c>
      <c r="K20" s="12">
        <v>5</v>
      </c>
      <c r="L20" s="15">
        <f t="shared" si="6"/>
        <v>0.5</v>
      </c>
      <c r="M20" s="12">
        <v>7</v>
      </c>
      <c r="N20" s="15">
        <f t="shared" si="7"/>
        <v>0.70000000000000007</v>
      </c>
      <c r="O20" s="12">
        <v>1</v>
      </c>
      <c r="P20" s="15">
        <f t="shared" si="8"/>
        <v>0.1</v>
      </c>
      <c r="Q20" s="12">
        <v>0.1</v>
      </c>
    </row>
    <row r="21" spans="2:17" x14ac:dyDescent="0.25">
      <c r="B21" s="2"/>
      <c r="C21" s="2">
        <v>6</v>
      </c>
      <c r="E21" s="2">
        <f t="shared" si="9"/>
        <v>25</v>
      </c>
      <c r="F21" s="2">
        <v>6</v>
      </c>
      <c r="H21" s="1" t="s">
        <v>11</v>
      </c>
      <c r="I21" s="2">
        <v>5</v>
      </c>
      <c r="J21" s="15">
        <f t="shared" si="5"/>
        <v>0.25</v>
      </c>
      <c r="K21" s="12">
        <v>10</v>
      </c>
      <c r="L21" s="15">
        <f t="shared" si="6"/>
        <v>0.5</v>
      </c>
      <c r="M21" s="12">
        <v>3</v>
      </c>
      <c r="N21" s="15">
        <f t="shared" si="7"/>
        <v>0.15000000000000002</v>
      </c>
      <c r="O21" s="12">
        <v>10</v>
      </c>
      <c r="P21" s="15">
        <f t="shared" si="8"/>
        <v>0.5</v>
      </c>
      <c r="Q21" s="12">
        <v>0.05</v>
      </c>
    </row>
    <row r="22" spans="2:17" x14ac:dyDescent="0.25">
      <c r="B22" s="2">
        <v>8</v>
      </c>
      <c r="C22" s="2">
        <v>5</v>
      </c>
      <c r="E22" s="2">
        <f>E21-3</f>
        <v>22</v>
      </c>
      <c r="F22" s="2">
        <v>5</v>
      </c>
      <c r="H22" s="1" t="s">
        <v>12</v>
      </c>
      <c r="I22" s="2">
        <v>8</v>
      </c>
      <c r="J22" s="15">
        <f t="shared" si="5"/>
        <v>0.2</v>
      </c>
      <c r="K22" s="12">
        <v>10</v>
      </c>
      <c r="L22" s="15">
        <f t="shared" si="6"/>
        <v>0.25</v>
      </c>
      <c r="M22" s="12">
        <v>10</v>
      </c>
      <c r="N22" s="15">
        <f t="shared" si="7"/>
        <v>0.25</v>
      </c>
      <c r="O22" s="12">
        <v>8</v>
      </c>
      <c r="P22" s="15">
        <f t="shared" si="8"/>
        <v>0.2</v>
      </c>
      <c r="Q22" s="12">
        <v>2.5000000000000001E-2</v>
      </c>
    </row>
    <row r="23" spans="2:17" x14ac:dyDescent="0.25">
      <c r="B23" s="2"/>
      <c r="C23" s="2">
        <v>4</v>
      </c>
      <c r="E23" s="2">
        <f>E22-3</f>
        <v>19</v>
      </c>
      <c r="F23" s="2">
        <v>4</v>
      </c>
      <c r="H23" s="1" t="s">
        <v>13</v>
      </c>
      <c r="I23" s="2">
        <v>8</v>
      </c>
      <c r="J23" s="15">
        <f t="shared" si="5"/>
        <v>1.2</v>
      </c>
      <c r="K23" s="12">
        <v>7</v>
      </c>
      <c r="L23" s="15">
        <f t="shared" si="6"/>
        <v>1.05</v>
      </c>
      <c r="M23" s="12">
        <v>9</v>
      </c>
      <c r="N23" s="15">
        <f t="shared" si="7"/>
        <v>1.3499999999999999</v>
      </c>
      <c r="O23" s="12">
        <v>5</v>
      </c>
      <c r="P23" s="15">
        <f t="shared" si="8"/>
        <v>0.75</v>
      </c>
      <c r="Q23" s="12">
        <v>0.15</v>
      </c>
    </row>
    <row r="24" spans="2:17" x14ac:dyDescent="0.25">
      <c r="B24" s="2"/>
      <c r="C24" s="2">
        <v>3</v>
      </c>
      <c r="E24" s="2">
        <f>E23-3</f>
        <v>16</v>
      </c>
      <c r="F24" s="2">
        <v>3</v>
      </c>
      <c r="H24" s="1" t="s">
        <v>14</v>
      </c>
      <c r="I24" s="2">
        <v>10</v>
      </c>
      <c r="J24" s="15">
        <f t="shared" si="5"/>
        <v>0.5</v>
      </c>
      <c r="K24" s="12">
        <v>3</v>
      </c>
      <c r="L24" s="15">
        <f t="shared" si="6"/>
        <v>0.15000000000000002</v>
      </c>
      <c r="M24" s="12">
        <v>5</v>
      </c>
      <c r="N24" s="15">
        <f t="shared" si="7"/>
        <v>0.25</v>
      </c>
      <c r="O24" s="12">
        <v>10</v>
      </c>
      <c r="P24" s="15">
        <f t="shared" si="8"/>
        <v>0.5</v>
      </c>
      <c r="Q24" s="12">
        <v>0.05</v>
      </c>
    </row>
    <row r="25" spans="2:17" ht="15.75" thickBot="1" x14ac:dyDescent="0.3">
      <c r="B25" s="2"/>
      <c r="C25" s="2">
        <v>2</v>
      </c>
      <c r="E25" s="2">
        <f>E24-3</f>
        <v>13</v>
      </c>
      <c r="F25" s="2">
        <v>2</v>
      </c>
      <c r="H25" s="1" t="s">
        <v>15</v>
      </c>
      <c r="I25" s="16">
        <v>10</v>
      </c>
      <c r="J25" s="17">
        <f t="shared" si="5"/>
        <v>1</v>
      </c>
      <c r="K25" s="18">
        <v>5</v>
      </c>
      <c r="L25" s="17">
        <f t="shared" si="6"/>
        <v>0.5</v>
      </c>
      <c r="M25" s="18">
        <v>3</v>
      </c>
      <c r="N25" s="17">
        <f t="shared" si="7"/>
        <v>0.30000000000000004</v>
      </c>
      <c r="O25" s="18">
        <v>10</v>
      </c>
      <c r="P25" s="17">
        <f t="shared" si="8"/>
        <v>1</v>
      </c>
      <c r="Q25" s="18">
        <v>0.1</v>
      </c>
    </row>
    <row r="26" spans="2:17" ht="15.75" thickTop="1" x14ac:dyDescent="0.25">
      <c r="B26" s="2"/>
      <c r="C26" s="2">
        <v>1</v>
      </c>
      <c r="E26" s="2">
        <f>E25-3</f>
        <v>10</v>
      </c>
      <c r="F26" s="2">
        <v>1</v>
      </c>
      <c r="H26" s="1" t="s">
        <v>78</v>
      </c>
      <c r="I26" s="19"/>
      <c r="J26" s="20">
        <f>SUM(J16:J25)</f>
        <v>5.9</v>
      </c>
      <c r="K26" s="21"/>
      <c r="L26" s="20">
        <f>SUM(L16:L25)</f>
        <v>5.9250000000000007</v>
      </c>
      <c r="M26" s="21"/>
      <c r="N26" s="20">
        <f>SUM(N16:N25)</f>
        <v>4.9249999999999998</v>
      </c>
      <c r="O26" s="21"/>
      <c r="P26" s="20">
        <f>SUM(P16:P25)</f>
        <v>5.875</v>
      </c>
      <c r="Q26" s="21">
        <f>SUM(Q16:Q25)</f>
        <v>1.0000000000000002</v>
      </c>
    </row>
    <row r="27" spans="2:17" x14ac:dyDescent="0.25">
      <c r="B27" s="2"/>
      <c r="C27" s="2">
        <v>0</v>
      </c>
      <c r="E27" s="2">
        <v>5</v>
      </c>
      <c r="F27" s="2">
        <v>0</v>
      </c>
      <c r="H27" s="1" t="s">
        <v>79</v>
      </c>
      <c r="I27" s="22" t="s">
        <v>80</v>
      </c>
      <c r="J27" s="23"/>
      <c r="K27" s="23"/>
      <c r="L27" s="23"/>
      <c r="M27" s="23"/>
      <c r="N27" s="23"/>
      <c r="O27" s="23"/>
      <c r="P27" s="23"/>
      <c r="Q27" s="24"/>
    </row>
    <row r="32" spans="2:17" x14ac:dyDescent="0.25">
      <c r="P32">
        <f>SUM(Q16:Q25)</f>
        <v>1.0000000000000002</v>
      </c>
    </row>
  </sheetData>
  <mergeCells count="8">
    <mergeCell ref="I27:Q27"/>
    <mergeCell ref="B1:C1"/>
    <mergeCell ref="E1:F1"/>
    <mergeCell ref="H1:I1"/>
    <mergeCell ref="K1:L1"/>
    <mergeCell ref="N1:O1"/>
    <mergeCell ref="B15:C15"/>
    <mergeCell ref="E15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Data</vt:lpstr>
      <vt:lpstr>Trade-Offs</vt:lpstr>
      <vt:lpstr>Sheet3</vt:lpstr>
      <vt:lpstr>Cost Value Assignment</vt:lpstr>
      <vt:lpstr>Seat Value Assignment</vt:lpstr>
      <vt:lpstr>Luggage Space Value Assignment</vt:lpstr>
      <vt:lpstr>Mileage Value Assignment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A. Moline</dc:creator>
  <cp:lastModifiedBy>Tom A. Moline</cp:lastModifiedBy>
  <dcterms:created xsi:type="dcterms:W3CDTF">2013-10-01T01:39:35Z</dcterms:created>
  <dcterms:modified xsi:type="dcterms:W3CDTF">2013-10-01T02:23:44Z</dcterms:modified>
</cp:coreProperties>
</file>