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3"/>
    <sheet name="Sheet2" sheetId="2" r:id="rId4"/>
    <sheet name="Sheet3" sheetId="3" r:id="rId5"/>
  </sheets>
</workbook>
</file>

<file path=xl/sharedStrings.xml><?xml version="1.0" encoding="utf-8"?>
<sst xmlns="http://schemas.openxmlformats.org/spreadsheetml/2006/main" uniqueCount="39">
  <si>
    <t>Configuration 1</t>
  </si>
  <si>
    <t>Configuration 2</t>
  </si>
  <si>
    <t>Configuration 3</t>
  </si>
  <si>
    <t>Configuration 4</t>
  </si>
  <si>
    <t>Best Case</t>
  </si>
  <si>
    <t>Worst Case</t>
  </si>
  <si>
    <t>Cells Per String</t>
  </si>
  <si>
    <t>Number of Incident Strings on Exposed Panel</t>
  </si>
  <si>
    <t>Voltage per Incident Cell (V)</t>
  </si>
  <si>
    <t>Amperage per Incident Cell (A)</t>
  </si>
  <si>
    <t>Voltage per Incident String (V)</t>
  </si>
  <si>
    <t>Amperage per Incident String (A)</t>
  </si>
  <si>
    <t>Voltage per Incident Panel (V)</t>
  </si>
  <si>
    <t>Amperage per Incident Panel (A)</t>
  </si>
  <si>
    <t>Wattage per Incident Panel (W)</t>
  </si>
  <si>
    <t>Number of Incident Panels</t>
  </si>
  <si>
    <t>Number of Non-Incident Strings on Exposed Panel</t>
  </si>
  <si>
    <t>Voltage per Non-Incident Cell (V)</t>
  </si>
  <si>
    <t>Amperage per Non-Incident Cell (A)</t>
  </si>
  <si>
    <t>Voltage per Non-Incident String (V)</t>
  </si>
  <si>
    <t>Amperage per Non-Incident String (A)</t>
  </si>
  <si>
    <t>Voltage per Non-Incident Panel (V)</t>
  </si>
  <si>
    <t>Amperage per Non-Incident Panel (A)</t>
  </si>
  <si>
    <t>Wattage per Non-Incident Panel (W)</t>
  </si>
  <si>
    <t>Number of Non-Incident Panels</t>
  </si>
  <si>
    <t>Orbital Period (hr)</t>
  </si>
  <si>
    <t>Percent Time in Sunlight (%)</t>
  </si>
  <si>
    <t>BCR Efficiencey (%)</t>
  </si>
  <si>
    <t>Energy Generation per Orbit (W*hr)</t>
  </si>
  <si>
    <t>Maximum number of cells incident to sun across the entire orbit, maximum BCR efficiency</t>
  </si>
  <si>
    <t>Minimum number of cells incident to sun across the entire orbit, minimum BCR efficiency</t>
  </si>
  <si>
    <t>Incident</t>
  </si>
  <si>
    <t>Surface is perpendicular to solar radiation flux</t>
  </si>
  <si>
    <t>Non-Incident</t>
  </si>
  <si>
    <t>Surface is not perpendicular to solar radiation flux, assumed to be at 45 degrees</t>
  </si>
  <si>
    <t>6 total solar panels, 4 long panels and 2 end panels. No deployables</t>
  </si>
  <si>
    <t>10 total solar panels, 2 end panels, 4 long panels, 4 lengthwise deployables</t>
  </si>
  <si>
    <t>8 total solar panels, 2 end panels, 4 long panels, 2 widthwise deployables</t>
  </si>
  <si>
    <t>6 total solar panels, 6 long panels, 5 widthwise deployables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</si>
</sst>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5">
    <font>
      <sz val="12"/>
      <color indexed="8"/>
      <name val="Verdana"/>
    </font>
    <font>
      <sz val="11"/>
      <color indexed="8"/>
      <name val="Trebuchet MS"/>
    </font>
    <font>
      <sz val="14"/>
      <color indexed="8"/>
      <name val="Trebuchet MS"/>
    </font>
    <font>
      <b val="1"/>
      <sz val="11"/>
      <color indexed="8"/>
      <name val="Calibri"/>
    </font>
    <font>
      <sz val="11"/>
      <color indexed="8"/>
      <name val="Trebuchet MS Bold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2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/>
    </xf>
    <xf numFmtId="0" fontId="1" borderId="1" applyNumberFormat="0" applyFont="1" applyFill="0" applyBorder="1" applyAlignment="1" applyProtection="0">
      <alignment vertical="bottom"/>
    </xf>
    <xf numFmtId="0" fontId="1" borderId="2" applyNumberFormat="0" applyFont="1" applyFill="0" applyBorder="1" applyAlignment="1" applyProtection="0">
      <alignment vertical="bottom"/>
    </xf>
    <xf numFmtId="0" fontId="1" borderId="2" applyNumberFormat="1" applyFont="1" applyFill="0" applyBorder="1" applyAlignment="1" applyProtection="0">
      <alignment vertical="bottom"/>
    </xf>
    <xf numFmtId="0" fontId="1" borderId="1" applyNumberFormat="1" applyFont="1" applyFill="0" applyBorder="1" applyAlignment="1" applyProtection="0">
      <alignment vertical="bottom"/>
    </xf>
    <xf numFmtId="0" fontId="1" borderId="3" applyNumberFormat="1" applyFont="1" applyFill="0" applyBorder="1" applyAlignment="1" applyProtection="0">
      <alignment vertical="bottom"/>
    </xf>
    <xf numFmtId="0" fontId="1" borderId="4" applyNumberFormat="1" applyFont="1" applyFill="0" applyBorder="1" applyAlignment="1" applyProtection="0">
      <alignment horizontal="center" vertical="bottom"/>
    </xf>
    <xf numFmtId="1" fontId="1" borderId="5" applyNumberFormat="1" applyFont="1" applyFill="0" applyBorder="1" applyAlignment="1" applyProtection="0">
      <alignment horizontal="center" vertical="bottom"/>
    </xf>
    <xf numFmtId="0" fontId="1" borderId="6" applyNumberFormat="0" applyFont="1" applyFill="0" applyBorder="1" applyAlignment="1" applyProtection="0">
      <alignment vertical="bottom"/>
    </xf>
    <xf numFmtId="0" fontId="1" borderId="6" applyNumberFormat="0" applyFont="1" applyFill="0" applyBorder="1" applyAlignment="1" applyProtection="0">
      <alignment horizontal="center" vertical="bottom"/>
    </xf>
    <xf numFmtId="0" fontId="1" borderId="7" applyNumberFormat="1" applyFont="1" applyFill="0" applyBorder="1" applyAlignment="1" applyProtection="0">
      <alignment horizontal="center" vertical="bottom"/>
    </xf>
    <xf numFmtId="0" fontId="1" borderId="8" applyNumberFormat="1" applyFont="1" applyFill="0" applyBorder="1" applyAlignment="1" applyProtection="0">
      <alignment vertical="bottom"/>
    </xf>
    <xf numFmtId="0" fontId="1" borderId="9" applyNumberFormat="1" applyFont="1" applyFill="0" applyBorder="1" applyAlignment="1" applyProtection="0">
      <alignment vertical="bottom"/>
    </xf>
    <xf numFmtId="0" fontId="1" borderId="10" applyNumberFormat="1" applyFont="1" applyFill="0" applyBorder="1" applyAlignment="1" applyProtection="0">
      <alignment vertical="bottom"/>
    </xf>
    <xf numFmtId="0" fontId="1" borderId="3" applyNumberFormat="0" applyFont="1" applyFill="0" applyBorder="1" applyAlignment="1" applyProtection="0">
      <alignment vertical="bottom"/>
    </xf>
    <xf numFmtId="0" fontId="1" borderId="11" applyNumberFormat="1" applyFont="1" applyFill="0" applyBorder="1" applyAlignment="1" applyProtection="0">
      <alignment vertical="bottom"/>
    </xf>
    <xf numFmtId="0" fontId="1" borderId="12" applyNumberFormat="0" applyFont="1" applyFill="0" applyBorder="1" applyAlignment="1" applyProtection="0">
      <alignment vertical="bottom"/>
    </xf>
    <xf numFmtId="0" fontId="1" borderId="13" applyNumberFormat="1" applyFont="1" applyFill="0" applyBorder="1" applyAlignment="1" applyProtection="0">
      <alignment vertical="bottom"/>
    </xf>
    <xf numFmtId="0" fontId="1" borderId="13" applyNumberFormat="0" applyFont="1" applyFill="0" applyBorder="1" applyAlignment="1" applyProtection="0">
      <alignment vertical="bottom"/>
    </xf>
    <xf numFmtId="0" fontId="1" borderId="14" applyNumberFormat="1" applyFont="1" applyFill="0" applyBorder="1" applyAlignment="1" applyProtection="0">
      <alignment vertical="bottom"/>
    </xf>
    <xf numFmtId="0" fontId="1" borderId="6" applyNumberFormat="1" applyFont="1" applyFill="0" applyBorder="1" applyAlignment="1" applyProtection="0">
      <alignment vertical="bottom"/>
    </xf>
    <xf numFmtId="59" fontId="1" borderId="6" applyNumberFormat="1" applyFont="1" applyFill="0" applyBorder="1" applyAlignment="1" applyProtection="0">
      <alignment vertical="bottom"/>
    </xf>
    <xf numFmtId="0" fontId="1" borderId="15" applyNumberFormat="1" applyFont="1" applyFill="0" applyBorder="1" applyAlignment="1" applyProtection="0">
      <alignment vertical="bottom"/>
    </xf>
    <xf numFmtId="0" fontId="1" borderId="7" applyNumberFormat="0" applyFont="1" applyFill="0" applyBorder="1" applyAlignment="1" applyProtection="0">
      <alignment vertical="bottom"/>
    </xf>
    <xf numFmtId="0" fontId="1" borderId="5" applyNumberFormat="0" applyFont="1" applyFill="0" applyBorder="1" applyAlignment="1" applyProtection="0">
      <alignment vertical="bottom"/>
    </xf>
    <xf numFmtId="1" fontId="1" borderId="9" applyNumberFormat="1" applyFont="1" applyFill="0" applyBorder="1" applyAlignment="1" applyProtection="0">
      <alignment vertical="bottom"/>
    </xf>
    <xf numFmtId="0" fontId="1" borderId="9" applyNumberFormat="0" applyFont="1" applyFill="0" applyBorder="1" applyAlignment="1" applyProtection="0">
      <alignment vertical="bottom"/>
    </xf>
    <xf numFmtId="0" fontId="3" borderId="4" applyNumberFormat="1" applyFont="1" applyFill="0" applyBorder="1" applyAlignment="1" applyProtection="0">
      <alignment vertical="bottom"/>
    </xf>
    <xf numFmtId="1" fontId="4" borderId="5" applyNumberFormat="1" applyFont="1" applyFill="0" applyBorder="1" applyAlignment="1" applyProtection="0">
      <alignment vertical="bottom"/>
    </xf>
    <xf numFmtId="59" fontId="4" borderId="9" applyNumberFormat="1" applyFont="1" applyFill="0" applyBorder="1" applyAlignment="1" applyProtection="0">
      <alignment vertical="bottom"/>
    </xf>
    <xf numFmtId="0" fontId="1" borderId="11" applyNumberFormat="1" applyFont="1" applyFill="0" applyBorder="1" applyAlignment="1" applyProtection="0">
      <alignment horizontal="right" vertical="bottom"/>
    </xf>
    <xf numFmtId="0" fontId="1" borderId="16" applyNumberFormat="1" applyFont="1" applyFill="0" applyBorder="1" applyAlignment="1" applyProtection="0">
      <alignment horizontal="right" vertical="bottom"/>
    </xf>
    <xf numFmtId="0" fontId="1" borderId="15" applyNumberFormat="1" applyFont="1" applyFill="0" applyBorder="1" applyAlignment="1" applyProtection="0">
      <alignment horizontal="right" vertical="bottom"/>
    </xf>
    <xf numFmtId="0" fontId="1" borderId="2" applyNumberFormat="1" applyFont="1" applyFill="0" applyBorder="1" applyAlignment="1" applyProtection="0">
      <alignment horizontal="right" vertical="bottom"/>
    </xf>
    <xf numFmtId="0" fontId="1" borderId="7" applyNumberFormat="1" applyFont="1" applyFill="0" applyBorder="1" applyAlignment="1" applyProtection="0">
      <alignment horizontal="right" vertical="bottom"/>
    </xf>
    <xf numFmtId="0" fontId="1" borderId="11" applyNumberFormat="1" applyFont="1" applyFill="0" applyBorder="1" applyAlignment="1" applyProtection="0">
      <alignment horizontal="right" vertical="top"/>
    </xf>
    <xf numFmtId="0" fontId="1" borderId="16" applyNumberFormat="1" applyFont="1" applyFill="0" applyBorder="1" applyAlignment="1" applyProtection="0">
      <alignment horizontal="right" vertical="top"/>
    </xf>
    <xf numFmtId="0" fontId="1" borderId="17" applyNumberFormat="0" applyFont="1" applyFill="0" applyBorder="1" applyAlignment="1" applyProtection="0">
      <alignment vertical="bottom"/>
    </xf>
    <xf numFmtId="0" fontId="1" borderId="17" applyNumberFormat="1" applyFont="1" applyFill="0" applyBorder="1" applyAlignment="1" applyProtection="0">
      <alignment vertical="bottom"/>
    </xf>
    <xf numFmtId="0" fontId="1" borderId="18" applyNumberFormat="1" applyFont="1" applyFill="0" applyBorder="1" applyAlignment="1" applyProtection="0">
      <alignment vertical="bottom"/>
    </xf>
    <xf numFmtId="0" fontId="1" borderId="19" applyNumberFormat="1" applyFont="1" applyFill="0" applyBorder="1" applyAlignment="1" applyProtection="0">
      <alignment vertical="bottom"/>
    </xf>
    <xf numFmtId="0" fontId="1" borderId="20" applyNumberFormat="1" applyFont="1" applyFill="0" applyBorder="1" applyAlignment="1" applyProtection="0">
      <alignment horizontal="right" vertical="bottom"/>
    </xf>
    <xf numFmtId="0" fontId="1" borderId="21" applyNumberFormat="1" applyFont="1" applyFill="0" applyBorder="1" applyAlignment="1" applyProtection="0">
      <alignment horizontal="right" vertical="bottom"/>
    </xf>
    <xf numFmtId="0" fontId="1" borderId="22" applyNumberFormat="1" applyFont="1" applyFill="0" applyBorder="1" applyAlignment="1" applyProtection="0">
      <alignment vertical="bottom"/>
    </xf>
    <xf numFmtId="0" fontId="1" borderId="23" applyNumberFormat="1" applyFont="1" applyFill="0" applyBorder="1" applyAlignment="1" applyProtection="0">
      <alignment horizontal="right" vertical="bottom"/>
    </xf>
    <xf numFmtId="0" fontId="1" borderId="1" applyNumberFormat="1" applyFont="1" applyFill="0" applyBorder="1" applyAlignment="1" applyProtection="0">
      <alignment horizontal="right" vertical="bottom"/>
    </xf>
    <xf numFmtId="0" fontId="1" borderId="24" applyNumberFormat="1" applyFont="1" applyFill="0" applyBorder="1" applyAlignment="1" applyProtection="0">
      <alignment vertical="bottom"/>
    </xf>
    <xf numFmtId="0" fontId="1" borderId="25" applyNumberFormat="1" applyFont="1" applyFill="0" applyBorder="1" applyAlignment="1" applyProtection="0">
      <alignment horizontal="right" vertical="bottom"/>
    </xf>
    <xf numFmtId="0" fontId="1" borderId="26" applyNumberFormat="1" applyFont="1" applyFill="0" applyBorder="1" applyAlignment="1" applyProtection="0">
      <alignment horizontal="right" vertical="bottom"/>
    </xf>
    <xf numFmtId="0" fontId="1" applyNumberFormat="1" applyFont="1" applyFill="0" applyBorder="0" applyAlignment="1" applyProtection="0">
      <alignment vertical="bottom"/>
    </xf>
    <xf numFmtId="0" fontId="1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worksheets/sheet.xml><?xml version="1.0" encoding="utf-8"?>
<worksheet xmlns:r="http://schemas.openxmlformats.org/officeDocument/2006/relationships" xmlns="http://schemas.openxmlformats.org/spreadsheetml/2006/main">
  <dimension ref="A1:N39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" customWidth="1"/>
    <col min="2" max="2" width="34" style="1" customWidth="1"/>
    <col min="3" max="3" width="6.625" style="1" customWidth="1"/>
    <col min="4" max="4" width="7.125" style="1" customWidth="1"/>
    <col min="5" max="5" width="8.125" style="1" customWidth="1"/>
    <col min="6" max="6" width="6.625" style="1" customWidth="1"/>
    <col min="7" max="7" width="7.125" style="1" customWidth="1"/>
    <col min="8" max="8" width="8.125" style="1" customWidth="1"/>
    <col min="9" max="9" width="6.625" style="1" customWidth="1"/>
    <col min="10" max="10" width="7.125" style="1" customWidth="1"/>
    <col min="11" max="11" width="8.125" style="1" customWidth="1"/>
    <col min="12" max="12" width="8.125" style="1" customWidth="1"/>
    <col min="13" max="13" width="8.125" style="1" customWidth="1"/>
    <col min="14" max="14" width="8.125" style="1" customWidth="1"/>
    <col min="15" max="256" width="6.625" style="1" customWidth="1"/>
  </cols>
  <sheetData>
    <row r="1" ht="17" customHeight="1">
      <c r="A1" s="2"/>
      <c r="B1" s="2"/>
      <c r="C1" s="2"/>
      <c r="D1" s="3"/>
      <c r="E1" s="3"/>
      <c r="F1" s="2"/>
      <c r="G1" s="3"/>
      <c r="H1" s="3"/>
      <c r="I1" s="2"/>
      <c r="J1" s="3"/>
      <c r="K1" s="4"/>
      <c r="L1" s="5"/>
      <c r="M1" s="4"/>
      <c r="N1" s="3"/>
    </row>
    <row r="2" ht="17" customHeight="1">
      <c r="A2" s="2"/>
      <c r="B2" s="2"/>
      <c r="C2" s="6"/>
      <c r="D2" t="s" s="7">
        <v>0</v>
      </c>
      <c r="E2" s="8"/>
      <c r="F2" s="9"/>
      <c r="G2" t="s" s="7">
        <v>1</v>
      </c>
      <c r="H2" s="8"/>
      <c r="I2" s="9"/>
      <c r="J2" t="s" s="7">
        <v>2</v>
      </c>
      <c r="K2" s="8"/>
      <c r="L2" s="10"/>
      <c r="M2" t="s" s="7">
        <v>3</v>
      </c>
      <c r="N2" s="11"/>
    </row>
    <row r="3" ht="17" customHeight="1">
      <c r="A3" s="2"/>
      <c r="B3" s="3"/>
      <c r="C3" s="12"/>
      <c r="D3" t="s" s="13">
        <v>4</v>
      </c>
      <c r="E3" t="s" s="13">
        <v>5</v>
      </c>
      <c r="F3" s="14"/>
      <c r="G3" t="s" s="13">
        <v>4</v>
      </c>
      <c r="H3" t="s" s="13">
        <v>5</v>
      </c>
      <c r="I3" s="14"/>
      <c r="J3" t="s" s="13">
        <v>4</v>
      </c>
      <c r="K3" t="s" s="13">
        <v>5</v>
      </c>
      <c r="L3" s="14"/>
      <c r="M3" t="s" s="13">
        <v>4</v>
      </c>
      <c r="N3" t="s" s="13">
        <v>5</v>
      </c>
    </row>
    <row r="4" ht="17" customHeight="1">
      <c r="A4" s="15"/>
      <c r="B4" t="s" s="16">
        <v>6</v>
      </c>
      <c r="C4" s="17"/>
      <c r="D4" s="18">
        <v>7</v>
      </c>
      <c r="E4" s="18">
        <v>2</v>
      </c>
      <c r="F4" s="19"/>
      <c r="G4" s="18">
        <v>7</v>
      </c>
      <c r="H4" s="18">
        <v>2</v>
      </c>
      <c r="I4" s="19"/>
      <c r="J4" s="18">
        <v>7</v>
      </c>
      <c r="K4" s="18">
        <v>2</v>
      </c>
      <c r="L4" s="19"/>
      <c r="M4" s="18">
        <v>7</v>
      </c>
      <c r="N4" s="18">
        <v>2</v>
      </c>
    </row>
    <row r="5" ht="17" customHeight="1">
      <c r="A5" s="15"/>
      <c r="B5" t="s" s="20">
        <v>7</v>
      </c>
      <c r="C5" s="6"/>
      <c r="D5" s="21">
        <v>1</v>
      </c>
      <c r="E5" s="21">
        <v>1</v>
      </c>
      <c r="F5" s="21"/>
      <c r="G5" s="21">
        <v>1</v>
      </c>
      <c r="H5" s="21">
        <v>1</v>
      </c>
      <c r="I5" s="21"/>
      <c r="J5" s="21">
        <v>1</v>
      </c>
      <c r="K5" s="21">
        <v>1</v>
      </c>
      <c r="L5" s="21"/>
      <c r="M5" s="21">
        <v>1</v>
      </c>
      <c r="N5" s="21">
        <v>1</v>
      </c>
    </row>
    <row r="6" ht="17" customHeight="1">
      <c r="A6" s="15"/>
      <c r="B6" t="s" s="20">
        <v>8</v>
      </c>
      <c r="C6" s="6"/>
      <c r="D6" s="21">
        <v>2.31</v>
      </c>
      <c r="E6" s="21">
        <v>2.31</v>
      </c>
      <c r="F6" s="21"/>
      <c r="G6" s="21">
        <v>2.31</v>
      </c>
      <c r="H6" s="21">
        <v>2.31</v>
      </c>
      <c r="I6" s="21"/>
      <c r="J6" s="21">
        <v>2.31</v>
      </c>
      <c r="K6" s="21">
        <v>2.31</v>
      </c>
      <c r="L6" s="21"/>
      <c r="M6" s="21">
        <v>2.31</v>
      </c>
      <c r="N6" s="21">
        <v>2.31</v>
      </c>
    </row>
    <row r="7" ht="17" customHeight="1">
      <c r="A7" s="15"/>
      <c r="B7" t="s" s="20">
        <v>9</v>
      </c>
      <c r="C7" s="6"/>
      <c r="D7" s="22">
        <f t="shared" si="0" ref="D7:N7">16.4*26.27/1000</f>
        <v>0.430828</v>
      </c>
      <c r="E7" s="22">
        <f t="shared" si="0"/>
        <v>0.430828</v>
      </c>
      <c r="F7" s="21"/>
      <c r="G7" s="22">
        <f t="shared" si="0"/>
        <v>0.430828</v>
      </c>
      <c r="H7" s="22">
        <f t="shared" si="0"/>
        <v>0.430828</v>
      </c>
      <c r="I7" s="21"/>
      <c r="J7" s="22">
        <f t="shared" si="0"/>
        <v>0.430828</v>
      </c>
      <c r="K7" s="22">
        <f t="shared" si="0"/>
        <v>0.430828</v>
      </c>
      <c r="L7" s="21"/>
      <c r="M7" s="22">
        <f t="shared" si="0"/>
        <v>0.430828</v>
      </c>
      <c r="N7" s="22">
        <f t="shared" si="0"/>
        <v>0.430828</v>
      </c>
    </row>
    <row r="8" ht="17" customHeight="1">
      <c r="A8" s="15"/>
      <c r="B8" t="s" s="20">
        <v>10</v>
      </c>
      <c r="C8" s="6"/>
      <c r="D8" s="21">
        <f>D6*D4</f>
        <v>16.17</v>
      </c>
      <c r="E8" s="21">
        <f>E6*E4</f>
        <v>4.62</v>
      </c>
      <c r="F8" s="21"/>
      <c r="G8" s="21">
        <f>G6*G4</f>
        <v>16.17</v>
      </c>
      <c r="H8" s="21">
        <f>H6*H4</f>
        <v>4.62</v>
      </c>
      <c r="I8" s="21"/>
      <c r="J8" s="21">
        <f>J6*J4</f>
        <v>16.17</v>
      </c>
      <c r="K8" s="21">
        <f>K6*K4</f>
        <v>4.62</v>
      </c>
      <c r="L8" s="21"/>
      <c r="M8" s="21">
        <f>M6*M4</f>
        <v>16.17</v>
      </c>
      <c r="N8" s="21">
        <f>N6*N4</f>
        <v>4.62</v>
      </c>
    </row>
    <row r="9" ht="17" customHeight="1">
      <c r="A9" s="15"/>
      <c r="B9" t="s" s="20">
        <v>11</v>
      </c>
      <c r="C9" s="6"/>
      <c r="D9" s="22">
        <f>D7</f>
        <v>0.430828</v>
      </c>
      <c r="E9" s="22">
        <f>E7</f>
        <v>0.430828</v>
      </c>
      <c r="F9" s="21"/>
      <c r="G9" s="22">
        <f>G7</f>
        <v>0.430828</v>
      </c>
      <c r="H9" s="22">
        <f>H7</f>
        <v>0.430828</v>
      </c>
      <c r="I9" s="21"/>
      <c r="J9" s="22">
        <f>J7</f>
        <v>0.430828</v>
      </c>
      <c r="K9" s="22">
        <f>K7</f>
        <v>0.430828</v>
      </c>
      <c r="L9" s="21"/>
      <c r="M9" s="22">
        <f>M7</f>
        <v>0.430828</v>
      </c>
      <c r="N9" s="22">
        <f>N7</f>
        <v>0.430828</v>
      </c>
    </row>
    <row r="10" ht="17" customHeight="1">
      <c r="A10" s="15"/>
      <c r="B10" t="s" s="20">
        <v>12</v>
      </c>
      <c r="C10" s="6"/>
      <c r="D10" s="21">
        <f>D8</f>
        <v>16.17</v>
      </c>
      <c r="E10" s="21">
        <f>E8</f>
        <v>4.62</v>
      </c>
      <c r="F10" s="21"/>
      <c r="G10" s="21">
        <f>G8</f>
        <v>16.17</v>
      </c>
      <c r="H10" s="21">
        <f>H8</f>
        <v>4.62</v>
      </c>
      <c r="I10" s="21"/>
      <c r="J10" s="21">
        <f>J8</f>
        <v>16.17</v>
      </c>
      <c r="K10" s="21">
        <f>K8</f>
        <v>4.62</v>
      </c>
      <c r="L10" s="21"/>
      <c r="M10" s="21">
        <f>M8</f>
        <v>16.17</v>
      </c>
      <c r="N10" s="21">
        <f>N8</f>
        <v>4.62</v>
      </c>
    </row>
    <row r="11" ht="17" customHeight="1">
      <c r="A11" s="15"/>
      <c r="B11" t="s" s="20">
        <v>13</v>
      </c>
      <c r="C11" s="6"/>
      <c r="D11" s="22">
        <f>D9*D5</f>
        <v>0.430828</v>
      </c>
      <c r="E11" s="22">
        <f>E9*E5</f>
        <v>0.430828</v>
      </c>
      <c r="F11" s="21"/>
      <c r="G11" s="22">
        <f>G9*G5</f>
        <v>0.430828</v>
      </c>
      <c r="H11" s="22">
        <f>H9*H5</f>
        <v>0.430828</v>
      </c>
      <c r="I11" s="21"/>
      <c r="J11" s="22">
        <f>J9*J5</f>
        <v>0.430828</v>
      </c>
      <c r="K11" s="22">
        <f>K9*K5</f>
        <v>0.430828</v>
      </c>
      <c r="L11" s="21"/>
      <c r="M11" s="22">
        <f>M9*M5</f>
        <v>0.430828</v>
      </c>
      <c r="N11" s="22">
        <f>N9*N5</f>
        <v>0.430828</v>
      </c>
    </row>
    <row r="12" ht="17" customHeight="1">
      <c r="A12" s="15"/>
      <c r="B12" t="s" s="20">
        <v>14</v>
      </c>
      <c r="C12" s="6"/>
      <c r="D12" s="22">
        <f>D10*D11</f>
        <v>6.966488760000001</v>
      </c>
      <c r="E12" s="22">
        <f>E10*E11</f>
        <v>1.99042536</v>
      </c>
      <c r="F12" s="21"/>
      <c r="G12" s="22">
        <f>G10*G11</f>
        <v>6.966488760000001</v>
      </c>
      <c r="H12" s="22">
        <f>H10*H11</f>
        <v>1.99042536</v>
      </c>
      <c r="I12" s="21"/>
      <c r="J12" s="22">
        <f>J10*J11</f>
        <v>6.966488760000001</v>
      </c>
      <c r="K12" s="22">
        <f>K10*K11</f>
        <v>1.99042536</v>
      </c>
      <c r="L12" s="21"/>
      <c r="M12" s="22">
        <f>M10*M11</f>
        <v>6.966488760000001</v>
      </c>
      <c r="N12" s="22">
        <f>N10*N11</f>
        <v>1.99042536</v>
      </c>
    </row>
    <row r="13" ht="17" customHeight="1">
      <c r="A13" s="15"/>
      <c r="B13" t="s" s="23">
        <v>15</v>
      </c>
      <c r="C13" s="12"/>
      <c r="D13" s="14">
        <v>1</v>
      </c>
      <c r="E13" s="14">
        <v>1</v>
      </c>
      <c r="F13" s="14"/>
      <c r="G13" s="14">
        <v>2</v>
      </c>
      <c r="H13" s="14">
        <v>1</v>
      </c>
      <c r="I13" s="14"/>
      <c r="J13" s="14">
        <v>2</v>
      </c>
      <c r="K13" s="14">
        <v>1</v>
      </c>
      <c r="L13" s="14"/>
      <c r="M13" s="14">
        <v>6</v>
      </c>
      <c r="N13" s="14">
        <v>0</v>
      </c>
    </row>
    <row r="14" ht="17" customHeight="1">
      <c r="A14" s="2"/>
      <c r="B14" s="24"/>
      <c r="C14" s="25"/>
      <c r="D14" s="26"/>
      <c r="E14" s="26"/>
      <c r="F14" s="27"/>
      <c r="G14" s="26"/>
      <c r="H14" s="26"/>
      <c r="I14" s="27"/>
      <c r="J14" s="26"/>
      <c r="K14" s="26"/>
      <c r="L14" s="26"/>
      <c r="M14" s="26"/>
      <c r="N14" s="26"/>
    </row>
    <row r="15" ht="17" customHeight="1">
      <c r="A15" s="15"/>
      <c r="B15" t="s" s="16">
        <v>16</v>
      </c>
      <c r="C15" s="17"/>
      <c r="D15" s="18">
        <v>0</v>
      </c>
      <c r="E15" s="18">
        <v>0</v>
      </c>
      <c r="F15" s="19"/>
      <c r="G15" s="18">
        <v>0</v>
      </c>
      <c r="H15" s="18">
        <v>0</v>
      </c>
      <c r="I15" s="19"/>
      <c r="J15" s="18">
        <v>1</v>
      </c>
      <c r="K15" s="18">
        <v>0</v>
      </c>
      <c r="L15" s="19"/>
      <c r="M15" s="18">
        <v>0</v>
      </c>
      <c r="N15" s="18">
        <v>0</v>
      </c>
    </row>
    <row r="16" ht="17" customHeight="1">
      <c r="A16" s="15"/>
      <c r="B16" t="s" s="20">
        <v>17</v>
      </c>
      <c r="C16" s="6"/>
      <c r="D16" s="21">
        <v>2.23</v>
      </c>
      <c r="E16" s="21">
        <v>2.23</v>
      </c>
      <c r="F16" s="21"/>
      <c r="G16" s="21">
        <v>2.23</v>
      </c>
      <c r="H16" s="21">
        <v>2.23</v>
      </c>
      <c r="I16" s="21"/>
      <c r="J16" s="21">
        <v>2.23</v>
      </c>
      <c r="K16" s="21">
        <v>2.23</v>
      </c>
      <c r="L16" s="21"/>
      <c r="M16" s="21">
        <v>2.23</v>
      </c>
      <c r="N16" s="21">
        <v>2.23</v>
      </c>
    </row>
    <row r="17" ht="17" customHeight="1">
      <c r="A17" s="15"/>
      <c r="B17" t="s" s="20">
        <v>18</v>
      </c>
      <c r="C17" s="6"/>
      <c r="D17" s="22">
        <f t="shared" si="48" ref="D17:N17">26.27*0.707*16.4/1000</f>
        <v>0.304595396</v>
      </c>
      <c r="E17" s="22">
        <f t="shared" si="48"/>
        <v>0.304595396</v>
      </c>
      <c r="F17" s="21"/>
      <c r="G17" s="22">
        <f t="shared" si="48"/>
        <v>0.304595396</v>
      </c>
      <c r="H17" s="22">
        <f t="shared" si="48"/>
        <v>0.304595396</v>
      </c>
      <c r="I17" s="21"/>
      <c r="J17" s="22">
        <f t="shared" si="48"/>
        <v>0.304595396</v>
      </c>
      <c r="K17" s="22">
        <f t="shared" si="48"/>
        <v>0.304595396</v>
      </c>
      <c r="L17" s="21"/>
      <c r="M17" s="22">
        <f t="shared" si="48"/>
        <v>0.304595396</v>
      </c>
      <c r="N17" s="22">
        <f t="shared" si="48"/>
        <v>0.304595396</v>
      </c>
    </row>
    <row r="18" ht="17" customHeight="1">
      <c r="A18" s="15"/>
      <c r="B18" t="s" s="20">
        <v>19</v>
      </c>
      <c r="C18" s="6"/>
      <c r="D18" s="21">
        <f>D16*D4</f>
        <v>15.61</v>
      </c>
      <c r="E18" s="21">
        <f>E16*E4</f>
        <v>4.46</v>
      </c>
      <c r="F18" s="21"/>
      <c r="G18" s="21">
        <f>G16*G4</f>
        <v>15.61</v>
      </c>
      <c r="H18" s="21">
        <f>H16*H4</f>
        <v>4.46</v>
      </c>
      <c r="I18" s="21"/>
      <c r="J18" s="21">
        <f>J16*J4</f>
        <v>15.61</v>
      </c>
      <c r="K18" s="21">
        <f>K16*K4</f>
        <v>4.46</v>
      </c>
      <c r="L18" s="21"/>
      <c r="M18" s="21">
        <f>M16*M4</f>
        <v>15.61</v>
      </c>
      <c r="N18" s="21">
        <f>N16*N4</f>
        <v>4.46</v>
      </c>
    </row>
    <row r="19" ht="17" customHeight="1">
      <c r="A19" s="15"/>
      <c r="B19" t="s" s="20">
        <v>20</v>
      </c>
      <c r="C19" s="6"/>
      <c r="D19" s="22">
        <f>D17</f>
        <v>0.304595396</v>
      </c>
      <c r="E19" s="22">
        <f>E17</f>
        <v>0.304595396</v>
      </c>
      <c r="F19" s="21"/>
      <c r="G19" s="22">
        <f>G17</f>
        <v>0.304595396</v>
      </c>
      <c r="H19" s="22">
        <f>H17</f>
        <v>0.304595396</v>
      </c>
      <c r="I19" s="21"/>
      <c r="J19" s="22">
        <f>J17</f>
        <v>0.304595396</v>
      </c>
      <c r="K19" s="22">
        <f>K17</f>
        <v>0.304595396</v>
      </c>
      <c r="L19" s="21"/>
      <c r="M19" s="22">
        <f>M17</f>
        <v>0.304595396</v>
      </c>
      <c r="N19" s="22">
        <f>N17</f>
        <v>0.304595396</v>
      </c>
    </row>
    <row r="20" ht="17" customHeight="1">
      <c r="A20" s="15"/>
      <c r="B20" t="s" s="20">
        <v>21</v>
      </c>
      <c r="C20" s="6"/>
      <c r="D20" s="21">
        <f>D18</f>
        <v>15.61</v>
      </c>
      <c r="E20" s="21">
        <f>E18</f>
        <v>4.46</v>
      </c>
      <c r="F20" s="21"/>
      <c r="G20" s="21">
        <f>G18</f>
        <v>15.61</v>
      </c>
      <c r="H20" s="21">
        <f>H18</f>
        <v>4.46</v>
      </c>
      <c r="I20" s="21"/>
      <c r="J20" s="21">
        <f>J18</f>
        <v>15.61</v>
      </c>
      <c r="K20" s="21">
        <f>K18</f>
        <v>4.46</v>
      </c>
      <c r="L20" s="21"/>
      <c r="M20" s="21">
        <f>M18</f>
        <v>15.61</v>
      </c>
      <c r="N20" s="21">
        <f>N18</f>
        <v>4.46</v>
      </c>
    </row>
    <row r="21" ht="17" customHeight="1">
      <c r="A21" s="15"/>
      <c r="B21" t="s" s="20">
        <v>22</v>
      </c>
      <c r="C21" s="6"/>
      <c r="D21" s="22">
        <f>D19*D15</f>
        <v>0</v>
      </c>
      <c r="E21" s="22">
        <f>E19*E15</f>
        <v>0</v>
      </c>
      <c r="F21" s="21"/>
      <c r="G21" s="22">
        <f>G19*G15</f>
        <v>0</v>
      </c>
      <c r="H21" s="22">
        <f>H19*H15</f>
        <v>0</v>
      </c>
      <c r="I21" s="21"/>
      <c r="J21" s="22">
        <f>J19*J15</f>
        <v>0.304595396</v>
      </c>
      <c r="K21" s="22">
        <f>K19*K15</f>
        <v>0</v>
      </c>
      <c r="L21" s="21"/>
      <c r="M21" s="22">
        <f>M19*M15</f>
        <v>0</v>
      </c>
      <c r="N21" s="22">
        <f>N19*N15</f>
        <v>0</v>
      </c>
    </row>
    <row r="22" ht="17" customHeight="1">
      <c r="A22" s="15"/>
      <c r="B22" t="s" s="20">
        <v>23</v>
      </c>
      <c r="C22" s="6"/>
      <c r="D22" s="22">
        <f>D20*D21</f>
        <v>0</v>
      </c>
      <c r="E22" s="22">
        <f>E20*E21</f>
        <v>0</v>
      </c>
      <c r="F22" s="21"/>
      <c r="G22" s="22">
        <f>G20*G21</f>
        <v>0</v>
      </c>
      <c r="H22" s="22">
        <f>H20*H21</f>
        <v>0</v>
      </c>
      <c r="I22" s="21"/>
      <c r="J22" s="22">
        <f>J20*J21</f>
        <v>4.754734131559999</v>
      </c>
      <c r="K22" s="22">
        <f>K20*K21</f>
        <v>0</v>
      </c>
      <c r="L22" s="21"/>
      <c r="M22" s="22">
        <f>M20*M21</f>
        <v>0</v>
      </c>
      <c r="N22" s="22">
        <f>N20*N21</f>
        <v>0</v>
      </c>
    </row>
    <row r="23" ht="17" customHeight="1">
      <c r="A23" s="15"/>
      <c r="B23" t="s" s="23">
        <v>24</v>
      </c>
      <c r="C23" s="12"/>
      <c r="D23" s="14">
        <v>0</v>
      </c>
      <c r="E23" s="14">
        <v>0</v>
      </c>
      <c r="F23" s="14"/>
      <c r="G23" s="14">
        <v>0</v>
      </c>
      <c r="H23" s="14">
        <v>0</v>
      </c>
      <c r="I23" s="14"/>
      <c r="J23" s="14">
        <v>2</v>
      </c>
      <c r="K23" s="14">
        <v>0</v>
      </c>
      <c r="L23" s="14"/>
      <c r="M23" s="14">
        <v>0</v>
      </c>
      <c r="N23" s="14">
        <v>0</v>
      </c>
    </row>
    <row r="24" ht="17" customHeight="1">
      <c r="A24" s="2"/>
      <c r="B24" s="24"/>
      <c r="C24" s="25"/>
      <c r="D24" s="26"/>
      <c r="E24" s="26"/>
      <c r="F24" s="27"/>
      <c r="G24" s="26"/>
      <c r="H24" s="26"/>
      <c r="I24" s="27"/>
      <c r="J24" s="26"/>
      <c r="K24" s="26"/>
      <c r="L24" s="26"/>
      <c r="M24" s="26"/>
      <c r="N24" s="26"/>
    </row>
    <row r="25" ht="17" customHeight="1">
      <c r="A25" s="15"/>
      <c r="B25" t="s" s="16">
        <v>25</v>
      </c>
      <c r="C25" s="17"/>
      <c r="D25" s="18">
        <v>1.5</v>
      </c>
      <c r="E25" s="18">
        <v>1.5</v>
      </c>
      <c r="F25" s="19"/>
      <c r="G25" s="18">
        <v>1.5</v>
      </c>
      <c r="H25" s="18">
        <v>1.5</v>
      </c>
      <c r="I25" s="19"/>
      <c r="J25" s="18">
        <v>1.5</v>
      </c>
      <c r="K25" s="18">
        <v>1.5</v>
      </c>
      <c r="L25" s="19"/>
      <c r="M25" s="18">
        <v>1.5</v>
      </c>
      <c r="N25" s="18">
        <v>1.5</v>
      </c>
    </row>
    <row r="26" ht="17" customHeight="1">
      <c r="A26" s="15"/>
      <c r="B26" t="s" s="20">
        <v>26</v>
      </c>
      <c r="C26" s="6"/>
      <c r="D26" s="21">
        <v>61</v>
      </c>
      <c r="E26" s="21">
        <v>61</v>
      </c>
      <c r="F26" s="21"/>
      <c r="G26" s="21">
        <v>61</v>
      </c>
      <c r="H26" s="21">
        <v>61</v>
      </c>
      <c r="I26" s="21"/>
      <c r="J26" s="21">
        <v>61</v>
      </c>
      <c r="K26" s="21">
        <v>61</v>
      </c>
      <c r="L26" s="21"/>
      <c r="M26" s="21">
        <v>61</v>
      </c>
      <c r="N26" s="21">
        <v>61</v>
      </c>
    </row>
    <row r="27" ht="17" customHeight="1">
      <c r="A27" s="15"/>
      <c r="B27" t="s" s="23">
        <v>27</v>
      </c>
      <c r="C27" s="12"/>
      <c r="D27" s="14">
        <v>80</v>
      </c>
      <c r="E27" s="14">
        <v>50</v>
      </c>
      <c r="F27" s="14"/>
      <c r="G27" s="14">
        <v>80</v>
      </c>
      <c r="H27" s="14">
        <v>50</v>
      </c>
      <c r="I27" s="14"/>
      <c r="J27" s="14">
        <v>80</v>
      </c>
      <c r="K27" s="14">
        <v>50</v>
      </c>
      <c r="L27" s="14"/>
      <c r="M27" s="14">
        <v>80</v>
      </c>
      <c r="N27" s="14">
        <v>50</v>
      </c>
    </row>
    <row r="28" ht="17" customHeight="1">
      <c r="A28" s="15"/>
      <c r="B28" t="s" s="28">
        <v>28</v>
      </c>
      <c r="C28" s="29"/>
      <c r="D28" s="30">
        <f>((D12*D13)+(D22*D23))*D25*(D26/100)*(D27/100)</f>
        <v>5.099469772320001</v>
      </c>
      <c r="E28" s="30">
        <f>((E12*E13)+(E22*E23))*E25*(E26/100)*(E27/100)</f>
        <v>0.9106196021999999</v>
      </c>
      <c r="F28" s="30"/>
      <c r="G28" s="30">
        <f>((G12*G13)+(G22*G23))*G25*(G26/100)*(G27/100)</f>
        <v>10.198939544640</v>
      </c>
      <c r="H28" s="30">
        <f>((H12*H13)+(H22*H23))*H25*(H26/100)*(H27/100)</f>
        <v>0.9106196021999999</v>
      </c>
      <c r="I28" s="30"/>
      <c r="J28" s="30">
        <f>((J12*J13)+(J22*J23))*J25*(J26/100)*(J27/100)</f>
        <v>17.15987031324384</v>
      </c>
      <c r="K28" s="30">
        <f>((K12*K13)+(K22*K23))*K25*(K26/100)*(K27/100)</f>
        <v>0.9106196021999999</v>
      </c>
      <c r="L28" s="30"/>
      <c r="M28" s="30">
        <f>((M12*M13)+(M22*M23))*M25*(M26/100)*(M27/100)</f>
        <v>30.59681863392001</v>
      </c>
      <c r="N28" s="30">
        <f>((N12*N13)+(N22*N23))*N25*(N26/100)*(N27/100)</f>
        <v>0</v>
      </c>
    </row>
    <row r="29" ht="17" customHeight="1">
      <c r="A29" s="2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ht="17" customHeight="1">
      <c r="A30" s="15"/>
      <c r="B30" t="s" s="18">
        <v>4</v>
      </c>
      <c r="C30" t="s" s="31">
        <v>29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ht="17" customHeight="1">
      <c r="A31" s="15"/>
      <c r="B31" t="s" s="14">
        <v>5</v>
      </c>
      <c r="C31" t="s" s="33">
        <v>30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ht="17" customHeight="1">
      <c r="A32" s="2"/>
      <c r="B32" s="24"/>
      <c r="C32" s="2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ht="17" customHeight="1">
      <c r="A33" s="15"/>
      <c r="B33" t="s" s="18">
        <v>31</v>
      </c>
      <c r="C33" t="s" s="36">
        <v>32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ht="17" customHeight="1">
      <c r="A34" s="15"/>
      <c r="B34" t="s" s="14">
        <v>33</v>
      </c>
      <c r="C34" t="s" s="33">
        <v>34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</row>
    <row r="35" ht="17" customHeight="1">
      <c r="A35" s="5"/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24"/>
      <c r="M35" s="24"/>
      <c r="N35" s="24"/>
    </row>
    <row r="36" ht="17" customHeight="1">
      <c r="A36" s="40"/>
      <c r="B36" t="s" s="41">
        <v>0</v>
      </c>
      <c r="C36" t="s" s="42">
        <v>35</v>
      </c>
      <c r="D36" s="43"/>
      <c r="E36" s="43"/>
      <c r="F36" s="43"/>
      <c r="G36" s="43"/>
      <c r="H36" s="43"/>
      <c r="I36" s="43"/>
      <c r="J36" s="43"/>
      <c r="K36" s="43"/>
      <c r="L36" s="32"/>
      <c r="M36" s="32"/>
      <c r="N36" s="32"/>
    </row>
    <row r="37" ht="17" customHeight="1">
      <c r="A37" s="40"/>
      <c r="B37" t="s" s="44">
        <v>1</v>
      </c>
      <c r="C37" t="s" s="45">
        <v>36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ht="17" customHeight="1">
      <c r="A38" s="40"/>
      <c r="B38" t="s" s="44">
        <v>2</v>
      </c>
      <c r="C38" t="s" s="45">
        <v>37</v>
      </c>
      <c r="D38" s="46"/>
      <c r="E38" s="46"/>
      <c r="F38" s="46"/>
      <c r="G38" s="46"/>
      <c r="H38" s="46"/>
      <c r="I38" s="46"/>
      <c r="J38" s="46"/>
      <c r="K38" s="46"/>
      <c r="L38" s="34"/>
      <c r="M38" s="34"/>
      <c r="N38" s="34"/>
    </row>
    <row r="39" ht="17" customHeight="1">
      <c r="A39" s="40"/>
      <c r="B39" t="s" s="47">
        <v>3</v>
      </c>
      <c r="C39" t="s" s="48">
        <v>38</v>
      </c>
      <c r="D39" s="49"/>
      <c r="E39" s="49"/>
      <c r="F39" s="49"/>
      <c r="G39" s="49"/>
      <c r="H39" s="49"/>
      <c r="I39" s="49"/>
      <c r="J39" s="49"/>
      <c r="K39" s="49"/>
      <c r="L39" s="35"/>
      <c r="M39" s="35"/>
      <c r="N39" s="35"/>
    </row>
  </sheetData>
  <mergeCells count="31">
    <mergeCell ref="D2:E2"/>
    <mergeCell ref="G2:H2"/>
    <mergeCell ref="J2:K2"/>
    <mergeCell ref="M2:N2"/>
    <mergeCell ref="C30:N30"/>
    <mergeCell ref="C31:N31"/>
    <mergeCell ref="C33:N33"/>
    <mergeCell ref="C34:N34"/>
    <mergeCell ref="C36:N36"/>
    <mergeCell ref="C37:N37"/>
    <mergeCell ref="C38:N38"/>
    <mergeCell ref="C39:N39"/>
    <mergeCell ref="L15:L23"/>
    <mergeCell ref="L4:L13"/>
    <mergeCell ref="I4:I13"/>
    <mergeCell ref="F4:F13"/>
    <mergeCell ref="F15:F23"/>
    <mergeCell ref="F25:F27"/>
    <mergeCell ref="I25:I27"/>
    <mergeCell ref="L25:L27"/>
    <mergeCell ref="I15:I23"/>
    <mergeCell ref="C4:C13"/>
    <mergeCell ref="C15:C23"/>
    <mergeCell ref="C25:C27"/>
    <mergeCell ref="B29:N29"/>
    <mergeCell ref="B32:N32"/>
    <mergeCell ref="B35:N35"/>
    <mergeCell ref="B2:C3"/>
    <mergeCell ref="F2:F3"/>
    <mergeCell ref="I2:I3"/>
    <mergeCell ref="L2:L3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50" customWidth="1"/>
    <col min="2" max="2" width="6.625" style="50" customWidth="1"/>
    <col min="3" max="3" width="6.625" style="50" customWidth="1"/>
    <col min="4" max="4" width="6.625" style="50" customWidth="1"/>
    <col min="5" max="5" width="6.625" style="50" customWidth="1"/>
    <col min="6" max="256" width="6.625" style="50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51" customWidth="1"/>
    <col min="2" max="2" width="6.625" style="51" customWidth="1"/>
    <col min="3" max="3" width="6.625" style="51" customWidth="1"/>
    <col min="4" max="4" width="6.625" style="51" customWidth="1"/>
    <col min="5" max="5" width="6.625" style="51" customWidth="1"/>
    <col min="6" max="256" width="6.625" style="51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