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top Point\Desktop\CSE\"/>
    </mc:Choice>
  </mc:AlternateContent>
  <xr:revisionPtr revIDLastSave="0" documentId="13_ncr:1_{416D8F0F-9A25-4375-89C6-0484D45F3713}" xr6:coauthVersionLast="47" xr6:coauthVersionMax="47" xr10:uidLastSave="{00000000-0000-0000-0000-000000000000}"/>
  <bookViews>
    <workbookView xWindow="-110" yWindow="-110" windowWidth="19420" windowHeight="1056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 l="1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L12" i="10" l="1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T27" i="12" l="1"/>
  <c r="T19" i="12"/>
  <c r="P22" i="12"/>
  <c r="P24" i="12"/>
  <c r="P26" i="12"/>
  <c r="T15" i="12"/>
  <c r="P16" i="12"/>
  <c r="P18" i="12"/>
  <c r="T25" i="12"/>
  <c r="T21" i="12"/>
  <c r="T17" i="12"/>
  <c r="P14" i="12"/>
  <c r="P20" i="12"/>
  <c r="T23" i="12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<sst xmlns="http://schemas.openxmlformats.org/spreadsheetml/2006/main" count="44991" uniqueCount="98">
  <si>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</si>
  <si>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</si>
  <si>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</si>
  <si>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</si>
  <si>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</si>
  <si>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</si>
  <si>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</si>
  <si>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</si>
  <si>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</si>
  <si>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</si>
  <si>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</si>
  <si>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</si>
  <si>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</si>
  <si>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</si>
  <si>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</si>
  <si>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</si>
  <si>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</si>
  <si>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</si>
  <si>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</si>
  <si>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</si>
  <si>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</si>
  <si>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</si>
  <si>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</si>
  <si>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</si>
  <si>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</si>
  <si>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</si>
  <si>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</si>
  <si>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</si>
  <si>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</si>
  <si>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</si>
  <si>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</si>
  <si>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</si>
  <si>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</si>
  <si>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</si>
  <si>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</si>
  <si>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</si>
  <si>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</si>
  <si>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</si>
  <si>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</si>
  <si>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</si>
  <si>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</si>
  <si>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</si>
  <si>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</si>
  <si>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</si>
  <si>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</si>
  <si>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</si>
  <si>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</si>
  <si>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</si>
  <si>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</si>
  <si>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</si>
  <si>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</si>
  <si>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</si>
  <si>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</si>
  <si>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</si>
  <si>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</si>
  <si>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</si>
  <si>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</si>
  <si>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</si>
  <si>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</si>
  <si>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</si>
  <si>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</si>
  <si>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</si>
  <si>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</si>
  <si>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</si>
  <si>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</si>
  <si>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</si>
  <si>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</si>
  <si>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</si>
  <si>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</si>
  <si>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</si>
  <si>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</si>
  <si>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</si>
  <si>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</si>
  <si>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</si>
  <si>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</si>
  <si>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</si>
  <si>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</si>
  <si>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</si>
  <si>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</si>
  <si>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</si>
  <si>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</si>
  <si>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</si>
  <si>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</si>
  <si>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</si>
  <si>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</si>
  <si>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</si>
  <si>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</si>
  <si>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</si>
  <si>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</si>
  <si>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</si>
  <si>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</si>
  <si>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</si>
  <si>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</si>
  <si>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</si>
  <si>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</si>
  <si>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</si>
  <si>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</si>
  <si>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t23,0.025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</si>
</sst>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90625" defaultRowHeight="11.5" x14ac:dyDescent="0.35"/>
  <cols>
    <col min="1" max="1" width="2" style="8" customWidth="1"/>
    <col min="2" max="2" width="9" style="8" bestFit="1" customWidth="1"/>
    <col min="3" max="3" width="8.81640625" style="8" bestFit="1" customWidth="1"/>
    <col min="4" max="4" width="12.1796875" style="8" bestFit="1" customWidth="1"/>
    <col min="5" max="5" width="8.6328125" style="8" bestFit="1" customWidth="1"/>
    <col min="6" max="6" width="6.81640625" style="8" bestFit="1" customWidth="1"/>
    <col min="7" max="8" width="8.08984375" style="8" bestFit="1" customWidth="1"/>
    <col min="9" max="9" width="11.54296875" style="8" bestFit="1" customWidth="1"/>
    <col min="10" max="10" width="8.1796875" style="8" bestFit="1" customWidth="1"/>
    <col min="11" max="11" width="8.08984375" style="8" bestFit="1" customWidth="1"/>
    <col min="12" max="12" width="7.81640625" style="8" bestFit="1" customWidth="1"/>
    <col min="13" max="13" width="8.90625" style="8" hidden="1" customWidth="1"/>
    <col min="14" max="14" width="15.6328125" style="8" hidden="1" customWidth="1"/>
    <col min="15" max="16384" width="8.90625" style="8"/>
  </cols>
  <sheetData>
    <row r="1" spans="2:18" ht="15.5" x14ac:dyDescent="0.35">
      <c r="B1" s="7" t="s">
        <v>83</v>
      </c>
    </row>
    <row r="2" spans="2:18" x14ac:dyDescent="0.35">
      <c r="B2" s="9" t="s">
        <v>4</v>
      </c>
    </row>
    <row r="4" spans="2:18" ht="12" thickBot="1" x14ac:dyDescent="0.4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5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35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35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35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35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35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35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35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35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35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35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35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35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35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35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35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35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35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35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35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35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35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35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35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35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35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35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35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35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35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35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35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35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35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35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35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35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35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35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35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35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35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35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35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35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35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35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35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35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35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35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35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35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35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35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35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35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35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35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35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35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35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35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35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35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35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35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35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35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35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35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35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35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35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35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35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35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35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35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35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35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35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35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35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35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35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35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35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35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35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35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35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35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35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35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35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35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35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35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35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35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35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35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35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35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35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35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35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35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35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35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35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35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35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35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35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35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35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35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35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35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35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35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35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35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35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35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35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35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35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35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35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35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35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35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35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35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35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35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35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35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35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35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35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35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35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35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35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35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35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35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35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35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35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35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35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35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35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35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35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35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35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35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35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35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35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35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35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35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35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35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35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35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35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35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35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35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35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35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35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35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35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35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35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35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35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35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35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35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35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35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35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35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35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35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35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35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35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35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35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35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35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35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35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35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35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35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35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35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35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35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35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35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35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35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35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35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35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35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35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35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35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35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35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35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35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35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35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35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35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35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35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35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35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35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35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35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35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35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35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35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35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35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35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35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35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35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35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35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35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35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35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35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35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35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35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35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35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35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35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35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35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35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35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35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35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35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35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35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35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35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35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35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35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35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35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35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35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35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35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35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35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35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35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35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35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35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35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35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35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35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35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35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35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35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35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35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35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35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35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35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35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35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35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35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35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35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35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35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35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35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35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35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35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35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35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35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35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35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35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35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35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35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35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35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35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35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35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35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35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35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35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35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35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35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35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35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35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35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35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35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35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35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35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35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35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35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35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35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35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35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35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35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35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35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35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35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35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35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35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35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35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35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35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35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35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35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35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35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35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35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35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35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35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35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35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35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35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35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35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35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35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35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35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35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35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35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35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35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35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35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35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35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35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35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35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35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35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35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35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35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35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35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35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35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35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35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35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35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35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35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35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35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35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35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35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35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35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35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35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35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35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35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35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35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35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35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35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35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35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35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35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35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35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35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35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35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35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35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35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35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35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35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35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35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35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35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35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35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35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35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35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35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35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35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35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35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35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35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35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35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35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35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35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35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35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35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35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35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35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35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35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35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35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35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35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35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35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35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35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35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35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35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35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35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35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35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35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35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35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35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35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35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35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35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35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35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35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35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35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35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35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35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35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35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35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35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35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35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35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35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35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35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35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35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35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35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35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35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35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35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35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35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35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35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35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35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35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35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35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35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35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35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35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35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35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35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35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35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35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35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35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35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35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35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35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35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35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35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35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35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35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35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35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35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35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35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35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35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35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35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35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35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35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35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35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35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35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35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35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35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35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35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35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35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35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35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35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35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35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35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35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35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35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35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35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35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35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35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35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35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35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35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35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35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35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35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35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35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35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35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35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35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35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35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35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35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35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35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35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35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35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35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35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35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35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35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35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35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35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35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35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35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35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35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35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35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35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35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35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35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35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35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35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35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35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35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35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35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35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35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35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35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35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35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35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35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35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35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35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35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35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35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35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35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35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35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35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35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35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35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35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35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35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35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35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35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35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35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35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35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35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35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35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35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35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35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35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35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35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35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35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35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35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35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35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35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35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35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35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35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35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35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35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35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35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35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35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35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35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35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35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35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35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35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35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35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35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35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35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35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35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35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35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35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35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35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35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35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35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35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35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35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35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35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35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35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35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35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35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35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35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35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35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35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35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35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35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35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35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35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35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35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35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35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35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35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35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35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35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35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35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35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35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35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35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35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35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35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35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35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35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35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35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35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35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35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35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35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35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35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35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35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35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35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35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35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35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35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35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35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35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35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35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35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35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35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35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35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35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35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35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35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35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35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35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35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35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35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35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35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35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35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35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35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35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35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35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35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35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35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35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35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35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35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35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35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35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35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35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35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35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35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35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35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35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35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35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35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35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35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35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35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35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35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35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35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35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35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35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35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35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35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35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35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35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35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35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35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35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35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35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35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35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35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35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35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35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35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35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35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35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35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35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35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35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35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35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35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35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35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35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35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35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35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35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35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35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35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35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35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35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35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35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35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35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35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35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35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35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35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35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35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35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35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35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35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35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35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35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35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35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35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35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35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35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35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35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35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35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35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35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35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35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35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35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35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35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35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35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35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35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35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35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35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35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35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35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35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35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35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35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35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35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35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35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35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35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35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35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35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35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35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35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35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35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35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35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35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35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35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35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35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35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35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35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35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35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35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35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35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35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35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35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35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35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35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35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35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35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35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35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35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35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35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35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35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35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35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35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35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35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35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35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35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35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35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35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35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35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35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35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35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35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35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35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35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35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35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35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35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35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35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35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35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35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35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35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35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35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35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35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35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35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35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35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35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35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35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35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35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35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35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35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35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35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35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35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35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35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35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35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35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35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35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35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35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35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35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35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35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35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35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35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35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35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35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35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35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35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35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35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35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35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35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35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35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35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35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35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35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35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35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35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35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35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35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35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35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35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35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35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35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35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35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35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35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35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35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35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35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35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35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35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35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35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35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35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35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35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35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35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35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35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35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35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35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35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35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35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35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35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35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35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35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35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35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35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35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35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35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35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35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35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35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35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35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35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35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35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35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35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35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35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35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35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35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35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35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35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35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35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35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35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35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35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35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35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35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35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35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35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35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35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35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35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35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35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35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35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35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35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35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35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35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35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35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35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35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35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35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35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35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35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35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35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35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35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35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35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35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35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35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35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35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35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35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35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35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35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35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35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35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35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35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35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35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35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35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35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35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35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35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35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35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35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35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35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35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35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35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35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35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35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35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35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35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35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35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35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35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35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35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35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35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35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35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35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35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35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35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35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35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35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35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35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35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35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35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35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35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35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35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35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35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35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35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35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35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35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35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35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35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35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35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35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35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35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35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35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35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35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35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35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35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35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35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35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35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35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35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35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35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35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35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35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35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35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35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35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35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35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35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35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35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35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35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35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35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35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35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35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35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35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35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35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35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35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35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35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35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35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35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35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35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35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35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35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35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35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35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35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35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35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35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35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35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35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35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35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35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35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35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35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35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35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35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35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35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35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35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35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35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35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35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35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35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35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35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35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35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35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35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35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35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35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35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35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35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35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35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35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35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35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35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35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35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35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35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35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35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35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35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35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35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35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35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35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35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35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35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35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35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35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35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35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35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35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35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35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35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35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35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35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35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35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35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35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35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35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35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35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35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35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35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35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35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35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35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35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35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35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35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35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35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35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35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35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35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35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35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35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35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35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35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35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35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35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35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35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35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35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35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35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35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35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35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35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35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35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35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35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35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35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35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35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35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35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35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35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35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35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35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35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35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35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35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35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35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35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35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35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35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35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35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35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35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35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35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35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35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35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35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35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35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35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35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35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35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35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35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35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35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35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35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35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35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35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35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35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35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35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35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35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35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35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35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35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35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35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35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35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35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35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35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35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35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35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35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35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35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35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35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35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35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35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35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35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35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35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35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35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35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35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35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35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35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35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35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35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35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35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35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35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35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35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35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35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35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35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35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35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35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35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35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35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35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35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35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35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35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35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35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35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35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35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35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35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35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35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35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35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35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35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35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35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35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35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35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35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35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35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35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35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35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35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35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35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35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35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35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35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35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35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35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35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35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35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35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35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35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35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35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35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35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35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35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35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35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35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35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35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35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35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35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35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35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35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35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35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35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35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35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35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35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35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35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35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35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35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35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35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35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35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35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35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35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35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35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35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35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35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35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35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35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35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35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35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35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35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35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35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35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35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35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35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35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35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35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35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35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35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35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35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35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35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35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35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35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35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35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35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35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35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35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35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35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35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35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35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35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35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35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35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35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35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35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35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35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35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35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35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35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35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35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35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35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35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35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35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35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35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35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35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35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35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35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35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35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35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35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35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35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35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35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35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35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35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35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35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35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35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35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35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35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35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35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35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35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35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35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35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35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35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35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35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35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35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35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35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35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35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35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35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35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35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35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35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35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35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35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35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35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35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35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35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35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35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35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35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35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35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35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35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35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35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35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35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35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35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35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35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35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35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35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35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35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35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35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35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35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35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35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35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35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35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35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35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35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35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35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35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35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35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35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35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35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35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35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35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35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35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35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35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35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35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35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35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35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35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35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35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35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35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35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35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35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35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35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35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35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35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35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35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35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35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35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35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35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35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35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35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35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35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35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35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35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35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35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35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35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35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35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35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35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35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35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35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35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35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35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35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35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35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35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35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35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35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35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35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35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35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35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35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35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35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35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35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35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35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35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35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35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35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35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35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35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35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35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35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35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35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35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35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35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35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35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35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35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35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35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35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35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35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35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35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35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35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35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35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35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35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35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35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35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35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35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35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35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35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35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35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35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35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35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35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35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35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35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35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35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35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35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35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35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35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35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35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35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35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35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35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35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35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35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35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35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35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35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35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35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35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35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35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35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35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35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35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35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35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35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35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35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35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35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35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35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35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35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35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35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35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35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35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35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35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35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35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35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35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35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35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35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35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35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35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35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35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35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35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35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35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35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35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35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35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35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35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35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35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35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35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35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35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35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35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35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35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35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35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35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35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35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35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35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35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35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35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35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35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35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35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35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35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35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35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35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35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35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35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35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35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35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35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35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35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35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35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35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35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35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35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35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35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35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35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35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35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35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35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35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35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35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35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35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35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35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35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35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35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35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35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35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35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35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35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35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35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35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35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35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35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35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35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35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35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35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35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35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35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35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35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35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35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35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35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35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35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35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35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35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35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35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35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35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35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35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35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35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35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35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35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35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35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35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35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35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35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35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35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35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35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35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35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35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35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35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35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35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35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35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35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35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35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35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35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35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35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35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35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35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35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35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35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35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35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35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35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35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35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35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35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35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35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35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35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35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35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35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35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35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35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35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35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35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35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35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35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35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35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35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35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35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35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35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35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35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35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35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35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35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35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35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35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35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35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35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35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35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35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35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35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35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35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35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35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35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35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35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35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35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35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35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35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35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35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35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35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35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35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35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35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35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35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35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35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35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35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35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35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35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35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35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35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35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35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35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35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35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35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35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35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35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35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35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35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35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35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35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35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35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35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35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35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35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35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35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35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35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35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35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35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35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35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35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35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35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35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35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35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35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35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35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35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35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35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35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35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35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35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35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35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35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35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35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35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35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35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35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35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35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35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35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35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35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35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35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35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35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35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35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35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35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35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35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35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35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35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35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35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35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35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35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35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35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35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35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35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35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35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35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35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35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35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35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35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35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35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35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35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35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35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35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35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35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35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35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35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35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35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35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35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35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35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35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35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35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35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35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35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35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35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35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35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35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35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35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35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35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35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35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35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35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35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35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35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35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35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35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35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35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35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35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35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35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35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35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35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35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35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35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35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35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35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35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35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35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35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35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35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35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35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35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35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35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35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35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35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35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35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35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35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35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35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35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35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35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35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35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35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35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35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35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35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35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35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35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35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35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35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35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35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35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35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35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35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35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35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35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35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35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35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35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35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35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35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35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35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35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35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35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35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35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35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35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35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35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35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35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35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35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35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35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35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35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35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35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35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35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35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35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35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35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35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35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35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35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35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35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35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35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35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35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35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35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35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35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35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35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35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35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35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35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35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35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35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35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35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35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35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35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35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35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35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35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35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35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35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35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35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35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35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35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35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35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35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35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35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35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35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35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35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35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35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35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35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35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35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35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35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35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35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35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35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35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35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35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35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35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35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35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35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35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35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35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35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35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35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35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35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35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35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35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35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35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35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35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35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35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35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35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35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35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35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35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35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35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35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35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35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35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35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35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35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35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35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35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35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35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35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35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35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35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35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35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35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35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35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35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35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35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35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35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35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35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35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35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35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35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35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35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35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35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35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35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35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35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35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35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35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35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35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35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35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35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35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35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35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35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35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35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35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35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35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35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35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35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35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35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35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35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35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35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35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35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35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35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35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35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35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35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35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35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35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35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35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35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35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35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35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35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35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35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35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35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35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35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35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35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35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35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35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35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35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35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35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35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35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35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35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35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35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35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35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35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35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35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35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35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35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35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35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35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35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35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35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35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35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35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35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35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35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35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35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35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35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35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35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35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35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35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35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35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35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35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35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35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35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35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35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35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35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35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35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35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35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35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35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35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35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35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35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35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35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35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35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35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35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35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35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35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35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35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35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35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35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35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35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35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35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35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35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35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35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35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35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35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35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35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35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35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35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35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35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35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35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35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35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35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35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35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35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35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35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35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35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35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35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35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35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35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35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35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35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35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35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35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35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35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35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35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35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35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35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35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35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35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35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35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35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35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35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35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35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35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35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35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35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35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35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35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35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35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35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35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35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35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35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35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35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35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35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35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35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35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35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35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35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35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35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35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35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35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35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35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35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35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35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35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35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35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35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35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35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35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35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35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35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35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35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35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35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35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35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35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35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35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35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35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35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35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35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35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35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35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35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35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35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35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35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35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35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35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35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35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35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35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35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35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35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35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35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35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35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35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35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35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35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35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35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35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35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35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35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35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35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35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35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35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35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35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35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35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35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35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35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35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35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35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35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35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35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35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35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35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35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35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35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35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35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35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35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35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35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35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35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35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35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35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35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35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35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35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35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35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35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35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35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35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35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35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35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35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35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35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35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35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35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35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35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35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35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35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35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35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35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35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35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35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35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35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35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35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35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35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35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35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35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35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35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35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35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35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35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35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35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35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35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35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35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35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35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35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35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35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35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35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35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35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35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35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35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35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35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35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35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35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35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35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35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35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35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35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35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35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35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35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35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35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35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35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35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35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35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35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35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35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35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35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35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35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35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35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35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35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35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35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35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35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35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35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35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35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35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35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35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35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35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35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35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35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35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35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35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35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35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35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35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35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35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35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35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35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35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35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35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35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35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35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35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35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35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35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35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35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35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35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35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35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35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35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35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35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35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35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35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35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35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35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35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35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35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35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35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35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35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35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35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35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35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35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35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35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35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35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35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35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35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35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35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35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35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35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35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35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35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35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35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35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35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35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35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35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35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35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35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35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35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35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35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35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35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35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35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35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35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35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35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35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35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35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35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35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35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35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35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35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35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35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35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35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35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35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35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35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35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35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35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35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35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35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35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35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35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35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35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35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35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35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35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35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35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35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35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35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35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35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35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35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35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35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35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35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35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35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35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35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35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35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35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35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35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35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35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35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35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35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35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35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35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35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35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35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35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35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35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35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35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35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35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35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35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35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35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35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35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35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35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35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35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35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35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35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35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35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35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35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35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35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35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35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35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35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35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35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35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35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35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35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35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35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35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35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35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35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35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35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35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35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35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35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35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35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35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35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35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35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35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35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35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35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35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35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35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35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35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35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35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35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35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35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35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35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35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35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35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35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35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35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35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35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35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35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35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35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35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35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35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35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35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35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35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35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35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35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35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35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35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35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35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35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35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35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35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35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35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35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35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35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35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35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35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35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35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35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35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35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35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35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35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35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35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35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35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35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35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35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35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35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35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35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35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35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35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35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35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35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35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35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35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35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35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35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35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35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35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35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35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35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35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35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35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35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35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35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35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35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35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35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35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35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35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35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35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35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35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35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35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35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35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35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35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35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35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35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35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35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35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35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35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35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35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35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35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35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35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35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35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35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35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35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35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35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35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35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35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35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35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35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35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35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35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35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35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35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35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35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35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35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35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35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35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35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35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35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35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35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35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35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35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35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35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35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35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35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35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35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35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35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35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35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35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35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35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35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35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35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35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35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35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35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35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35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35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35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35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35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35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35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35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35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35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35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35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35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35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35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35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35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35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35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35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35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35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35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35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35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35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35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35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35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35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35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35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35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35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35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35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35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35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35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35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35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35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35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35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35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35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35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35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35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35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35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35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35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35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35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35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35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35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35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35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35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35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35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35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35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35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35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35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35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35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35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35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35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35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35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35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35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35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35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35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35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35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35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35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35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35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35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35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35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35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35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35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35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35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35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35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35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35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35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35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35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35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35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35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35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35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35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35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35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35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35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35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35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35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35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35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35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35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35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35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35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35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35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35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35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35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35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35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35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35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35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35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35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35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35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35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35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35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35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35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35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35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35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35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35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35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35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35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35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35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35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35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35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35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35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35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35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35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35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35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35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35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35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35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35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35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35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35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35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35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35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35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35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35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35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35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35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35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35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35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35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35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35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35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35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35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35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35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35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35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35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35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35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35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35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35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35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35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35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35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35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35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35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35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35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35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35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35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35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35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35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35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35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35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35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35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35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35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35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35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35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35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35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35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35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35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35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35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35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35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35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35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35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35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35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35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35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35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35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35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35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35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35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35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35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35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35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35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35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35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35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35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35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35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35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35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35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35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35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35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35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35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35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35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35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35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35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35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35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35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35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35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35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35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35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35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35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35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35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35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35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35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35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35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35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35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35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35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35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35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35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35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35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35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35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35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35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35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35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35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35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35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35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35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35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35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35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35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35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35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35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35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35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35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35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35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35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35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35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35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35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35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35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35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35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35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35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35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35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35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35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35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35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35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35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35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35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35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35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35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35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35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35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35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35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35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35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35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35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35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35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35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35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35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35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35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35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35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35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35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35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35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35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35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35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35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35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35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35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35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35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35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35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35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35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35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35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35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35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35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35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35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35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35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35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35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35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35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35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35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35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35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35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35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35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35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35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35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35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35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35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35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35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35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35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35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35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35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35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35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35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35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35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35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35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35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35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35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35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35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35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35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35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35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35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35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35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35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35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35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35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35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35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35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35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35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35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35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35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35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35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35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35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35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35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35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35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35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35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35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35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35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35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35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35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35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35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35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35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35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35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35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35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35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35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35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35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35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35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35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35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35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35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35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35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35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35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35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35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35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35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35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35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35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35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35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35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35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35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35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35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35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35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35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35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35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35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35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35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35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35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35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35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35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35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35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35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35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35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35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35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35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35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35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35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35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35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35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35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35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35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35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35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35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35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35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35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35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35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35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35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35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35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35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35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35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35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35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35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35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35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35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35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35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35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35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35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35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35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35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35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35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35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35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35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35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35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35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35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35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35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35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35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35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35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35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35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35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35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35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35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35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35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35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35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35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35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35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35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35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35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35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35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35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35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35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35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35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35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35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35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35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35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35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35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35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35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35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35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35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35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35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35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35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35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35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35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35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35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35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35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35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35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35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35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35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35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35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35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35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35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35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35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35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35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35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35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35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35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35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35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35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35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35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35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35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35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35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35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35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35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35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35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35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35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35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35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35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35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35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35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35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35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35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35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35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35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35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35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35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35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35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35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35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35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35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35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35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35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35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35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35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35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35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35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35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35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35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35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35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35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35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35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35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35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35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35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35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35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35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35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35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35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35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35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35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35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35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35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35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35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35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35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35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35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35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35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35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35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35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35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35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35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35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35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35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35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35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35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35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35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35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35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35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35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35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35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35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35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35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35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35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35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35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35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35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35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35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35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35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35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35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35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35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35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35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35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35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35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35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35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35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35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35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35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35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35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35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35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35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35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35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35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35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35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35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35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35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35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35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35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35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35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35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35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35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35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35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35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35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35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35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35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35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35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35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35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35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35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35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35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35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35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35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35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35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35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35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35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35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35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35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35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35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35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35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35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35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35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35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35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35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35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35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35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35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35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35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35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35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35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35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35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35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35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35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35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35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35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35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35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35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35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35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35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35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35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35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35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35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35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35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35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35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35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35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35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35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35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35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35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35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35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35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35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35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35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35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35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35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35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35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35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35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35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35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35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35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35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35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35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35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35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35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35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35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35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35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35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35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35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35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35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35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35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35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35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35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35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35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35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35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35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35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35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35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35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35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35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35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35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35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35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35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35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35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35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35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35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35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35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35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35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35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35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35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35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35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35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35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35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35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35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35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35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35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35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35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35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35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35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35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35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35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35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35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35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35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35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35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35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35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35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35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35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35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35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35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35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35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35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35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35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35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35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35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35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35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35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35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35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35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35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35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35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35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35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35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35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35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35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35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35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35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35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35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35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35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35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35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35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35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35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35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35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35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35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35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35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35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35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35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35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35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35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35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35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35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35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35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35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35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35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35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35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35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35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35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35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35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35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35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35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35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35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35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35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35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35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35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35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35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35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35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35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35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35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35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35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35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35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35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35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35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35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35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35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35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35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35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35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35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35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35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35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35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35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35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35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35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35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35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35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35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35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35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35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35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35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35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35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35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35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35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35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35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35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35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35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35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35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35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35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35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35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35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35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35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35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35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35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35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35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35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35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35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35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35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35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35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35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35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35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35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35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35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35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35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35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35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35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35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35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35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35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35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35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35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35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35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35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35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35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35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35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35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35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35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35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35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35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35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35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35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35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35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35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35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35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35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35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35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35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35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35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35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35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35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35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35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35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35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35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35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35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35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35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35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35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35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35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35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35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35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35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35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35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35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35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35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35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35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35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35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35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35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35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35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35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35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35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35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35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35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35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35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35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35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35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35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35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35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35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35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35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35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35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35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35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35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35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35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35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35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35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35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35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35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35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35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35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35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35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35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35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35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35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35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35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35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35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35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35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35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35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35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35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35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35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35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35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35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35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35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35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35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35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35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35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35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35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35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35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35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35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35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35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35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35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35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35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35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35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35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35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35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35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35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35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35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35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35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35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35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35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35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35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35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35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35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35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35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35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35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35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35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35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35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35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35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35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35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35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35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35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35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35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35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35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35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35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35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35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35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35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35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35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35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35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35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35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35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35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35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35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35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35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35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35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35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35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35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35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35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35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35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35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35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35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35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35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35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35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35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35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35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35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35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35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35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35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35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35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35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35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35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35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35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35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35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35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35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35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35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35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35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35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35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35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35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35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35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35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35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35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35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35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35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35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35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35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35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35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35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35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35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35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35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35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35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35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35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35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35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35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35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35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35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35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35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35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35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35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35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35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35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35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35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35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35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35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35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35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35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35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35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35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35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35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35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35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35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35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35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35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35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35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35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35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35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35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35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35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35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35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35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35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35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35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35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35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35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35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35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35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35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35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35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35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35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35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35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35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35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35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35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35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35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35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35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35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35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35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35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35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35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35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35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35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35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35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35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35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35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35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35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35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35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35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35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35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35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35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35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35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35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35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35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35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35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35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35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35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35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35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35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35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35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35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35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35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35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35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35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35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35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35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35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35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35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35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35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35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35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35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35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35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35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35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35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35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35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35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35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35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35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35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35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35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35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35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35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35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35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35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35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35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35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35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35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35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35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35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35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35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35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35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35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35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35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35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35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35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35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35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35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35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35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35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35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35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35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35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35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35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35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35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35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35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35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35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35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35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35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35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35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35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35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35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35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35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35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35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35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35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35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35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35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35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35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35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35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35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35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35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35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35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35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35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35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35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35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35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35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35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35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35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35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35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35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35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35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35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35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35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35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35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35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35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35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35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35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35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35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35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35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35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35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35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35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35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35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35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35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35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35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35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35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35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35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35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35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35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35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35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35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35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35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35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35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35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35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35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35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35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35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35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35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35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35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35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35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35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35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35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35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35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35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35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35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35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35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35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35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35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35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35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35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35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35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35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35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35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35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35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35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35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35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35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35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35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35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35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35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35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35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35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35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35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35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35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35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35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35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35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35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35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35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35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35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35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35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35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35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35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35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35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35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35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35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35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35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35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35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35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35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35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35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35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35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35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35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35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35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35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35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35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35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35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35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35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35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35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35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35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35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35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35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35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35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35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35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35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35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35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35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35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35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35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35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35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35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35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35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35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35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35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35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35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35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35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35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35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35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35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35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35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35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35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35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35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35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35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35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35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35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35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35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35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35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35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35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35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35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35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35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35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35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35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35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35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35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35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35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35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35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35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35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35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35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35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35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35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35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35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35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35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35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35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35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35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35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35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35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35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35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35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35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35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35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35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35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35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35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35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35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35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35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35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35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35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35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35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35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35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35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35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35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35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35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35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35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35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35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35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35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35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35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35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35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35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35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35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35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35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35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35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35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35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35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35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35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35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35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35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35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35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35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35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35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35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35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35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35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35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35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35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35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35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35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35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35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35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35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35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35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35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35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35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35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35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35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35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35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35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35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35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35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35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35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35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35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35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35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35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35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35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35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35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35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35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35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35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35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35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35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35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35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35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35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35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35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35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35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35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35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35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35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35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35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35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35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35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35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35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35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35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35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35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35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35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35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35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35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35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35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35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35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35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35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35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35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35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35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35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35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35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35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35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35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35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35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35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35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35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35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35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35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35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35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35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35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35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35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35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35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35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35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35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35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35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35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35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35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35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35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35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35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35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35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35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35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35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35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35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35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35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35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35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35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35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35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35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35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35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35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35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35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35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35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35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35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35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35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35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35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35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35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35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35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35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35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35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35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35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35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35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35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35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35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35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35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35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35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35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35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35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35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35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35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35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35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35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35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35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35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35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35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35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35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35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35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35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35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35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35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35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35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35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35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35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35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35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35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35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35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35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35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35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35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35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35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35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35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35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35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35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35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35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35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35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35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35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35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35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35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35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35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35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35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35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35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35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35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35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35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35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35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35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35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35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35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35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35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35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35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35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35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35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35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35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35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35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35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35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35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35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35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35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35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35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35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35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35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35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35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35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35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35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35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35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35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35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35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35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35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35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35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35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35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35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35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35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35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35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35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35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35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35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35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35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35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35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35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35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35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35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35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35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35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35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35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35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35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35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35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35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35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35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35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35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35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35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35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35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35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35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35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35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35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35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35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35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35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35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35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35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35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35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35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35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35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35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35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35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35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35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35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35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35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35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35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35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35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35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35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35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35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35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35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35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35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35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35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35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35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35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35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35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35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35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35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35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35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35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35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35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35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35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35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35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35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35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35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35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35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35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35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35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35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35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35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35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35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35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35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35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35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35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35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35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35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35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35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35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35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35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35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35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35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35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35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35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35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35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35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35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35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35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35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35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35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35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35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35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35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35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35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35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35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35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35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35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35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35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35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35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35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35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35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35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35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35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35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35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35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35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35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35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35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35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35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35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35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35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35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35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35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35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35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35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35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35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35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35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35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35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35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35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35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35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35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35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35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35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35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35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35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35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35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35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35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35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35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35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35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35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35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35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35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35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35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35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35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35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35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35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35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35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35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35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35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35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35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35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35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35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35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35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35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35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35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35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35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35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35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35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35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35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35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35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35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35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35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35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35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35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35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35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35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35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35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35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35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35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35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35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35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35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35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35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35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35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35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35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35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35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35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35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35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35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35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35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35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35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35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35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35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35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35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35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35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35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35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35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35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35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35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35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35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35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35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35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35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35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35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35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35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35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35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35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35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35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35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35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35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35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35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35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35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35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35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35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35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35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35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35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35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35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35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35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35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35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35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35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35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35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35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35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35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35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35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35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35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35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35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35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35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35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35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35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35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35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35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35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35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35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35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35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35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35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35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35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35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35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35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35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35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35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35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35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35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35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35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35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35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35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35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35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35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35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35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35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35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35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35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35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35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35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35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35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35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35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35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35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35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35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35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35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35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35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35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35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35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35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35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35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35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35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35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35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35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35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35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35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35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35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35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35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35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35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35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35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35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35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35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35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35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35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35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35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35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35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35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35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35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35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35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35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35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35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35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35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35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35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35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35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35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35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35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35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35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35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35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35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35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35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35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35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35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35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35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35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35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35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35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35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35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35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35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35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35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35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35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35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35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35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35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35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35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35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35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35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35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35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35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35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35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35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35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35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35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35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35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35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35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35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35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35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35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35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35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35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35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35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35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35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35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35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35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35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35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35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35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35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35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35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35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35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35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35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35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35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35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35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35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35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35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35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35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35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35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35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35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35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35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35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35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35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35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35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35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35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35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35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35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35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35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35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35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35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35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35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35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35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35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35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35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35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35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35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35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35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35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35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35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35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35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35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35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35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35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35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35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35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35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35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35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35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35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35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35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35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35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35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35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35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35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35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35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35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35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35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35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35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35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35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35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35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35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35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35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35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35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35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35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35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35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35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35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35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35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35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35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35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35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35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35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35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35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35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35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35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35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35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35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35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35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35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35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35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35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35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35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35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35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35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35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35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35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35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35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35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35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35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35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35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35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35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35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35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35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35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35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35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35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35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35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35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35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35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35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35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35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35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35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35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35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35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35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35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35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35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35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35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35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35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35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35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35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35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35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35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35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35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35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35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35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35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35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35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35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35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35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35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35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35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35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35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35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35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35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35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35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35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35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35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35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35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35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35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35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35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35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35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35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35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35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35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35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35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35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35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35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35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35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35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35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35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35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35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35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35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35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35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35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35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35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35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35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35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35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35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35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35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35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35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35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35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35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35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35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35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35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35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35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35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35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35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35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35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35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35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35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35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35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35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35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35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35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35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35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35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35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35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35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35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35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35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35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35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35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35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35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35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35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35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35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35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35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35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35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35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35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35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35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35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35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35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35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35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35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35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35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35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35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35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35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35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35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35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35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35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35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35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35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35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35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35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35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35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35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35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35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35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35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35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35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35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35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35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35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35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35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35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35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35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35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35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35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35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35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35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35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35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35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35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35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35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35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35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35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35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35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35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35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35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35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35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35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35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35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35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35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35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35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35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35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35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35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35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35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35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35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35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35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35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35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35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35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35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35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35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35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35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35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35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35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35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35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35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35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35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35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35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35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35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35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35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35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35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35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35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35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35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35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35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35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35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35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35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35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35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35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35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35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35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35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35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35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35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35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35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35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35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35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35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35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35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35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35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35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35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35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35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35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35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35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35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35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35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35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35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35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35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35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35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35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35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35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35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35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35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35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35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35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35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35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35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35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35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35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35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35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35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35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35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35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35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35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35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35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35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35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35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35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35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35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35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35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35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35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35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35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35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35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35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35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35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35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35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35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35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35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35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35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35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35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35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35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35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35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35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35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35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35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35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35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35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35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35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35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35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35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35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35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35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35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35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35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35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35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35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35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35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35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35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35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35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35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35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35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35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35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35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35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35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35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35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35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35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35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35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35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35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35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35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35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35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35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35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35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35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35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35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35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35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35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35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35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35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35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35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35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35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35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35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35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35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35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35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35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35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35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35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35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35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35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35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35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35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35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35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35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35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35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35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35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35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35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35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35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35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35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35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35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35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35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35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35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35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35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35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35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35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35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35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35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35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35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35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35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35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35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35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35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35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35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35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35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35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35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35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35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35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35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35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35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35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35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35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35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35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35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35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35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35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35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35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35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35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35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35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35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35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35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35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35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35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35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35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35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35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35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35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35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35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35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35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35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35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35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35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35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35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35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35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35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35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35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35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35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35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35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35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35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35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35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35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35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35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35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35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35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35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35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35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35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35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35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35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35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35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35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35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35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35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35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35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35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35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35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35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35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35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35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35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35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35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35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35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35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35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35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35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35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35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35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35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35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35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35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35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35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35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35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35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35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35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35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35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35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35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35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35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35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35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35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35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35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35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35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35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35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35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35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35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35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35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35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35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35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35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35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35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35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35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35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35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35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35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35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35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35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35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35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35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35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35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35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35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35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35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35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35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35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35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35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35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35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35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35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35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35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35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35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35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35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35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35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35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35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35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35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35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35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35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35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35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35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35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35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35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35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35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35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35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35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35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35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35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35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35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35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35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35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35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35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35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35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35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35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35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35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35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35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35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35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35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35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35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35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35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35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35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35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35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35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35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35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35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35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35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35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35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35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35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35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35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35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35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35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35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35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35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35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35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35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35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35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35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35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35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35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35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35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35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35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35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35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35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35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35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35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35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35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35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35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35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35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35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35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35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35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35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35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35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35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35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35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35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35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35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35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35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35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35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35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35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35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35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35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35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35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35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35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35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35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35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35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35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35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35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35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35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35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35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35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35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35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35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35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35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35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35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35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35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35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35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35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35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35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35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35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35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35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35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35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35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35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35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35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35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35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35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35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35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35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35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35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35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35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35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35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35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35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35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35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35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35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35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35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35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35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35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35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35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35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35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35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35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35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35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35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35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35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35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35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35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35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35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35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35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35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35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35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35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35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35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35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35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35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35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35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35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35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35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35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35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35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35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35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35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35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35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35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35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35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35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35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35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35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35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35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35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35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35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35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35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35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35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35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35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35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35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35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35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35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35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35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35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35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35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35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35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35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35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35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35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35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35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35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35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35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35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35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35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35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35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35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35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35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35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35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35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35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35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35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35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35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35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35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35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35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35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35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35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35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35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35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35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35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35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35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35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35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35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35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35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35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35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35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35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35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35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35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35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35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35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35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35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35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35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35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35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35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35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35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35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35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35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35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35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35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35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35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35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35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35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35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35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35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35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35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35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35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35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35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35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35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35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35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35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35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35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35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35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35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35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35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35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35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35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35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35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35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35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35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35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35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35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35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35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35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35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35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35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35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35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35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35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35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35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35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35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35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35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35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35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35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35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35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35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35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35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35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35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35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35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35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35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35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35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35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35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35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35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35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35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35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35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35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35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35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35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35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35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35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35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35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35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35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35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35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35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35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35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35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35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35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35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35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35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35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35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35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35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35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35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35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35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35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35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35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35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35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35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35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35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35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35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35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35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35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35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35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35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35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35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35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35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35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35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35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35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35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35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35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35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35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35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35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35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35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35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35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35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35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35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35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35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35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35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35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35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35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35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35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35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35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35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35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35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35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35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35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35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35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35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35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35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35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35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35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35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35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35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35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35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35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35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35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35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35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35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35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35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35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35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35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35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35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35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35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35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35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35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35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35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35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35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35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35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35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35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35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35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35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35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35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35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35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35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35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35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35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35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35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35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35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35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35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35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35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35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35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35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35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35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35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35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35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35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35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35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35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35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35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35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35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35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35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35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35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35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35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35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35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35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35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35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35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35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35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35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35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35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35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35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35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35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35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35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35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35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35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35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35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35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35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35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35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35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35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35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35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35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35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35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35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35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35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35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35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35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35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35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35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35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35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35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35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35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35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35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35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35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35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35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35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35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35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35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35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35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35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35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35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35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35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35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35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35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35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35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35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35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35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35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35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35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35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35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35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35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35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35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35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35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35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35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35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35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35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35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35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35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35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35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35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35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35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35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35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35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35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35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35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35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35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35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35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35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35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35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35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35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35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35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35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35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35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35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35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35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35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35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35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35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35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35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35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35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35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35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35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35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35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35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35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35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35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35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35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35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35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35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35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35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35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35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35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35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35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35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35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35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35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35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35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35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35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35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35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35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35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35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35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35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35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35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35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35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35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35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35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35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35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35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35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35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35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35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35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35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35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35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35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35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35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35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35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35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35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35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35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35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35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35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35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35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35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35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35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35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35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35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35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35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35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35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35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35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35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35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35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35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35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35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35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35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35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35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35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35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35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35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35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35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35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35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35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35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35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35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35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35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35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35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35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35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35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35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35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35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35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35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35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35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35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35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35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35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35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35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35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35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35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35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35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35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35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35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35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35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35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35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35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35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35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35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35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35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35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35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35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35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35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35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35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35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35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35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35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35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35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35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35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35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35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35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35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35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35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35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35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35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35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35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35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35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35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35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35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35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35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35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35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35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35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35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35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35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35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35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35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35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35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35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35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35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35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35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35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35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35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35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35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35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35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35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35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35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35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35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35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35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35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35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35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35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35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35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35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35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35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35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35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35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35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35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35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35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35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35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35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35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35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35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35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35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35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35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35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35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35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35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35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35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35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35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35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35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35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35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35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35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35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35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35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35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35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35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35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35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35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35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35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35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35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35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35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35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35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35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35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35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35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35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35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35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35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35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35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35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35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35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35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35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35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35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35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35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35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35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35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35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35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35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35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35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35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35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35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35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35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35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35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35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35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35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35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35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35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35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35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35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35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35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35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35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35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35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35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35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35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35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35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35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35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35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35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35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35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35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35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35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35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35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35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35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35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35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35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35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35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35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35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35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35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35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35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35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35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35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35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35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35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35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35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35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35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35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35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35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35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35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35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35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35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35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35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35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35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35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35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35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35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35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35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35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35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35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35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35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35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35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35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35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35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35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35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35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35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35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35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35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35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35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35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35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35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35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35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35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35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35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35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35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35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35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35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35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35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35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35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35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35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35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35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35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35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35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35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35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35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35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35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35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35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35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35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35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35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35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35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35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35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35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35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35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35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35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35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35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35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35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35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35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35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35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35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35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35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35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35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35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35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35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35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35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35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35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35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35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35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35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35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35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35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35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35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35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35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35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35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35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35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35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35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35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35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35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35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35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35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35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35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35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35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35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35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35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35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35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35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35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35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35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35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35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35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35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35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35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35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35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35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35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35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35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35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35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35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35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35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35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35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35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35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35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35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35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35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35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35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35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35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35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35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35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35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35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35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35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35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35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35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35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35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35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35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35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35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35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35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35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35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35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35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35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35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35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35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35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35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35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35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35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35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35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35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35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35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35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35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35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35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35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35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35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35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35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35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35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35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35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35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35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35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35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35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35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35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35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35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35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35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35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35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35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35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35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35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35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35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35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35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35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35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35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35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35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35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35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35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35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35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35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35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35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35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35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35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35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35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35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35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35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35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35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35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35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35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35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35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35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35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35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35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35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35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35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35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35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35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35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35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35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35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35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35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35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35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35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35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35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35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35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35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35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35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35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35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35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35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35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35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35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35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35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35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35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35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35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35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35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35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35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35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35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35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35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35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35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35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35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35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35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35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35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35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35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35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35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35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35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35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35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35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35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35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35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35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35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35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35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35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35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35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35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35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35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35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35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35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35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35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35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35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35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35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35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35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35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35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35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35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35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35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35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35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35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35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35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35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35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35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35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35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35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35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35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35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35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35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35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35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35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35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35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35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35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35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35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35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35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35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35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35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35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35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35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35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35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35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35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35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35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35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35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35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35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35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35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35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35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35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35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35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35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35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35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35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35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35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35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35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35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35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35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35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35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35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35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35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35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35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35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35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35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35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35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35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35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35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35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35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35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35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35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35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35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35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35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35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35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35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35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35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35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35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35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35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35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35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35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35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35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35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35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35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35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35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35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35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35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35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35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35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35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35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35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35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35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35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35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35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35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35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35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35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35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35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35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35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35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35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35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35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35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35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35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35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35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35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35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35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35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35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35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35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35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35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35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35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35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35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35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35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35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35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35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35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35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35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35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35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35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35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35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35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35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35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35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35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35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35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35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35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35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35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35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35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35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35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35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35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35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35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35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35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35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35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35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35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35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35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35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35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35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35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35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35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35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35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35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35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35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35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35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35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35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35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35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35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35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35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35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35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35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35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35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35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35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35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35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35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35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35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35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35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35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35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35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35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35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35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35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35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35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35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35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35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35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35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35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35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35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35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35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35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35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35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35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35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35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35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35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35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35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35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35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35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35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35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35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35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35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35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35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35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35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35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35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35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35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35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35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35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35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35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35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35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35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35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35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35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35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35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35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35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35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35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35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35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35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35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35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35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35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35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35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35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35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35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35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35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35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35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35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35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35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35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35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35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35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35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35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35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35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35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35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35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35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35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35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35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35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35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35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35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35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35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35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35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35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35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35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35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35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35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35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35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35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35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35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35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35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35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35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35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35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35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35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35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35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35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35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35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35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35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35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35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35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35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35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35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35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35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35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35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35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35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35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35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35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35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35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35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35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35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35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35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35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35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35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35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35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35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35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35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35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35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35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35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35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35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35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35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35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35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35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35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35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35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35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35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35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35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35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35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35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35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35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35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35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35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35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35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35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35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35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35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35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35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35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35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35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35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35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35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35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35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35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35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35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35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35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35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35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35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35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35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35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35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35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35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35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35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35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35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35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35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35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35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35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35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35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35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35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35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35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35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35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35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35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35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35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35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35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35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35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35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35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35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35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35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35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35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35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35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35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35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35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35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35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35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35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35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35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35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35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35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35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35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35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35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35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35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35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35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35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35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35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35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35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35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35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35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35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35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35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35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35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35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35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35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35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35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35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35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35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35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35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35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35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35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35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35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35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35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35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35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35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35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35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35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35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35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35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35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35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35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35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35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35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35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35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35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35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35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35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35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35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35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35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35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35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35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35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35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35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35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35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35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35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35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35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35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35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35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35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35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35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35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35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35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35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35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35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35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35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35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35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35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35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35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35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35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35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35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35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35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35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35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35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35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35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35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35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35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35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35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35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35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35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35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35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35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35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35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35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35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35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35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35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35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35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35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35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35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35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35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35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35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35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35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35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35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35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35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35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35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35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35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35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35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35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35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35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35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35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35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35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35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35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35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35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35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35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35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35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35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35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35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35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35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35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35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35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35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35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35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35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35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35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35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35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35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35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35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35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35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35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35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35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35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35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35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35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35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35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35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35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35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35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35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35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35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35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35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35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35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35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35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35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35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35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35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35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35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35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35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35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35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35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35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35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35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35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35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35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35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35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35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35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35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35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35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35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35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35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35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35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35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35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35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35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35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35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35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35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35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35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35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35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35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35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35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35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35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35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35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35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35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35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35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35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35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35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35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35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35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35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35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35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35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35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35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35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35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35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35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35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35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35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35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35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35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35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35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35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35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35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35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35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35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35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35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35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35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35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35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35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35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35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35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35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35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35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35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35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35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35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35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35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35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35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35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35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35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35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35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35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35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35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35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35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35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35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35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35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35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35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35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35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35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35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35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35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35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35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35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35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35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35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35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35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35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35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35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35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35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35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35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35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35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35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35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35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35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35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35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35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35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35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35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35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35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35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35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35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35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35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35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35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35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35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35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35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35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35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35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35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35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35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35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35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35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35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35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35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35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35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35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35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35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35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35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35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35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35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35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35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35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35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35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35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35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35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35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35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35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35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35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35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35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35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35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35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35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35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35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35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35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35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35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35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35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35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35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35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35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35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35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35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35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35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35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35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35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35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35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35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35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35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35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35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35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35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35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35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35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35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35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35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35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35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35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35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35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35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35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35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35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35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35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35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35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35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35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35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35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35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35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35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35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35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35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35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35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35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35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35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35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35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35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35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35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35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35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35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35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35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35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35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35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35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35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35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35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35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35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35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35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35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35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35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35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35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35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35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35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35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35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35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35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35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35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35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35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35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35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35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35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35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35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35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35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35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35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35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35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35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35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35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35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35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35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35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35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35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35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35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35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35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35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35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35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35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35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35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35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35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35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35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35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35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35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35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35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35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35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35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35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35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35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35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35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35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35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35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35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35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35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35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35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35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35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35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35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35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35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35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35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35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35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35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35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35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35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35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35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35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35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35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35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35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35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35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35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35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35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35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35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35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35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35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35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35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35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35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35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35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35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35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35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35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35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35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35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35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35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35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35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35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35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35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35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35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35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35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35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35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35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35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35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35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35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35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35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35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35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35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35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35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35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35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35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35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35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35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35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35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35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35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35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35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35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35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35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35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35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35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35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35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35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35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35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35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35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35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35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35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35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35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35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35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35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35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35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35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35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35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35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35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35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35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35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35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35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35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35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35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35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35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35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35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35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35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35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35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35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35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35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35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35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35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35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35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35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35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35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35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35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35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35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35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35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35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35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35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35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35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35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35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35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35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35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35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35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35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35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35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35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35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35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35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35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35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35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35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35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35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35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35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35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35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35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35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35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35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35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35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35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35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35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35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35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35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35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35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35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35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35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35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35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35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35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35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35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35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35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35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35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35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35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35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35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35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35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35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35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35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35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35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35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35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35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35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35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35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35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35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35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35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35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35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35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35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35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35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35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35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35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35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35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35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35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35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35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35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35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35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35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35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35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35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35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35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35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35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35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35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35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35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35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35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35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35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35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35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35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35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35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35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35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35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35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35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35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35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35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35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35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35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35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35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35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35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35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35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35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35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35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35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35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35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35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35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35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35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35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35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35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35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35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35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35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35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35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35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35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35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35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35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35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35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35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35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35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35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35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35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35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35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35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35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35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35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35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35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35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35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35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35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35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35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35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35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35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35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35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35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35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35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35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35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35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35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35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35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35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35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35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35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35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35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35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35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35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35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35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35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35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35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35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35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35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35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35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35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35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35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35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35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35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35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35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35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35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35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35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35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35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35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35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35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35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35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35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35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35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35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35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35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35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35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35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35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35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35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35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35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35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35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35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35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35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35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35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35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35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35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35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35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35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35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35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35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35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35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35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35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35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35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35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35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35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35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35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35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35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35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35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35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35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35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35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35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35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35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35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35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35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35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35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35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35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35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35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35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35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35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35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35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35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35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35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35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35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35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35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35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35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35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35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35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35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35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35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35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35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35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35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35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35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35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35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35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35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35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35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35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35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35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35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35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35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35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35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35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35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35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35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35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35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35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35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35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35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35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35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35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35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35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35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35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35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35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35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35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35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35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35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35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35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35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35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35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35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35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35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35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35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35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35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35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35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35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35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35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35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35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35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35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35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35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35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35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35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35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35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35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35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35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35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35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35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35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35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35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35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35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35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35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35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35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35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35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35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35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35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35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35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35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35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35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35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35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35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35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35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35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35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35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35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35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35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35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35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35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35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35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35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35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35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35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35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35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35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35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35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35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35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35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35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35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35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35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35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35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35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35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35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35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35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35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35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35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35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35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35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35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35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35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35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35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35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35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35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35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35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35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35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35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35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35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35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35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35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35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35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35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35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35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35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35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35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35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35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35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35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35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35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35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35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35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35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35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35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35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35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35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35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35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35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35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35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35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35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35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35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35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35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35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35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35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35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35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35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35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35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35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35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35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35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35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35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35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35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35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35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35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35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35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35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35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35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35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35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35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35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35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35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35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35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35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35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35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35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35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35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35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35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35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35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35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35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35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35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35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35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35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35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35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35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35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35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35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35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35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35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35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35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35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35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35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35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35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35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35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35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35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35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35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35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35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35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35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35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35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35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35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35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35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35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35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35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35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35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35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35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35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35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35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35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35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35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35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35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35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35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35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35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35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35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35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35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35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35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35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35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35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35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35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35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35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35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35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35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35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35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35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35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35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35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35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35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35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35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35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35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35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35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35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35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35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35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35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35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35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35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35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35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35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35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35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35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35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35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35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35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35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35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35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35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35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35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35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35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35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35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35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35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35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35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35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35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35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35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35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35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35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35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35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35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35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35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35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35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35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35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35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35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35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35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35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35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35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35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35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35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35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35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35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35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35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35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35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35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35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35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35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35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35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35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35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35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35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35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35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35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35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35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35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35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35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35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35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35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35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35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35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35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35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35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35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35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35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35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35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35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35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35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35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35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35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35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35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35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35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35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35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35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35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35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35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35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35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35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35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35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35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35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35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35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35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35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35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35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35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35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35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35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35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35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35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35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35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35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35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35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35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35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35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35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35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35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35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35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35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35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35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35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35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35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35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35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35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35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35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35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35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35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35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35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35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35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35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35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35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35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35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35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35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35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35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35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35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35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35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35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35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35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35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35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35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35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35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35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35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35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35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35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35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35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35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35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35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35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35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35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35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35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35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35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35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35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35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35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35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35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35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35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35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35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35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35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35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35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35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35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35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35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35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35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35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35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35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35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35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35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35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35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35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35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35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35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35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35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35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35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35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35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35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35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35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35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35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35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35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35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35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35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35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35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35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35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35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35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35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35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35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35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35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35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35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35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35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35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35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35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35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35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35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35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35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35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35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35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35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35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35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35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35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35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35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35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35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35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35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35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35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35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35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35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35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35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35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35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35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35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35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35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35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35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35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35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35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35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35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35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35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35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35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35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35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35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35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35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35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35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35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35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35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35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35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35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35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35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35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35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35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35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35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35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35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35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35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35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35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35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35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35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35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35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35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35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35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35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35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35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35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35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35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35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35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35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35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35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35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35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35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35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35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35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35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35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35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35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35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35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35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35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35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35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35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35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35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35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35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35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35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35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35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35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35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35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35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35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35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35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35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35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35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35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35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35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35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35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35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35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35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35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35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35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35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35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35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35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35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35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35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35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35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35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35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35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35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35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35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35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35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35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35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35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35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35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35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35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35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35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35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35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35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35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35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35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35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35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35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35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35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35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35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35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35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35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35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35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35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35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35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35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35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35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35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35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35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35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35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35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35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35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35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35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35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35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35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35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35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35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35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35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35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35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35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35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35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35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35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35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35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35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35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35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35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35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35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35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35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35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35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35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35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35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35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35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35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35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35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35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35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35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35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35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35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35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35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35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35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35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35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35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35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35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35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35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35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35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35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35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35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35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35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35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35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35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35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35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35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35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35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35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35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35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35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35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35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35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35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35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35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35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35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35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35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35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35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35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35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35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35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35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35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35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35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35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35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35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35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35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35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35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35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35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35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35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35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35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35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35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35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35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35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35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35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35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35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35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35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35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35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35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35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35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35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35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35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35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35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35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35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35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35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35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35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35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35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35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35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35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35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35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35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35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35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35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35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35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35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35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35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35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35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35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35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35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35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35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35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35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35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35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35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35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35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35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35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35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35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35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35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35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35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35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35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35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35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35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35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35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35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35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35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35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35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35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35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35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35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35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35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35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35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35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35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35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35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35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35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35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35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35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35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35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35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35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35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35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35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35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35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35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35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35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35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35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35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35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35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35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35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35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35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35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35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35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35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35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35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35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35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35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35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35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35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35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35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35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35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35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35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35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35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35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35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35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35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35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35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35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35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35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35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35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35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35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35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35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35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35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35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35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35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35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35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35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35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35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35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35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35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35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35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35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35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35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35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35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35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35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35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35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35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35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35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35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35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35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35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35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35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35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35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35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35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35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35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35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35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35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35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35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35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35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35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35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35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35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35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35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35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35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35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35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35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35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35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35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35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35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35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35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35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35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35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35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35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35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35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35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35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35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35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35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35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35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35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35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35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35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35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35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35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35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35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35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35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35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35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35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35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35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35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35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35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35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35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35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35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35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35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35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35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35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35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35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35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35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35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35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35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35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35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35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35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35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35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35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35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35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35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35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35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35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35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35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35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35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35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35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35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35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35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35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35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35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35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35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35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35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35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35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35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35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35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35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35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35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35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35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35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35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35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35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35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35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35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35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35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35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35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35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35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35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35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35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35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35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35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35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35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35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35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35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35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35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35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35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35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35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35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35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35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35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35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35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35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35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35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35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35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35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35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35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35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35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35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35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35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35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35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35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35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35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35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35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35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35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35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35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35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35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35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35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35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35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35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35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35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35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35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35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35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35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35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35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35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35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35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35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35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35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35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35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35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35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35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35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35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35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35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35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35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35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35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35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35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35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35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35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35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35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35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35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35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35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35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35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35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35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35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35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35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35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35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35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35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35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35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35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35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35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35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35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35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35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35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35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35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35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35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35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35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35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35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35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35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35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35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35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35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35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35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35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35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35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35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35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35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35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35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35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35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35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35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35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35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35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35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35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35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35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35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35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35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35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35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35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35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35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35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35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35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35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35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35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35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35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35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35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35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35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35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35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35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35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35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35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35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35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35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35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35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35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35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35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35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35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35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35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35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35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35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35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35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35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35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35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35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35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35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35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35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35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35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35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35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35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35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35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35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35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35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35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35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35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35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35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35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35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35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35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35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35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35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35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35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35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35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35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35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35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35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35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35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35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35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35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35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35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35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35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35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35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35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35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35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35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35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35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35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35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35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35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35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35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35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35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35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35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35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35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35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35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35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35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35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35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35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35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35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35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35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35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35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35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35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35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35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35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35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35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35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35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35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35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35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35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35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35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35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35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35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35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35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35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35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35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35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35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35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35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35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35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35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35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35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35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35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35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35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35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35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35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35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35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35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35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35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35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35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35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35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35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35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35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35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35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35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35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35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35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35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35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35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35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35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35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35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35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35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35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35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35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35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35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35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35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35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35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35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35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35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35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35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35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35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35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35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35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35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35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35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35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35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35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35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35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35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35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35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35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35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35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35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35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35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35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35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35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35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35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35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35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35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35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35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35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35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35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35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35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35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35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35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35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35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35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35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35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35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35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35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35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35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35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35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35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35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35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35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35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35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35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35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35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35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35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35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35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35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35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35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35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35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35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35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35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35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35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35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35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35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35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35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35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35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35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35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35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35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35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35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35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35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35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35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35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35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35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35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35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35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35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35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35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35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35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35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35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35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35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35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35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35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35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35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35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35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35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35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35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35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35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35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35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35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35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35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35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35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35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35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35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35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35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35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35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35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35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35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35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35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35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35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35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35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35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35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35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35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35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35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35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35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35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35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35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35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35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35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35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35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35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35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35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35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35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35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35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35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35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35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35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35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35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35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35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35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35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35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35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35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35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35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35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35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35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35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35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35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35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35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35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35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35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35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35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35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35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35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35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35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35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35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35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35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35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35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35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35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35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35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35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35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35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35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35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35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35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35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35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35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35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35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35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35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35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35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35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35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35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35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35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35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35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35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35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35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35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35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35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35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35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35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35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35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35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35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35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35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35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35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35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35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35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35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35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35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35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35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35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35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35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35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35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35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35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35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35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35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35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35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35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35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35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35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35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35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35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35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35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35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35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35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35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35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35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35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35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35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35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35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35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35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35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35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35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35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35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35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35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35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35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35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35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35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35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35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35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35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35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35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35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35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35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35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35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35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35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35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35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35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35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35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35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35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35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35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35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35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35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35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35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35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35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35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35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35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35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35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35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35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35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35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35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35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35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35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35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35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35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35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35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35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35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35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35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35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35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35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35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35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35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35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35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35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35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35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35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35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35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35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35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35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35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35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35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35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35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35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35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35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35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35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35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35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35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35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35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35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35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35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35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35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35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35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35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35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35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35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35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35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35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35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35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35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35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35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35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35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35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35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35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35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35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35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35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35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35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35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35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35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35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35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35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35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35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35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35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35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35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35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35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35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35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35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35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35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35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35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35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35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35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35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35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35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35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35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35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35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35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35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35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35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35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35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35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35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35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35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35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35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35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35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35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35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35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35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35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35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35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35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35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35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35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35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35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35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35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35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35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35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35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35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35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35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35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35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35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35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35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35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35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35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35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35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35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35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35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35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35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35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35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35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35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35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35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35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35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35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35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35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35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35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35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35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35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35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35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35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35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35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35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35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35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35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35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35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35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35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35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35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35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35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35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35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35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35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35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35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35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35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35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35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35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35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35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35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35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35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35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35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35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35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35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35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35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35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35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35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35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35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35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35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35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35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35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35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35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35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35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35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35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35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35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35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35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35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35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35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35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35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35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35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35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35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35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35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35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35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35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35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35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35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35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35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35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35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35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35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35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35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35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35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35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35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35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35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35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35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35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35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35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35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35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35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35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35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35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35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35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35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35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35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35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35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35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35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35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35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35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35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35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35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35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35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35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35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35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35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35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35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35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35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35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35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35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35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35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35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35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35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35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35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35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35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35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35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35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35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35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35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35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35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35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35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35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35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35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35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35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35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35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35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35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35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35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35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35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35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35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35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35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35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35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35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35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35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35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35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35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35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35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35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35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35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35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35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35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35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35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35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35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35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35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35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35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35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35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35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35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35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35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35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35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35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35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35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35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35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35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35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35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35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35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35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35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35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35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35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35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35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35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35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35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35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35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35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35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35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35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35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35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35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35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35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35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35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35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35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35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35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35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35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35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35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35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35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35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35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35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35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35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35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35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35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35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35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35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35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35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35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35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35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35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35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35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35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35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35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35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35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35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35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35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35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35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35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35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35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35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35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35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35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35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35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35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35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35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35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35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35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35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35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35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35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35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35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35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35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35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35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35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35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35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35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35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35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35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35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35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35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35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35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35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35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35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35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35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35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35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35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35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35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35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35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35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35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35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35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35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35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35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35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35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35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35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35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35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35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35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35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35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35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35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35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35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35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35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35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35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35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35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35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35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35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35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35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35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35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35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35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35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35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35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35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35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35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35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35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35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35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35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35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35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35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35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35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35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35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35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35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35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35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35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35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35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35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35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35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35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35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35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35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35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35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35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35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35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35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35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35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35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35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35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35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35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35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35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35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35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35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35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35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35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35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35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35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35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35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35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35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35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35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35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35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35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35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35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35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35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35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35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35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35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35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35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35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35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35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35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35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35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35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35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35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35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35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35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35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35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35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35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35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35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35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35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35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35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35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35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35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35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35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35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35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35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35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35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35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35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35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35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35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35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35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35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35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35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35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35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35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35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35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35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35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35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35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35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35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35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35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35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35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35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35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35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35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35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35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35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35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35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35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35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35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35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35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35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35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35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35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35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35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35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35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35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35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35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35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35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35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35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35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35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35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35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35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35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35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35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35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35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35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35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35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35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35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35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35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35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35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35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35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35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35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35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35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35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35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35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35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35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35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35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35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35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35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35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35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35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35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35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35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35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35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35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35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35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35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35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35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35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35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35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35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35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35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35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35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35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35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35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35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35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35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35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35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35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35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35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35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35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35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35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35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35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35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35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35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35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35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35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35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35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35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35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35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35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35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35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35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35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35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35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35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35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35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35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35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35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35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35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35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35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35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35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35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35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35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35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35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35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35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35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35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35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35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35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35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35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35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35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35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35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35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35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35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35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35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35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35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35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35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35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35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35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35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35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35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35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35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35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35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35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35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35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35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35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35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35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35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35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35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35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35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35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35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35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35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35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35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35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35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35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35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35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35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35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35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35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35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35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35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35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35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35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35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35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35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35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35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35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35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35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35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35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35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35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35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35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35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35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35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35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35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35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35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35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35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35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35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35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35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35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35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35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35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35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35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35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35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35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35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35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35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35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35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35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35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35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35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35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35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35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35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35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35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35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35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35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35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35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35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35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35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35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35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35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35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35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35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35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35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35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35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35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35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35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35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35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35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35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35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35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35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35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35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35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35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35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35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35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35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35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35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35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35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35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35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35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35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35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35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35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35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35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35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35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35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35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35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35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35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35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35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35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35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35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35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35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35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35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35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35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35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35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35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35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35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35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35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35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35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35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35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35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35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35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35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35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35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35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35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35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35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35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35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35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35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35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35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35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35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35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35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35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35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35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35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35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35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35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35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35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35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35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35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35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35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35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35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35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35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35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35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35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35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35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35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35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35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35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35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35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35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35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35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35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35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35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35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35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35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35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35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35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35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35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35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35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35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35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35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35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35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35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35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35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35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35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35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35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35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35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35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35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35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35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35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35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35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35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35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35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35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35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35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35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35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35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35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35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35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35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35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35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35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35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35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35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35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35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35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35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35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35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35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35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35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35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35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35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35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35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35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35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35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35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35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35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35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35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35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35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35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35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35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35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35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35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35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35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35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35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35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35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35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35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35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35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35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35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35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35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35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35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35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35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35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35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35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35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35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35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35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35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35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35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35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35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35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35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35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35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35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35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35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35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35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35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35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35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35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35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35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35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35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35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35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35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35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35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35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35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35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35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35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35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35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35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35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35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35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35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35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35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35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35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35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35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35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35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35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35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35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35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35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35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35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35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35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35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35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35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35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35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35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35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35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35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35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35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35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35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35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35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35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35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35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35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35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35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35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35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35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35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35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35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35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35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35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35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35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35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35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35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35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35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35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35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35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35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35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35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35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35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35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35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35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35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35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35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35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35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35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35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35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35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35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35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35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35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35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35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35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35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35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35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35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35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35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35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35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35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35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35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35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35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35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35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35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35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35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35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35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35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35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35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35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35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35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35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35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35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35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35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35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35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35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35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35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35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35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35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35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35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35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35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35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35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35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35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35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35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35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35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35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35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35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35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35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35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35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35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35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35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35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35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35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35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35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35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35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35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35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35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35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35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35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35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35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35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35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35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35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35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35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35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35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35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35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35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35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35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35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35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35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35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35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35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35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35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35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35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35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35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35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35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35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35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35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35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35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35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35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35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35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35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35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35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35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35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35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35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35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35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35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35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35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35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35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35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35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35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35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35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35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35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35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35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35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35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35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35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35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35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35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35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35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35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35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35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35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35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35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35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35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35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35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35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35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35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35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35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35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35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35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35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35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35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35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35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35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35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35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35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35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35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35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35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35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35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35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35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35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35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35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35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35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35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35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35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35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35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35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35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35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35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35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35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35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35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35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35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35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35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35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35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35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35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35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35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35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35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35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35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35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35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35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35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35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35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35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35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35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35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35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35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35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35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35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35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35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35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35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35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35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35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35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35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35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35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35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35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35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35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35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35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35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35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35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35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35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35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35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35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35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35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35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35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35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35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35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35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35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35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35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35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35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35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35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35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35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35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35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35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35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35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35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35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35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35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35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35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35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35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35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35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35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35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35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35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35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35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35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35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35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35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35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35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35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35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35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35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35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35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35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35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35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35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35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35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35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35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35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35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35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35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35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35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35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35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35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35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35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35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35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35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35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35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35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35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35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35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35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35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35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35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35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35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35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35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35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35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35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35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35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35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35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35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35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35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35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35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35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35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35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35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35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35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35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35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35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35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35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35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35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35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35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35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35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35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35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35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35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35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35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35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35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35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35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35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35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35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35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35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35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35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35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35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35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35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35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35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35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35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35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35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35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35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35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35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35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35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35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35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35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35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35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35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35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35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35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35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35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35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35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35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35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35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35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35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35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35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35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35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35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35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35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35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35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35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35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35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35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35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35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35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35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35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35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35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35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35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35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35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35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35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35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35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35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35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35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35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35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35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35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35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35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35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35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35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35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35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35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35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35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35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35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35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35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35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35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35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35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35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35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35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35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35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35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35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35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35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35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35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35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35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35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35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35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35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35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35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35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35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35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35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35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35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35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35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35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35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35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35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35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35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35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35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35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35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35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35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35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35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35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35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35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35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35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35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35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35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35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35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35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35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35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35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35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35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35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35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35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35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35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35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35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35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35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35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35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35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35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35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35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35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35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35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35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35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35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35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35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35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35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35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35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35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35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35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35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35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35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35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35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35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35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35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35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35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35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35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35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35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35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35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35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35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35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35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35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35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35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35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35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35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35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35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35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35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35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35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35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35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35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35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35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35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35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35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35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35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35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35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35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35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35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35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35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35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35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35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35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35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35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35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35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35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35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35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35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35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35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35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35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35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35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35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35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35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35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35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35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35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35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35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35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35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35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35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35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35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35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35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35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35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35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35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35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35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35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35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35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35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35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35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35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35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35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35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35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35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35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35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35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35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35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35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35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35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35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35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35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35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35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35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35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35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35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35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35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35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35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35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35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35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35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35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35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35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35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35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35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35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35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35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35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35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35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35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35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35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35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35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35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35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35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35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35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35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35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35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35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35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35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35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35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35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35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35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35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35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35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35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35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35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35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35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35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35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35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35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35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35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35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35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35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35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35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35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35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35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35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35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35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35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35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35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35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35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35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35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35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35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35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35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35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35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35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35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35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35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35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35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35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35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35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35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35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35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35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35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35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35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35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35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35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35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35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35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35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35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35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35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35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35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35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35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35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35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35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35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35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35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35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35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35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35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35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35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35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35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35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35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35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35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35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35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35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35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35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35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35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35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35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35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35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35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35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35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35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35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35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35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35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35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35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35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35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35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35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35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35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35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35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35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35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35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35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35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35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35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35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35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35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35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35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35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35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35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35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35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35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35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35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35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35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35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35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35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35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35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35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35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35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35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35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35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35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35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35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35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35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35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35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35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35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35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35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35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35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35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35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35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35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35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35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35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35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35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35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35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35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35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35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35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35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35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35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35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35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35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35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35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35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35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35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35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35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35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35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35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35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35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35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35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35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35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35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35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35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35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35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35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35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35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35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35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35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35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35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35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35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35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35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35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35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35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35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35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35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35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35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35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35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35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35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35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35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35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35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35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35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35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35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35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35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35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35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35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35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35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35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35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35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35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35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35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35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35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35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35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35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35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35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35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35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35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35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35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35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35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35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35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35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35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35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35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35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35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35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35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35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35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35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35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35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35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35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35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35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35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35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35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35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35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35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35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35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35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35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35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35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35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35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35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35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35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35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35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35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35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35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35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35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35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35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35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35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35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35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35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35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35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35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35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35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35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35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35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35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35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35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35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35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35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35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35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35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35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35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35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35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35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35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35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35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35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35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35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35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35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35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35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35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35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35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35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35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35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35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35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35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35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35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35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35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35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35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35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35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35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35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35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35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35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35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35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35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35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35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35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35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35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35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35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35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35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35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35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35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35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35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35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35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35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35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35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35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35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35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35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35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35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35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35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35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35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35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35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35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35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35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35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35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35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35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35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35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35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35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35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35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35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35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35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35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35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35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35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35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35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35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35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35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35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35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35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35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35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35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35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35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35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35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35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35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35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35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35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35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35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35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35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35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35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35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35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35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35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35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35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35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35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35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35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35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35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35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35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35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35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35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35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35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35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35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35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35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35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35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35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35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35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35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35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35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35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35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35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35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35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35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35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35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35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35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35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35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35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35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35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35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35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35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35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35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35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35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35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35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35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35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35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35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35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35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35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35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35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35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35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35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35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35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35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35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35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35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35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35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35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35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35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35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35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35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35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35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35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35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35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35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35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35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35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35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35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35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35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35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35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35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35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35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35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35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35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35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35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35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35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35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35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35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35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35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35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35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35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35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35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35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35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35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35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35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35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35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35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35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35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35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35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35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35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35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35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35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35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35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35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35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35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35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35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35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35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35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35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35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35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35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35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35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35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35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35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35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35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35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35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35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35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35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35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35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35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35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35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35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35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35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35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35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35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35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35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35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35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35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35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35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35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35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35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35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35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35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35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35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35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35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35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35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35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35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35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35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35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35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35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35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35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35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35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35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35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35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35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35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35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35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35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35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35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35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35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35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35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35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35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35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35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35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35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35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35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35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35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35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35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35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35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35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35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35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35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35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35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35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35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35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35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35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35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35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35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35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35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35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35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35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35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35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35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35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35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35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35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35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35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35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35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35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35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35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35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35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35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35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35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35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35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35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35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35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35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35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35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35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35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35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35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35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35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35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35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35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35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35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35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35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35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35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35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35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35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35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35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35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35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35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35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35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35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35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35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35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35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35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35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35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35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35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35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35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35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35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35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35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35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35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35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35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35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35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35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35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35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35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35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35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35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35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35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35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35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35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35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35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35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35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35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35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35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35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35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35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35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35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35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35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35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35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35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35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35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35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35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35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35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35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35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35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35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35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35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35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35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35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35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35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35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35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35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35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35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35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35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35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35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35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35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35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35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35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35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35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35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35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35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35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35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35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35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35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35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35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35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35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35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35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35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35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35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35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35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35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35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35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35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35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35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35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35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35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35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35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35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35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35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35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35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35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35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35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35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35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35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35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35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35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35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35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35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35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35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35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35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35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35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35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35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35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35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35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35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35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35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35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35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35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35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35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35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35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35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35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35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35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35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35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35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35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35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35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35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35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35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35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35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35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35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35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35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35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35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35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35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35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35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35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35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35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35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35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35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35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35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35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35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35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35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35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35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35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35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35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35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35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35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35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35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35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35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35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35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35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35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35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35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35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35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35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35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35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35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35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35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35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35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35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35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35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35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35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35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35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35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35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35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35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35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35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35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35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35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35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35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35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35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35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35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35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35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35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35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35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35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35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35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35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35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35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35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35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35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35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35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35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35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35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35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35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35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35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35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35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35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35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35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35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35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35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35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35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35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35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35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35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35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35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35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35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35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35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35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35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35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35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35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35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35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35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35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35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35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35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35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35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35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35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35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35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35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35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35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35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35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35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35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35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35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35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35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35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35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35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35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35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35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35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35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35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35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35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35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35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35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35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35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35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35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35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35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35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35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35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35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35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35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35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35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35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35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35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35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35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35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35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35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35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35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35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35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35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35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35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35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35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35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35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35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35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35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35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35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35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35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35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35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35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35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35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35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35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35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35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35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35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35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35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35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35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35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35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35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35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35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35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35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35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35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35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35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35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35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35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35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35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35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35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35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35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35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35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35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35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35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35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35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35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35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35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35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35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35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35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35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35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35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35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35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35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35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35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35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35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35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35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35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35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35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35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35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35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35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35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35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35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35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35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35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35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35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35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35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35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35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35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35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35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35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35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35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35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35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35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35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35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35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35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35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35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35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35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35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35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35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35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35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35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35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35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35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35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35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35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35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35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35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35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35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35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35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35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35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35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35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35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35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35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35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35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35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35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35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35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35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35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35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35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35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35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35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35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35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35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35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35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35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35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35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35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35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35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35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35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35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35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35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35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35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35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35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35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35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35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35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35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35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35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35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35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35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35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35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35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35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35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35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35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35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35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35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35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35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35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35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35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35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35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35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35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35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35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35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35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35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35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35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35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35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35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35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35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35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35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35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35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35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35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35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35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35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35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35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35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35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35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35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35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35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35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35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35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35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35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35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35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35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35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35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35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35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35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35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35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35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35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35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35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35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35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35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35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35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35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35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35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35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35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35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35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35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35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35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35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35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35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35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35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35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35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35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35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35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35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35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35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35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35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35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35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35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35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35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35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35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35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35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35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35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35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35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35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35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35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35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35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35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35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35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35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35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35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35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35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35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35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35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35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35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35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35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35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35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35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35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35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35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35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35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35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35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35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35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35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35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35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35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35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35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35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35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35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35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35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35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35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35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35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35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35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35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35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35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35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35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35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35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35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35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35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35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35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5" x14ac:dyDescent="0.35">
      <c r="B1" s="2" t="s">
        <v>31</v>
      </c>
    </row>
    <row r="3" spans="2:14" ht="13" x14ac:dyDescent="0.3">
      <c r="B3" s="5" t="s">
        <v>74</v>
      </c>
      <c r="H3" s="4"/>
      <c r="J3" s="5" t="s">
        <v>75</v>
      </c>
    </row>
    <row r="4" spans="2:14" x14ac:dyDescent="0.25">
      <c r="H4" s="3"/>
    </row>
    <row r="5" spans="2:14" ht="12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5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5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5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25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5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25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5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25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5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25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5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25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5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25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5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25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5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25">
      <c r="J23" s="3"/>
    </row>
    <row r="24" spans="2:14" x14ac:dyDescent="0.2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E1" zoomScaleNormal="100" workbookViewId="0">
      <selection activeCell="AL17" sqref="AL17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4" style="1" customWidth="1"/>
    <col min="29" max="29" width="8.1796875" style="1" customWidth="1"/>
    <col min="30" max="30" width="5.36328125" style="1" customWidth="1"/>
    <col min="31" max="31" width="12.453125" style="1" customWidth="1"/>
    <col min="32" max="32" width="9.6328125" style="1" customWidth="1"/>
    <col min="33" max="33" width="14.08984375" style="1" bestFit="1" customWidth="1"/>
    <col min="34" max="34" width="4.90625" style="1" bestFit="1" customWidth="1"/>
    <col min="35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15" style="1" customWidth="1"/>
    <col min="43" max="43" width="6" style="1" customWidth="1"/>
    <col min="44" max="44" width="17.54296875" style="1" customWidth="1"/>
    <col min="45" max="45" width="5.54296875" style="1" customWidth="1"/>
    <col min="46" max="46" width="5.453125" style="1" customWidth="1"/>
    <col min="47" max="16384" width="8.90625" style="1"/>
  </cols>
  <sheetData>
    <row r="1" spans="2:48" ht="15.5" x14ac:dyDescent="0.35">
      <c r="B1" s="2" t="s">
        <v>64</v>
      </c>
    </row>
    <row r="2" spans="2:48" x14ac:dyDescent="0.25">
      <c r="B2" s="37" t="s">
        <v>69</v>
      </c>
    </row>
    <row r="3" spans="2:48" x14ac:dyDescent="0.25">
      <c r="B3" s="37"/>
      <c r="AB3" s="1" t="s">
        <v>73</v>
      </c>
      <c r="AC3" s="1">
        <v>24</v>
      </c>
    </row>
    <row r="4" spans="2:48" ht="13" x14ac:dyDescent="0.3">
      <c r="B4" s="37" t="s">
        <v>87</v>
      </c>
      <c r="G4" s="4"/>
      <c r="H4" s="4"/>
      <c r="I4" s="4"/>
      <c r="K4" s="25"/>
      <c r="L4" s="3"/>
      <c r="M4" s="3"/>
      <c r="N4" s="3"/>
      <c r="AB4" s="1" t="s">
        <v>97</v>
      </c>
      <c r="AC4" s="1">
        <v>2.069</v>
      </c>
    </row>
    <row r="5" spans="2:48" ht="13" x14ac:dyDescent="0.3">
      <c r="B5" s="37" t="s">
        <v>93</v>
      </c>
      <c r="G5" s="4"/>
      <c r="H5" s="4"/>
      <c r="I5" s="4"/>
      <c r="K5" s="25"/>
      <c r="L5" s="3"/>
      <c r="M5" s="3"/>
      <c r="N5" s="3"/>
    </row>
    <row r="6" spans="2:48" ht="13" x14ac:dyDescent="0.3">
      <c r="B6" s="5"/>
      <c r="G6" s="4"/>
      <c r="H6" s="4"/>
      <c r="I6" s="4"/>
      <c r="K6" s="25"/>
      <c r="L6" s="3"/>
      <c r="M6" s="3"/>
      <c r="N6" s="3"/>
    </row>
    <row r="7" spans="2:48" ht="13" x14ac:dyDescent="0.3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" x14ac:dyDescent="0.3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thickBot="1" x14ac:dyDescent="0.3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D11" s="6"/>
      <c r="AE11" s="6">
        <f>_xlfn.STDEV.S(C11:AA11)/SQRT($AC$3)</f>
        <v>0.39317854974639238</v>
      </c>
      <c r="AF11" s="6"/>
      <c r="AG11" s="6">
        <f>AE11*$AC$4</f>
        <v>0.81348641942528577</v>
      </c>
      <c r="AH11" s="24"/>
      <c r="AI11" s="6">
        <f>AC11-AG11</f>
        <v>1.3531802472413808</v>
      </c>
      <c r="AJ11" s="27">
        <f>AC11+AG11</f>
        <v>2.9801530860919523</v>
      </c>
      <c r="AL11" s="42">
        <f>ROUND(AJ11,0)</f>
        <v>3</v>
      </c>
      <c r="AN11" s="46"/>
      <c r="AP11" s="46"/>
      <c r="AR11" s="46"/>
      <c r="AV11" s="6"/>
    </row>
    <row r="12" spans="2:48" ht="12" thickBot="1" x14ac:dyDescent="0.3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D12" s="6"/>
      <c r="AE12" s="6">
        <f t="shared" ref="AE12:AE27" si="1">_xlfn.STDEV.S(C12:AA12)/SQRT($AC$3)</f>
        <v>0.34005896050296558</v>
      </c>
      <c r="AF12" s="6"/>
      <c r="AG12" s="6">
        <f t="shared" ref="AG12:AG27" si="2">AE12*$AC$4</f>
        <v>0.70358198928063576</v>
      </c>
      <c r="AH12" s="24"/>
      <c r="AI12" s="6">
        <f t="shared" ref="AI12:AI27" si="3">AC12-AG12</f>
        <v>0.8797513440526975</v>
      </c>
      <c r="AJ12" s="27">
        <f t="shared" ref="AJ12:AJ27" si="4">AC12+AG12</f>
        <v>2.2869153226139689</v>
      </c>
      <c r="AL12" s="42">
        <f t="shared" ref="AL12:AL27" si="5">ROUND(AJ12,0)</f>
        <v>2</v>
      </c>
      <c r="AN12" s="46"/>
      <c r="AP12" s="46"/>
      <c r="AR12" s="46"/>
    </row>
    <row r="13" spans="2:48" ht="12" thickBot="1" x14ac:dyDescent="0.3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D13" s="6"/>
      <c r="AE13" s="6">
        <f t="shared" si="1"/>
        <v>0.33872451862377523</v>
      </c>
      <c r="AF13" s="6"/>
      <c r="AG13" s="6">
        <f t="shared" si="2"/>
        <v>0.70082102903259091</v>
      </c>
      <c r="AH13" s="24"/>
      <c r="AI13" s="6">
        <f t="shared" si="3"/>
        <v>0.63251230430074235</v>
      </c>
      <c r="AJ13" s="27">
        <f t="shared" si="4"/>
        <v>2.034154362365924</v>
      </c>
      <c r="AL13" s="42">
        <f t="shared" si="5"/>
        <v>2</v>
      </c>
      <c r="AN13" s="46"/>
      <c r="AP13" s="46"/>
      <c r="AR13" s="46"/>
    </row>
    <row r="14" spans="2:48" ht="12" thickBot="1" x14ac:dyDescent="0.3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D14" s="6"/>
      <c r="AE14" s="6">
        <f t="shared" si="1"/>
        <v>0.41119596982930751</v>
      </c>
      <c r="AF14" s="6"/>
      <c r="AG14" s="6">
        <f t="shared" si="2"/>
        <v>0.85076446157683716</v>
      </c>
      <c r="AH14" s="24"/>
      <c r="AI14" s="6">
        <f t="shared" si="3"/>
        <v>1.4825688717564964</v>
      </c>
      <c r="AJ14" s="27">
        <f t="shared" si="4"/>
        <v>3.1840977949101705</v>
      </c>
      <c r="AL14" s="42">
        <f t="shared" si="5"/>
        <v>3</v>
      </c>
      <c r="AN14" s="46"/>
      <c r="AP14" s="46"/>
      <c r="AR14" s="46"/>
    </row>
    <row r="15" spans="2:48" ht="12" thickBot="1" x14ac:dyDescent="0.3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D15" s="6"/>
      <c r="AE15" s="6">
        <f t="shared" si="1"/>
        <v>0.59884903697186131</v>
      </c>
      <c r="AF15" s="6"/>
      <c r="AG15" s="6">
        <f t="shared" si="2"/>
        <v>1.239018657494781</v>
      </c>
      <c r="AH15" s="24"/>
      <c r="AI15" s="6">
        <f t="shared" si="3"/>
        <v>3.5526480091718859</v>
      </c>
      <c r="AJ15" s="27">
        <f t="shared" si="4"/>
        <v>6.030685324161448</v>
      </c>
      <c r="AL15" s="42">
        <f t="shared" si="5"/>
        <v>6</v>
      </c>
      <c r="AN15" s="46"/>
      <c r="AP15" s="46"/>
      <c r="AR15" s="46"/>
    </row>
    <row r="16" spans="2:48" ht="12" thickBot="1" x14ac:dyDescent="0.3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D16" s="6"/>
      <c r="AE16" s="6">
        <f t="shared" si="1"/>
        <v>0.94468862288211064</v>
      </c>
      <c r="AF16" s="6"/>
      <c r="AG16" s="6">
        <f t="shared" si="2"/>
        <v>1.9545607607430868</v>
      </c>
      <c r="AH16" s="24"/>
      <c r="AI16" s="6">
        <f t="shared" si="3"/>
        <v>5.920439239256913</v>
      </c>
      <c r="AJ16" s="27">
        <f t="shared" si="4"/>
        <v>9.829560760743087</v>
      </c>
      <c r="AL16" s="42">
        <f t="shared" si="5"/>
        <v>10</v>
      </c>
      <c r="AN16" s="46"/>
      <c r="AP16" s="46"/>
      <c r="AR16" s="46"/>
    </row>
    <row r="17" spans="2:44" ht="12" thickBot="1" x14ac:dyDescent="0.3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D17" s="6"/>
      <c r="AE17" s="6">
        <f t="shared" si="1"/>
        <v>1.2621391242973674</v>
      </c>
      <c r="AF17" s="6"/>
      <c r="AG17" s="6">
        <f t="shared" si="2"/>
        <v>2.6113658481712529</v>
      </c>
      <c r="AH17" s="24"/>
      <c r="AI17" s="6">
        <f t="shared" si="3"/>
        <v>13.721967485162079</v>
      </c>
      <c r="AJ17" s="27">
        <f t="shared" si="4"/>
        <v>18.944699181504586</v>
      </c>
      <c r="AL17" s="42">
        <f t="shared" si="5"/>
        <v>19</v>
      </c>
      <c r="AN17" s="46"/>
      <c r="AP17" s="46"/>
      <c r="AR17" s="46"/>
    </row>
    <row r="18" spans="2:44" ht="12" thickBot="1" x14ac:dyDescent="0.3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D18" s="6"/>
      <c r="AE18" s="6">
        <f t="shared" si="1"/>
        <v>1.7661436195916107</v>
      </c>
      <c r="AF18" s="6"/>
      <c r="AG18" s="6">
        <f t="shared" si="2"/>
        <v>3.6541511489350427</v>
      </c>
      <c r="AH18" s="24"/>
      <c r="AI18" s="6">
        <f t="shared" si="3"/>
        <v>21.929182184398289</v>
      </c>
      <c r="AJ18" s="27">
        <f t="shared" si="4"/>
        <v>29.237484482268375</v>
      </c>
      <c r="AL18" s="42">
        <f t="shared" si="5"/>
        <v>29</v>
      </c>
      <c r="AN18" s="46"/>
      <c r="AP18" s="46"/>
      <c r="AR18" s="46"/>
    </row>
    <row r="19" spans="2:44" ht="12" thickBot="1" x14ac:dyDescent="0.3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D19" s="6"/>
      <c r="AE19" s="6">
        <f t="shared" si="1"/>
        <v>1.3255832277604482</v>
      </c>
      <c r="AF19" s="6"/>
      <c r="AG19" s="6">
        <f t="shared" si="2"/>
        <v>2.7426316982363672</v>
      </c>
      <c r="AH19" s="24"/>
      <c r="AI19" s="6">
        <f t="shared" si="3"/>
        <v>16.049034968430302</v>
      </c>
      <c r="AJ19" s="27">
        <f t="shared" si="4"/>
        <v>21.534298364903034</v>
      </c>
      <c r="AL19" s="42">
        <f t="shared" si="5"/>
        <v>22</v>
      </c>
      <c r="AN19" s="46"/>
      <c r="AP19" s="46"/>
      <c r="AR19" s="46"/>
    </row>
    <row r="20" spans="2:44" ht="12" thickBot="1" x14ac:dyDescent="0.3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D20" s="6"/>
      <c r="AE20" s="6">
        <f t="shared" si="1"/>
        <v>1.020583746477906</v>
      </c>
      <c r="AF20" s="6"/>
      <c r="AG20" s="6">
        <f t="shared" si="2"/>
        <v>2.1115877714627875</v>
      </c>
      <c r="AH20" s="24"/>
      <c r="AI20" s="6">
        <f t="shared" si="3"/>
        <v>12.846745561870547</v>
      </c>
      <c r="AJ20" s="27">
        <f t="shared" si="4"/>
        <v>17.069921104796123</v>
      </c>
      <c r="AL20" s="42">
        <f t="shared" si="5"/>
        <v>17</v>
      </c>
      <c r="AN20" s="46"/>
      <c r="AP20" s="46"/>
      <c r="AR20" s="46"/>
    </row>
    <row r="21" spans="2:44" ht="12" thickBot="1" x14ac:dyDescent="0.3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D21" s="6"/>
      <c r="AE21" s="6">
        <f t="shared" si="1"/>
        <v>0.71975027539918179</v>
      </c>
      <c r="AF21" s="6"/>
      <c r="AG21" s="6">
        <f t="shared" si="2"/>
        <v>1.4891633198009071</v>
      </c>
      <c r="AH21" s="24"/>
      <c r="AI21" s="6">
        <f t="shared" si="3"/>
        <v>6.0525033468657599</v>
      </c>
      <c r="AJ21" s="27">
        <f t="shared" si="4"/>
        <v>9.0308299864675732</v>
      </c>
      <c r="AL21" s="42">
        <f t="shared" si="5"/>
        <v>9</v>
      </c>
      <c r="AN21" s="46"/>
      <c r="AP21" s="46"/>
      <c r="AR21" s="46"/>
    </row>
    <row r="22" spans="2:44" ht="12" thickBot="1" x14ac:dyDescent="0.3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D22" s="6"/>
      <c r="AE22" s="6">
        <f t="shared" si="1"/>
        <v>0.58255641844917361</v>
      </c>
      <c r="AF22" s="6"/>
      <c r="AG22" s="6">
        <f t="shared" si="2"/>
        <v>1.2053092297713401</v>
      </c>
      <c r="AH22" s="24"/>
      <c r="AI22" s="6">
        <f t="shared" si="3"/>
        <v>4.1280241035619927</v>
      </c>
      <c r="AJ22" s="27">
        <f t="shared" si="4"/>
        <v>6.5386425631046734</v>
      </c>
      <c r="AL22" s="42">
        <f t="shared" si="5"/>
        <v>7</v>
      </c>
      <c r="AN22" s="46"/>
      <c r="AP22" s="46"/>
      <c r="AR22" s="46"/>
    </row>
    <row r="23" spans="2:44" ht="12" thickBot="1" x14ac:dyDescent="0.3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D23" s="6"/>
      <c r="AE23" s="6">
        <f t="shared" si="1"/>
        <v>0.58021943208753424</v>
      </c>
      <c r="AF23" s="6"/>
      <c r="AG23" s="6">
        <f t="shared" si="2"/>
        <v>1.2004740049891083</v>
      </c>
      <c r="AH23" s="24"/>
      <c r="AI23" s="6">
        <f t="shared" si="3"/>
        <v>1.8828593283442252</v>
      </c>
      <c r="AJ23" s="27">
        <f t="shared" si="4"/>
        <v>4.2838073383224415</v>
      </c>
      <c r="AL23" s="42">
        <f t="shared" si="5"/>
        <v>4</v>
      </c>
      <c r="AN23" s="46"/>
      <c r="AP23" s="46"/>
      <c r="AR23" s="46"/>
    </row>
    <row r="24" spans="2:44" ht="12" thickBot="1" x14ac:dyDescent="0.3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D24" s="6"/>
      <c r="AE24" s="6">
        <f t="shared" si="1"/>
        <v>0.25522912884810073</v>
      </c>
      <c r="AF24" s="6"/>
      <c r="AG24" s="6">
        <f t="shared" si="2"/>
        <v>0.52806906758672034</v>
      </c>
      <c r="AH24" s="24"/>
      <c r="AI24" s="6">
        <f t="shared" si="3"/>
        <v>0.68026426574661292</v>
      </c>
      <c r="AJ24" s="27">
        <f t="shared" si="4"/>
        <v>1.7364024009200536</v>
      </c>
      <c r="AL24" s="42">
        <f t="shared" si="5"/>
        <v>2</v>
      </c>
      <c r="AN24" s="46"/>
      <c r="AP24" s="46"/>
      <c r="AR24" s="46"/>
    </row>
    <row r="25" spans="2:44" ht="12" thickBot="1" x14ac:dyDescent="0.3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D25" s="6"/>
      <c r="AE25" s="6">
        <f t="shared" si="1"/>
        <v>0.29781308374589854</v>
      </c>
      <c r="AF25" s="6"/>
      <c r="AG25" s="6">
        <f t="shared" si="2"/>
        <v>0.61617527027026409</v>
      </c>
      <c r="AH25" s="24"/>
      <c r="AI25" s="6">
        <f t="shared" si="3"/>
        <v>1.3421580630630692</v>
      </c>
      <c r="AJ25" s="27">
        <f t="shared" si="4"/>
        <v>2.5745086036035971</v>
      </c>
      <c r="AL25" s="42">
        <f t="shared" si="5"/>
        <v>3</v>
      </c>
      <c r="AN25" s="46"/>
      <c r="AP25" s="46"/>
      <c r="AR25" s="46"/>
    </row>
    <row r="26" spans="2:44" ht="12" thickBot="1" x14ac:dyDescent="0.3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D26" s="6"/>
      <c r="AE26" s="6">
        <f t="shared" si="1"/>
        <v>0.19014836566792676</v>
      </c>
      <c r="AF26" s="6"/>
      <c r="AG26" s="6">
        <f t="shared" si="2"/>
        <v>0.39341696856694047</v>
      </c>
      <c r="AH26" s="24"/>
      <c r="AI26" s="6">
        <f t="shared" si="3"/>
        <v>0.14824969809972616</v>
      </c>
      <c r="AJ26" s="27">
        <f t="shared" si="4"/>
        <v>0.93508363523360716</v>
      </c>
      <c r="AL26" s="42">
        <f t="shared" si="5"/>
        <v>1</v>
      </c>
      <c r="AN26" s="46"/>
      <c r="AP26" s="46"/>
      <c r="AR26" s="46"/>
    </row>
    <row r="27" spans="2:44" x14ac:dyDescent="0.2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D27" s="6"/>
      <c r="AE27" s="6">
        <f t="shared" si="1"/>
        <v>0</v>
      </c>
      <c r="AF27" s="6"/>
      <c r="AG27" s="6">
        <f t="shared" si="2"/>
        <v>0</v>
      </c>
      <c r="AH27" s="24"/>
      <c r="AI27" s="6">
        <f t="shared" si="3"/>
        <v>0</v>
      </c>
      <c r="AJ27" s="27">
        <f t="shared" si="4"/>
        <v>0</v>
      </c>
      <c r="AL27" s="42">
        <f t="shared" si="5"/>
        <v>0</v>
      </c>
      <c r="AN27" s="47"/>
      <c r="AP27" s="47"/>
      <c r="AR27" s="47"/>
    </row>
    <row r="28" spans="2:44" ht="12" thickBot="1" x14ac:dyDescent="0.3">
      <c r="B28" s="22" t="s">
        <v>63</v>
      </c>
      <c r="C28" s="22">
        <f>SUM(C11:C27)</f>
        <v>66</v>
      </c>
      <c r="D28" s="22">
        <f t="shared" ref="D28" si="6">SUM(D11:D27)</f>
        <v>76</v>
      </c>
      <c r="E28" s="22">
        <f t="shared" ref="E28" si="7">SUM(E11:E27)</f>
        <v>65</v>
      </c>
      <c r="F28" s="22">
        <f t="shared" ref="F28" si="8">SUM(F11:F27)</f>
        <v>65</v>
      </c>
      <c r="G28" s="22">
        <f t="shared" ref="G28" si="9">SUM(G11:G27)</f>
        <v>82</v>
      </c>
      <c r="H28" s="22">
        <f t="shared" ref="H28" si="10">SUM(H11:H27)</f>
        <v>103</v>
      </c>
      <c r="I28" s="22">
        <f t="shared" ref="I28" si="11">SUM(I11:I27)</f>
        <v>109</v>
      </c>
      <c r="J28" s="22">
        <f t="shared" ref="J28" si="12">SUM(J11:J27)</f>
        <v>105</v>
      </c>
      <c r="K28" s="22">
        <f t="shared" ref="K28" si="13">SUM(K11:K27)</f>
        <v>105</v>
      </c>
      <c r="L28" s="22">
        <f t="shared" ref="L28" si="14">SUM(L11:L27)</f>
        <v>112</v>
      </c>
      <c r="M28" s="22">
        <f t="shared" ref="M28" si="15">SUM(M11:M27)</f>
        <v>104</v>
      </c>
      <c r="N28" s="22">
        <f t="shared" ref="N28" si="16">SUM(N11:N27)</f>
        <v>101</v>
      </c>
      <c r="P28" s="22">
        <f>SUM(P11:P27)</f>
        <v>110</v>
      </c>
      <c r="Q28" s="22">
        <f t="shared" ref="Q28:AA28" si="17">SUM(Q11:Q27)</f>
        <v>132</v>
      </c>
      <c r="R28" s="22">
        <f t="shared" si="17"/>
        <v>134</v>
      </c>
      <c r="S28" s="22">
        <f t="shared" si="17"/>
        <v>103</v>
      </c>
      <c r="T28" s="22">
        <f t="shared" si="17"/>
        <v>160</v>
      </c>
      <c r="U28" s="22">
        <f t="shared" si="17"/>
        <v>148</v>
      </c>
      <c r="V28" s="22">
        <f t="shared" si="17"/>
        <v>165</v>
      </c>
      <c r="W28" s="22">
        <f t="shared" si="17"/>
        <v>178</v>
      </c>
      <c r="X28" s="22">
        <f t="shared" si="17"/>
        <v>142</v>
      </c>
      <c r="Y28" s="22">
        <f t="shared" si="17"/>
        <v>182</v>
      </c>
      <c r="Z28" s="22">
        <f t="shared" si="17"/>
        <v>125</v>
      </c>
      <c r="AA28" s="22">
        <f t="shared" si="17"/>
        <v>98</v>
      </c>
    </row>
    <row r="29" spans="2:44" x14ac:dyDescent="0.25">
      <c r="K29" s="3"/>
      <c r="L29" s="3"/>
      <c r="M29" s="3"/>
      <c r="N29" s="3"/>
    </row>
    <row r="30" spans="2:44" ht="12" thickBot="1" x14ac:dyDescent="0.3">
      <c r="AJ30" s="39" t="s">
        <v>71</v>
      </c>
    </row>
    <row r="31" spans="2:44" x14ac:dyDescent="0.25">
      <c r="AI31" s="37" t="s">
        <v>73</v>
      </c>
    </row>
    <row r="32" spans="2:44" ht="13.5" x14ac:dyDescent="0.35">
      <c r="AI32" s="40" t="s">
        <v>96</v>
      </c>
      <c r="AJ32" s="20"/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G7" zoomScaleNormal="100" workbookViewId="0">
      <selection activeCell="AN13" sqref="AN13:AN27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5" x14ac:dyDescent="0.35">
      <c r="B1" s="2" t="s">
        <v>64</v>
      </c>
    </row>
    <row r="2" spans="2:44" x14ac:dyDescent="0.25">
      <c r="B2" s="37" t="s">
        <v>69</v>
      </c>
    </row>
    <row r="4" spans="2:44" x14ac:dyDescent="0.25">
      <c r="B4" s="37" t="s">
        <v>92</v>
      </c>
    </row>
    <row r="6" spans="2:44" ht="13" x14ac:dyDescent="0.3">
      <c r="B6" s="5"/>
      <c r="AL6" s="37"/>
    </row>
    <row r="7" spans="2:44" x14ac:dyDescent="0.25">
      <c r="AL7" s="37"/>
    </row>
    <row r="8" spans="2:44" ht="13" x14ac:dyDescent="0.3">
      <c r="B8" s="5" t="s">
        <v>80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3" x14ac:dyDescent="0.3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3" x14ac:dyDescent="0.3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1"/>
      <c r="AP11" s="41"/>
      <c r="AQ11" s="41"/>
      <c r="AR11" s="41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25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38">
        <f>$AN$32*SQRT(AF13/$AM$31+AG13/$AN$31)</f>
        <v>0</v>
      </c>
      <c r="AL13" s="3"/>
      <c r="AM13" s="6">
        <f>AC13-AD13-AK13</f>
        <v>0</v>
      </c>
      <c r="AN13" s="38">
        <f>AC13-AD13+AK13</f>
        <v>0</v>
      </c>
      <c r="AO13" s="38"/>
      <c r="AP13" s="38"/>
      <c r="AQ13" s="38"/>
      <c r="AR13" s="38"/>
    </row>
    <row r="14" spans="2:44" x14ac:dyDescent="0.25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F14" s="6">
        <f t="shared" ref="AF14:AF27" si="2">_xlfn.VAR.S(C14:N14)</f>
        <v>0.75</v>
      </c>
      <c r="AG14" s="6">
        <f t="shared" ref="AG14:AG27" si="3">_xlfn.VAR.S(P14:AA14)</f>
        <v>8.3333333333333329E-2</v>
      </c>
      <c r="AI14" s="6">
        <f t="shared" ref="AI14:AI27" si="4">(($AM$31-1)*AF14+($AN$31-1)*AG14)/($AM$31+$AN$31-2)</f>
        <v>0.41666666666666663</v>
      </c>
      <c r="AJ14" s="3"/>
      <c r="AK14" s="38">
        <f t="shared" ref="AK14:AK27" si="5">$AN$32*SQRT(AF14/$AM$31+AG14/$AN$31)</f>
        <v>0.45062456657399408</v>
      </c>
      <c r="AL14" s="3"/>
      <c r="AM14" s="6">
        <f t="shared" ref="AM14:AM27" si="6">AC14-AD14-AK14</f>
        <v>0.21604210009267255</v>
      </c>
      <c r="AN14" s="38">
        <f t="shared" ref="AN14:AN27" si="7">AC14-AD14+AK14</f>
        <v>1.1172912332406608</v>
      </c>
      <c r="AO14" s="38"/>
      <c r="AP14" s="38"/>
      <c r="AQ14" s="38"/>
      <c r="AR14" s="38"/>
    </row>
    <row r="15" spans="2:44" x14ac:dyDescent="0.25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0.40305086527633205</v>
      </c>
      <c r="AL15" s="3"/>
      <c r="AM15" s="6">
        <f t="shared" si="6"/>
        <v>-0.40305086527633205</v>
      </c>
      <c r="AN15" s="38">
        <f t="shared" si="7"/>
        <v>0.40305086527633205</v>
      </c>
      <c r="AO15" s="38"/>
      <c r="AP15" s="38"/>
      <c r="AQ15" s="38"/>
      <c r="AR15" s="38"/>
    </row>
    <row r="16" spans="2:44" x14ac:dyDescent="0.25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0.5</v>
      </c>
      <c r="AF16" s="6">
        <f t="shared" si="2"/>
        <v>8.3333333333333329E-2</v>
      </c>
      <c r="AG16" s="6">
        <f t="shared" si="3"/>
        <v>0.63636363636363635</v>
      </c>
      <c r="AI16" s="6">
        <f t="shared" si="4"/>
        <v>0.35984848484848486</v>
      </c>
      <c r="AJ16" s="3"/>
      <c r="AK16" s="38">
        <f t="shared" si="5"/>
        <v>0.41877459222224678</v>
      </c>
      <c r="AL16" s="3"/>
      <c r="AM16" s="6">
        <f t="shared" si="6"/>
        <v>-0.83544125888891352</v>
      </c>
      <c r="AN16" s="38">
        <f t="shared" si="7"/>
        <v>2.1079255555800924E-3</v>
      </c>
      <c r="AO16" s="38"/>
      <c r="AP16" s="38"/>
      <c r="AQ16" s="38"/>
      <c r="AR16" s="38"/>
    </row>
    <row r="17" spans="2:44" x14ac:dyDescent="0.25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0.56837837509244427</v>
      </c>
      <c r="AL17" s="3"/>
      <c r="AM17" s="6">
        <f t="shared" si="6"/>
        <v>-0.98504504175911101</v>
      </c>
      <c r="AN17" s="38">
        <f t="shared" si="7"/>
        <v>0.15171170842577753</v>
      </c>
      <c r="AO17" s="38"/>
      <c r="AP17" s="38"/>
      <c r="AQ17" s="38"/>
      <c r="AR17" s="38"/>
    </row>
    <row r="18" spans="2:44" x14ac:dyDescent="0.25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0.78639532910385701</v>
      </c>
      <c r="AL18" s="3"/>
      <c r="AM18" s="6">
        <f t="shared" si="6"/>
        <v>-0.20306199577052375</v>
      </c>
      <c r="AN18" s="38">
        <f t="shared" si="7"/>
        <v>1.3697286624371903</v>
      </c>
      <c r="AO18" s="38"/>
      <c r="AP18" s="38"/>
      <c r="AQ18" s="38"/>
      <c r="AR18" s="38"/>
    </row>
    <row r="19" spans="2:44" x14ac:dyDescent="0.25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1.0221784891281775</v>
      </c>
      <c r="AL19" s="3"/>
      <c r="AM19" s="6">
        <f t="shared" si="6"/>
        <v>-1.3555118224615108</v>
      </c>
      <c r="AN19" s="38">
        <f t="shared" si="7"/>
        <v>0.68884515579484429</v>
      </c>
      <c r="AO19" s="38"/>
      <c r="AP19" s="38"/>
      <c r="AQ19" s="38"/>
      <c r="AR19" s="38"/>
    </row>
    <row r="20" spans="2:44" x14ac:dyDescent="0.25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2.2617093043255418</v>
      </c>
      <c r="AL20" s="3"/>
      <c r="AM20" s="6">
        <f t="shared" si="6"/>
        <v>-4.3450426376588744</v>
      </c>
      <c r="AN20" s="38">
        <f t="shared" si="7"/>
        <v>0.17837597099220881</v>
      </c>
      <c r="AO20" s="38"/>
      <c r="AP20" s="38"/>
      <c r="AQ20" s="38"/>
      <c r="AR20" s="38"/>
    </row>
    <row r="21" spans="2:44" x14ac:dyDescent="0.25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2.4437437514451616</v>
      </c>
      <c r="AL21" s="3"/>
      <c r="AM21" s="6">
        <f t="shared" si="6"/>
        <v>-3.6937437514451616</v>
      </c>
      <c r="AN21" s="38">
        <f t="shared" si="7"/>
        <v>1.1937437514451616</v>
      </c>
      <c r="AO21" s="38"/>
      <c r="AP21" s="38"/>
      <c r="AQ21" s="38"/>
      <c r="AR21" s="38"/>
    </row>
    <row r="22" spans="2:44" x14ac:dyDescent="0.25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1.7584334130645425</v>
      </c>
      <c r="AL22" s="3"/>
      <c r="AM22" s="6">
        <f t="shared" si="6"/>
        <v>-0.34176674639787552</v>
      </c>
      <c r="AN22" s="38">
        <f t="shared" si="7"/>
        <v>3.1751000797312097</v>
      </c>
      <c r="AO22" s="38"/>
      <c r="AP22" s="38"/>
      <c r="AQ22" s="38"/>
      <c r="AR22" s="38"/>
    </row>
    <row r="23" spans="2:44" x14ac:dyDescent="0.25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1.6833433655566639</v>
      </c>
      <c r="AL23" s="3"/>
      <c r="AM23" s="6">
        <f t="shared" si="6"/>
        <v>-1.7666766988899973</v>
      </c>
      <c r="AN23" s="38">
        <f t="shared" si="7"/>
        <v>1.6000100322233304</v>
      </c>
      <c r="AO23" s="38"/>
      <c r="AP23" s="38"/>
      <c r="AQ23" s="38"/>
      <c r="AR23" s="38"/>
    </row>
    <row r="24" spans="2:44" x14ac:dyDescent="0.25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1.1326896289163</v>
      </c>
      <c r="AL24" s="3"/>
      <c r="AM24" s="6">
        <f t="shared" si="6"/>
        <v>-0.54935629558296672</v>
      </c>
      <c r="AN24" s="38">
        <f t="shared" si="7"/>
        <v>1.7160229622496332</v>
      </c>
      <c r="AO24" s="38"/>
      <c r="AP24" s="38"/>
      <c r="AQ24" s="38"/>
      <c r="AR24" s="38"/>
    </row>
    <row r="25" spans="2:44" x14ac:dyDescent="0.25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0.66422844851615748</v>
      </c>
      <c r="AL25" s="3"/>
      <c r="AM25" s="6">
        <f t="shared" si="6"/>
        <v>-0.58089511518282411</v>
      </c>
      <c r="AN25" s="38">
        <f t="shared" si="7"/>
        <v>0.74756178184949085</v>
      </c>
      <c r="AO25" s="38"/>
      <c r="AP25" s="38"/>
      <c r="AQ25" s="38"/>
      <c r="AR25" s="38"/>
    </row>
    <row r="26" spans="2:44" x14ac:dyDescent="0.2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0.74789363305461853</v>
      </c>
      <c r="AL26" s="3"/>
      <c r="AM26" s="6">
        <f t="shared" si="6"/>
        <v>2.106366945381466E-3</v>
      </c>
      <c r="AN26" s="38">
        <f t="shared" si="7"/>
        <v>1.4978936330546184</v>
      </c>
      <c r="AO26" s="38"/>
      <c r="AP26" s="38"/>
      <c r="AQ26" s="38"/>
      <c r="AR26" s="38"/>
    </row>
    <row r="27" spans="2:44" x14ac:dyDescent="0.2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8">
        <f t="shared" si="5"/>
        <v>0.76858784320809592</v>
      </c>
      <c r="AL27" s="3"/>
      <c r="AM27" s="6">
        <f t="shared" si="6"/>
        <v>-1.1019211765414294</v>
      </c>
      <c r="AN27" s="38">
        <f t="shared" si="7"/>
        <v>0.43525450987476255</v>
      </c>
      <c r="AO27" s="38"/>
      <c r="AP27" s="38"/>
      <c r="AQ27" s="38"/>
      <c r="AR27" s="38"/>
    </row>
    <row r="28" spans="2:44" ht="12" thickBot="1" x14ac:dyDescent="0.3">
      <c r="B28" s="22" t="s">
        <v>63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2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" thickBot="1" x14ac:dyDescent="0.3">
      <c r="AM30" s="39" t="s">
        <v>34</v>
      </c>
      <c r="AN30" s="39" t="s">
        <v>35</v>
      </c>
    </row>
    <row r="31" spans="2:44" x14ac:dyDescent="0.25">
      <c r="AL31" s="37" t="s">
        <v>73</v>
      </c>
      <c r="AM31" s="1">
        <v>12</v>
      </c>
      <c r="AN31" s="1">
        <v>12</v>
      </c>
    </row>
    <row r="32" spans="2:44" ht="13.5" x14ac:dyDescent="0.35">
      <c r="AL32" s="37"/>
      <c r="AM32" s="26" t="s">
        <v>95</v>
      </c>
      <c r="AN32" s="38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hp 840 g3</cp:lastModifiedBy>
  <dcterms:created xsi:type="dcterms:W3CDTF">2017-07-31T12:57:06Z</dcterms:created>
  <dcterms:modified xsi:type="dcterms:W3CDTF">2021-12-24T03:17:48Z</dcterms:modified>
</cp:coreProperties>
</file>