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TVEDANT\EXCEL\Project\Final\"/>
    </mc:Choice>
  </mc:AlternateContent>
  <xr:revisionPtr revIDLastSave="0" documentId="13_ncr:1_{00990C9E-412B-43D2-A857-A45CA8410E1F}" xr6:coauthVersionLast="47" xr6:coauthVersionMax="47" xr10:uidLastSave="{00000000-0000-0000-0000-000000000000}"/>
  <bookViews>
    <workbookView xWindow="-108" yWindow="-108" windowWidth="23256" windowHeight="12456" tabRatio="741" activeTab="2" xr2:uid="{A94C4457-F717-44D1-BF65-14E401A3889D}"/>
  </bookViews>
  <sheets>
    <sheet name="age" sheetId="21" r:id="rId1"/>
    <sheet name="Mental_health_in_tech_survey " sheetId="1" r:id="rId2"/>
    <sheet name="Dashboardm" sheetId="12" r:id="rId3"/>
    <sheet name="Total number of respondants" sheetId="13" r:id="rId4"/>
    <sheet name="Co-workers n mental_vs_Physical" sheetId="19" r:id="rId5"/>
    <sheet name="Seek help  and leave" sheetId="18" r:id="rId6"/>
    <sheet name="remote work &amp; wellness program" sheetId="17" r:id="rId7"/>
    <sheet name="Tech-comp Development" sheetId="10" r:id="rId8"/>
    <sheet name="Care Options" sheetId="15" r:id="rId9"/>
    <sheet name="Selfemployement" sheetId="20" r:id="rId10"/>
    <sheet name="work interface data" sheetId="16" r:id="rId11"/>
    <sheet name="Avg age &amp; Gender" sheetId="14" r:id="rId12"/>
  </sheets>
  <definedNames>
    <definedName name="_xlnm._FilterDatabase" localSheetId="1" hidden="1">'Mental_health_in_tech_survey '!$A$1:$O$101</definedName>
    <definedName name="_xlcn.WorksheetConnection_MainCopy.xlsxTable11" hidden="1">Table1[]</definedName>
    <definedName name="Slicer_Age">#N/A</definedName>
    <definedName name="Slicer_family_history">#N/A</definedName>
    <definedName name="Slicer_Gender1">#N/A</definedName>
    <definedName name="Slicer_no_employees">#N/A</definedName>
    <definedName name="Slicer_tech_company">#N/A</definedName>
    <definedName name="Slicer_work_interfere">#N/A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Main - Copy.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4" l="1"/>
  <c r="F4" i="14" s="1"/>
  <c r="C102" i="10"/>
  <c r="C103" i="10"/>
  <c r="A100" i="10"/>
  <c r="A101" i="10"/>
  <c r="A102" i="10"/>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B7" i="13"/>
  <c r="B6" i="20" l="1"/>
  <c r="C10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A3F68B-6A0B-4256-A1AD-40C0E29FD1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31755D7-9087-431F-93A5-35B25AB9D1E3}" name="WorksheetConnection_Main - Copy.xlsx!Table1" type="102" refreshedVersion="8" minRefreshableVersion="5">
    <extLst>
      <ext xmlns:x15="http://schemas.microsoft.com/office/spreadsheetml/2010/11/main" uri="{DE250136-89BD-433C-8126-D09CA5730AF9}">
        <x15:connection id="Table1">
          <x15:rangePr sourceName="_xlcn.WorksheetConnection_MainCopy.xlsxTable11"/>
        </x15:connection>
      </ext>
    </extLst>
  </connection>
</connections>
</file>

<file path=xl/sharedStrings.xml><?xml version="1.0" encoding="utf-8"?>
<sst xmlns="http://schemas.openxmlformats.org/spreadsheetml/2006/main" count="1524" uniqueCount="57">
  <si>
    <t>Age</t>
  </si>
  <si>
    <t>Gender</t>
  </si>
  <si>
    <t>self_employed</t>
  </si>
  <si>
    <t>family_history</t>
  </si>
  <si>
    <t>treatment</t>
  </si>
  <si>
    <t>work_interfere</t>
  </si>
  <si>
    <t>no_employees</t>
  </si>
  <si>
    <t>remote_work</t>
  </si>
  <si>
    <t>tech_company</t>
  </si>
  <si>
    <t>care_options</t>
  </si>
  <si>
    <t>wellness_program</t>
  </si>
  <si>
    <t>seek_help</t>
  </si>
  <si>
    <t>leave</t>
  </si>
  <si>
    <t>coworkers</t>
  </si>
  <si>
    <t>mental_vs_physical</t>
  </si>
  <si>
    <t>Female</t>
  </si>
  <si>
    <t>No</t>
  </si>
  <si>
    <t>Yes</t>
  </si>
  <si>
    <t>Often</t>
  </si>
  <si>
    <t>Somewhat easy</t>
  </si>
  <si>
    <t>Some of them</t>
  </si>
  <si>
    <t>Rarely</t>
  </si>
  <si>
    <t>Don't know</t>
  </si>
  <si>
    <t>Male</t>
  </si>
  <si>
    <t>Somewhat difficult</t>
  </si>
  <si>
    <t>Never</t>
  </si>
  <si>
    <t>Sometimes</t>
  </si>
  <si>
    <t>Very difficult</t>
  </si>
  <si>
    <t>Very easy</t>
  </si>
  <si>
    <t>1-50</t>
  </si>
  <si>
    <t>51-250</t>
  </si>
  <si>
    <t>250-1000</t>
  </si>
  <si>
    <t>1000+</t>
  </si>
  <si>
    <t>Not Aware</t>
  </si>
  <si>
    <t>Not Sure</t>
  </si>
  <si>
    <t>Count of Gender</t>
  </si>
  <si>
    <t>Row Labels</t>
  </si>
  <si>
    <t>Grand Total</t>
  </si>
  <si>
    <t>Column Labels</t>
  </si>
  <si>
    <t>36-40</t>
  </si>
  <si>
    <t>41-45</t>
  </si>
  <si>
    <t>31-35</t>
  </si>
  <si>
    <t>22-25</t>
  </si>
  <si>
    <t>26-30</t>
  </si>
  <si>
    <t>46-50</t>
  </si>
  <si>
    <t/>
  </si>
  <si>
    <t>total number of respondants</t>
  </si>
  <si>
    <t>A</t>
  </si>
  <si>
    <t>Count of tech_company</t>
  </si>
  <si>
    <t>Percentage</t>
  </si>
  <si>
    <t>Total number of Respondants</t>
  </si>
  <si>
    <t>co-workers and mental_vs_physical</t>
  </si>
  <si>
    <t>seek help and leave ease</t>
  </si>
  <si>
    <t>remote work and wellness programs</t>
  </si>
  <si>
    <t>work interface data</t>
  </si>
  <si>
    <t>Avg age and gender</t>
  </si>
  <si>
    <t>Tech company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</si>
</sst>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
      <name val="Calibri"/>
      <family val="2"/>
      <scheme val="minor"/>
    </font>
    <font>
      <sz val="14"/>
      <color theme="1"/>
      <name val="Calibri"/>
      <family val="2"/>
      <scheme val="minor"/>
    </font>
    <font>
      <sz val="1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6" tint="-0.49998474074526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7">
    <xf numFmtId="0" fontId="0" fillId="0" borderId="0" xfId="0"/>
    <xf numFmtId="0" fontId="18" fillId="33" borderId="10" xfId="0" applyFont="1" applyFill="1" applyBorder="1"/>
    <xf numFmtId="49"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0" borderId="0" xfId="0" applyFont="1"/>
    <xf numFmtId="49" fontId="18" fillId="34" borderId="12" xfId="0" applyNumberFormat="1" applyFont="1" applyFill="1" applyBorder="1"/>
    <xf numFmtId="0" fontId="18" fillId="34" borderId="12" xfId="0" applyFont="1" applyFill="1" applyBorder="1"/>
    <xf numFmtId="49" fontId="18" fillId="34" borderId="11" xfId="0" applyNumberFormat="1" applyFont="1" applyFill="1" applyBorder="1"/>
    <xf numFmtId="0" fontId="20" fillId="0" borderId="13" xfId="0" applyFont="1" applyBorder="1"/>
    <xf numFmtId="10" fontId="0" fillId="0" borderId="0" xfId="42" applyNumberFormat="1" applyFont="1"/>
    <xf numFmtId="0" fontId="0" fillId="0" borderId="0" xfId="0" applyAlignment="1">
      <alignment horizontal="center"/>
    </xf>
    <xf numFmtId="0" fontId="21" fillId="0" borderId="14" xfId="0" applyFont="1" applyBorder="1" applyAlignment="1">
      <alignment horizontal="center"/>
    </xf>
    <xf numFmtId="0" fontId="21" fillId="0" borderId="15" xfId="0" applyFont="1" applyBorder="1" applyAlignment="1">
      <alignment horizontal="center"/>
    </xf>
    <xf numFmtId="0" fontId="21" fillId="0" borderId="16" xfId="0" applyFont="1" applyBorder="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
    <dxf>
      <numFmt numFmtId="30" formatCode="@"/>
    </dxf>
    <dxf>
      <numFmt numFmtId="30" formatCode="@"/>
    </dxf>
    <dxf>
      <numFmt numFmtId="30" formatCode="@"/>
    </dxf>
    <dxf>
      <border outline="0">
        <top style="medium">
          <color indexed="64"/>
        </top>
      </border>
    </dxf>
    <dxf>
      <border outline="0">
        <bottom style="medium">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6" tint="0.39997558519241921"/>
        </patternFill>
      </fill>
      <border diagonalUp="0" diagonalDown="0" outline="0">
        <left style="thin">
          <color indexed="64"/>
        </left>
        <right style="thin">
          <color indexed="64"/>
        </right>
        <top/>
        <bottom/>
      </border>
    </dxf>
    <dxf>
      <fill>
        <patternFill patternType="none">
          <bgColor auto="1"/>
        </patternFill>
      </fill>
    </dxf>
  </dxfs>
  <tableStyles count="2" defaultTableStyle="TableStyleMedium2" defaultPivotStyle="PivotStyleLight16">
    <tableStyle name="Slicer Style 1" pivot="0" table="0" count="0" xr9:uid="{B048F740-B0A1-403D-83E1-0F4D1125BB21}"/>
    <tableStyle name="Slicer Style 2" pivot="0" table="0" count="2" xr9:uid="{6F15CA42-2CBD-4B65-B1B7-8F4F10CCBB0E}">
      <tableStyleElement type="wholeTable" dxfId="6"/>
    </tableStyle>
  </tableStyles>
  <colors>
    <mruColors>
      <color rgb="FFF2EADF"/>
      <color rgb="FF5BDBA7"/>
      <color rgb="FF25AB75"/>
      <color rgb="FF19734E"/>
      <color rgb="FFEC11F7"/>
      <color rgb="FF680C7A"/>
      <color rgb="FFE713C4"/>
      <color rgb="FF1C06A2"/>
      <color rgb="FF7A008E"/>
      <color rgb="FF470854"/>
    </mruColors>
  </colors>
  <extLst>
    <ext xmlns:x14="http://schemas.microsoft.com/office/spreadsheetml/2009/9/main" uri="{46F421CA-312F-682f-3DD2-61675219B42D}">
      <x14:dxfs count="1">
        <dxf>
          <fill>
            <patternFill>
              <bgColor theme="2"/>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connections" Target="connections.xml"/><Relationship Id="rId34" Type="http://schemas.openxmlformats.org/officeDocument/2006/relationships/customXml" Target="../customXml/item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29" Type="http://schemas.openxmlformats.org/officeDocument/2006/relationships/customXml" Target="../customXml/item4.xml"/><Relationship Id="rId41"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alcChain" Target="calcChain.xml"/><Relationship Id="rId33" Type="http://schemas.openxmlformats.org/officeDocument/2006/relationships/customXml" Target="../customXml/item8.xml"/><Relationship Id="rId38"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tech.xlsx]Tech-comp Development!PivotTable3</c:name>
    <c:fmtId val="1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IN" sz="2000" b="1">
                <a:solidFill>
                  <a:schemeClr val="tx1"/>
                </a:solidFill>
                <a:latin typeface="Arial Rounded MT Bold" panose="020F0704030504030204" pitchFamily="34" charset="0"/>
              </a:rPr>
              <a:t>Tech Company Distibuton</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a:sp3d/>
        </c:spPr>
        <c:marker>
          <c:symbol val="none"/>
        </c:marker>
        <c:dLbl>
          <c:idx val="0"/>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fld id="{0FE33E70-E5D0-49F9-B5D5-BF6EDF0D9832}" type="CATEGORYNAME">
                  <a:rPr lang="en-US" b="1">
                    <a:solidFill>
                      <a:schemeClr val="accent5">
                        <a:lumMod val="75000"/>
                      </a:schemeClr>
                    </a:solidFill>
                  </a:rPr>
                  <a:pPr>
                    <a:defRPr sz="1100" b="1" i="0" u="none" strike="noStrike" kern="1200" baseline="0">
                      <a:solidFill>
                        <a:schemeClr val="accent5">
                          <a:lumMod val="75000"/>
                        </a:schemeClr>
                      </a:solidFill>
                      <a:latin typeface="+mn-lt"/>
                      <a:ea typeface="+mn-ea"/>
                      <a:cs typeface="+mn-cs"/>
                    </a:def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defRPr sz="1100" b="1" i="0" u="none" strike="noStrike" kern="1200" baseline="0">
                      <a:solidFill>
                        <a:schemeClr val="accent5">
                          <a:lumMod val="75000"/>
                        </a:schemeClr>
                      </a:solidFill>
                      <a:latin typeface="+mn-lt"/>
                      <a:ea typeface="+mn-ea"/>
                      <a:cs typeface="+mn-cs"/>
                    </a:defRPr>
                  </a:pPr>
                  <a:t>[VALUE]</a:t>
                </a:fld>
                <a:endParaRPr lang="en-US" baseline="0">
                  <a:solidFill>
                    <a:schemeClr val="accent5">
                      <a:lumMod val="75000"/>
                    </a:schemeClr>
                  </a:solidFill>
                </a:endParaRPr>
              </a:p>
            </c:rich>
          </c:tx>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2"/>
          </a:solidFill>
          <a:ln>
            <a:noFill/>
          </a:ln>
          <a:effectLst/>
          <a:sp3d/>
        </c:spP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a:noFill/>
          </a:ln>
          <a:effectLst/>
          <a:sp3d/>
        </c:spPr>
        <c:marker>
          <c:symbol val="none"/>
        </c:marker>
        <c:dLbl>
          <c:idx val="0"/>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a:noFill/>
          </a:ln>
          <a:effectLst/>
          <a:sp3d/>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fld id="{0FE33E70-E5D0-49F9-B5D5-BF6EDF0D9832}" type="CATEGORYNAME">
                  <a:rPr lang="en-US" b="1">
                    <a:solidFill>
                      <a:schemeClr val="accent5">
                        <a:lumMod val="75000"/>
                      </a:schemeClr>
                    </a:solidFill>
                  </a:rPr>
                  <a:pPr>
                    <a:defRPr sz="1100" b="1" i="0" u="none" strike="noStrike" kern="1200" baseline="0">
                      <a:solidFill>
                        <a:schemeClr val="accent5">
                          <a:lumMod val="75000"/>
                        </a:schemeClr>
                      </a:solidFill>
                      <a:latin typeface="+mn-lt"/>
                      <a:ea typeface="+mn-ea"/>
                      <a:cs typeface="+mn-cs"/>
                    </a:def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defRPr sz="1100" b="1" i="0" u="none" strike="noStrike" kern="1200" baseline="0">
                      <a:solidFill>
                        <a:schemeClr val="accent5">
                          <a:lumMod val="75000"/>
                        </a:schemeClr>
                      </a:solidFill>
                      <a:latin typeface="+mn-lt"/>
                      <a:ea typeface="+mn-ea"/>
                      <a:cs typeface="+mn-cs"/>
                    </a:defRPr>
                  </a:pPr>
                  <a:t>[VALUE]</a:t>
                </a:fld>
                <a:endParaRPr lang="en-US" baseline="0">
                  <a:solidFill>
                    <a:schemeClr val="accent5">
                      <a:lumMod val="75000"/>
                    </a:schemeClr>
                  </a:solidFill>
                </a:endParaRPr>
              </a:p>
            </c:rich>
          </c:tx>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2"/>
          </a:solidFill>
          <a:ln>
            <a:noFill/>
          </a:ln>
          <a:effectLst/>
          <a:sp3d/>
        </c:spPr>
        <c:marker>
          <c:symbol val="none"/>
        </c:marker>
        <c:dLbl>
          <c:idx val="0"/>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6"/>
          </a:solidFill>
          <a:ln>
            <a:noFill/>
          </a:ln>
          <a:effectLst/>
          <a:sp3d/>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fld id="{0FE33E70-E5D0-49F9-B5D5-BF6EDF0D9832}" type="CATEGORYNAME">
                  <a:rPr lang="en-US" b="1">
                    <a:solidFill>
                      <a:schemeClr val="accent5">
                        <a:lumMod val="75000"/>
                      </a:schemeClr>
                    </a:solidFill>
                  </a:rPr>
                  <a:pPr>
                    <a:defRPr sz="1100" b="1">
                      <a:solidFill>
                        <a:schemeClr val="accent5">
                          <a:lumMod val="75000"/>
                        </a:schemeClr>
                      </a:solidFill>
                    </a:def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defRPr sz="1100" b="1">
                      <a:solidFill>
                        <a:schemeClr val="accent5">
                          <a:lumMod val="75000"/>
                        </a:schemeClr>
                      </a:solidFill>
                    </a:defRPr>
                  </a:pPr>
                  <a:t>[VALUE]</a:t>
                </a:fld>
                <a:endParaRPr lang="en-US" baseline="0">
                  <a:solidFill>
                    <a:schemeClr val="accent5">
                      <a:lumMod val="75000"/>
                    </a:schemeClr>
                  </a:solidFill>
                </a:endParaRPr>
              </a:p>
            </c:rich>
          </c:tx>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6"/>
        <c:spPr>
          <a:solidFill>
            <a:schemeClr val="accent2"/>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a:sp3d/>
        </c:spPr>
        <c:marker>
          <c:symbol val="none"/>
        </c:marker>
      </c:pivotFmt>
      <c:pivotFmt>
        <c:idx val="21"/>
        <c:spPr>
          <a:solidFill>
            <a:schemeClr val="accent2"/>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'Tech-comp Development'!$B$3:$B$4</c:f>
              <c:strCache>
                <c:ptCount val="1"/>
                <c:pt idx="0">
                  <c:v>1000+</c:v>
                </c:pt>
              </c:strCache>
            </c:strRef>
          </c:tx>
          <c:spPr>
            <a:solidFill>
              <a:schemeClr val="accent2"/>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Development'!$B$5:$B$7</c:f>
              <c:numCache>
                <c:formatCode>General</c:formatCode>
                <c:ptCount val="2"/>
                <c:pt idx="0">
                  <c:v>7</c:v>
                </c:pt>
                <c:pt idx="1">
                  <c:v>11</c:v>
                </c:pt>
              </c:numCache>
            </c:numRef>
          </c:val>
          <c:extLst>
            <c:ext xmlns:c16="http://schemas.microsoft.com/office/drawing/2014/chart" uri="{C3380CC4-5D6E-409C-BE32-E72D297353CC}">
              <c16:uniqueId val="{00000000-9EB0-4307-8C75-0A5487D6C03D}"/>
            </c:ext>
          </c:extLst>
        </c:ser>
        <c:ser>
          <c:idx val="1"/>
          <c:order val="1"/>
          <c:tx>
            <c:strRef>
              <c:f>'Tech-comp Development'!$C$3:$C$4</c:f>
              <c:strCache>
                <c:ptCount val="1"/>
                <c:pt idx="0">
                  <c:v>1-50</c:v>
                </c:pt>
              </c:strCache>
            </c:strRef>
          </c:tx>
          <c:spPr>
            <a:solidFill>
              <a:schemeClr val="accent4"/>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Development'!$C$5:$C$7</c:f>
              <c:numCache>
                <c:formatCode>General</c:formatCode>
                <c:ptCount val="2"/>
                <c:pt idx="0">
                  <c:v>4</c:v>
                </c:pt>
                <c:pt idx="1">
                  <c:v>5</c:v>
                </c:pt>
              </c:numCache>
            </c:numRef>
          </c:val>
          <c:extLst>
            <c:ext xmlns:c16="http://schemas.microsoft.com/office/drawing/2014/chart" uri="{C3380CC4-5D6E-409C-BE32-E72D297353CC}">
              <c16:uniqueId val="{00000006-6D9A-42C2-A57C-A71A06B0A77E}"/>
            </c:ext>
          </c:extLst>
        </c:ser>
        <c:ser>
          <c:idx val="2"/>
          <c:order val="2"/>
          <c:tx>
            <c:strRef>
              <c:f>'Tech-comp Development'!$D$3:$D$4</c:f>
              <c:strCache>
                <c:ptCount val="1"/>
                <c:pt idx="0">
                  <c:v>250-1000</c:v>
                </c:pt>
              </c:strCache>
            </c:strRef>
          </c:tx>
          <c:spPr>
            <a:solidFill>
              <a:schemeClr val="accent6"/>
            </a:solidFill>
            <a:ln>
              <a:noFill/>
            </a:ln>
            <a:effectLst/>
            <a:sp3d/>
          </c:spPr>
          <c:invertIfNegative val="0"/>
          <c:dPt>
            <c:idx val="1"/>
            <c:invertIfNegative val="0"/>
            <c:bubble3D val="0"/>
            <c:spPr>
              <a:solidFill>
                <a:schemeClr val="accent6"/>
              </a:solidFill>
              <a:ln>
                <a:noFill/>
              </a:ln>
              <a:effectLst/>
              <a:sp3d/>
            </c:spPr>
            <c:extLst>
              <c:ext xmlns:c16="http://schemas.microsoft.com/office/drawing/2014/chart" uri="{C3380CC4-5D6E-409C-BE32-E72D297353CC}">
                <c16:uniqueId val="{00000001-ACA0-4413-9A90-BF8822B6C818}"/>
              </c:ext>
            </c:extLst>
          </c:dPt>
          <c:dLbls>
            <c:dLbl>
              <c:idx val="1"/>
              <c:tx>
                <c:rich>
                  <a:bodyPr/>
                  <a:lstStyle/>
                  <a:p>
                    <a:fld id="{0FE33E70-E5D0-49F9-B5D5-BF6EDF0D9832}" type="CATEGORYNAME">
                      <a:rPr lang="en-US" b="1">
                        <a:solidFill>
                          <a:schemeClr val="accent5">
                            <a:lumMod val="75000"/>
                          </a:schemeClr>
                        </a:solidFill>
                      </a: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t>[VALUE]</a:t>
                    </a:fld>
                    <a:endParaRPr lang="en-US" baseline="0">
                      <a:solidFill>
                        <a:schemeClr val="accent5">
                          <a:lumMod val="75000"/>
                        </a:schemeClr>
                      </a:solidFill>
                    </a:endParaRP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CA0-4413-9A90-BF8822B6C818}"/>
                </c:ext>
              </c:extLst>
            </c:dLbl>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Development'!$D$5:$D$7</c:f>
              <c:numCache>
                <c:formatCode>General</c:formatCode>
                <c:ptCount val="2"/>
                <c:pt idx="0">
                  <c:v>2</c:v>
                </c:pt>
                <c:pt idx="1">
                  <c:v>5</c:v>
                </c:pt>
              </c:numCache>
            </c:numRef>
          </c:val>
          <c:extLst>
            <c:ext xmlns:c16="http://schemas.microsoft.com/office/drawing/2014/chart" uri="{C3380CC4-5D6E-409C-BE32-E72D297353CC}">
              <c16:uniqueId val="{00000007-6D9A-42C2-A57C-A71A06B0A77E}"/>
            </c:ext>
          </c:extLst>
        </c:ser>
        <c:ser>
          <c:idx val="3"/>
          <c:order val="3"/>
          <c:tx>
            <c:strRef>
              <c:f>'Tech-comp Development'!$E$3:$E$4</c:f>
              <c:strCache>
                <c:ptCount val="1"/>
                <c:pt idx="0">
                  <c:v>51-250</c:v>
                </c:pt>
              </c:strCache>
            </c:strRef>
          </c:tx>
          <c:spPr>
            <a:solidFill>
              <a:schemeClr val="accent2">
                <a:lumMod val="60000"/>
              </a:schemeClr>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Development'!$E$5:$E$7</c:f>
              <c:numCache>
                <c:formatCode>General</c:formatCode>
                <c:ptCount val="2"/>
                <c:pt idx="0">
                  <c:v>4</c:v>
                </c:pt>
                <c:pt idx="1">
                  <c:v>7</c:v>
                </c:pt>
              </c:numCache>
            </c:numRef>
          </c:val>
          <c:extLst>
            <c:ext xmlns:c16="http://schemas.microsoft.com/office/drawing/2014/chart" uri="{C3380CC4-5D6E-409C-BE32-E72D297353CC}">
              <c16:uniqueId val="{00000008-6D9A-42C2-A57C-A71A06B0A77E}"/>
            </c:ext>
          </c:extLst>
        </c:ser>
        <c:dLbls>
          <c:showLegendKey val="0"/>
          <c:showVal val="0"/>
          <c:showCatName val="0"/>
          <c:showSerName val="0"/>
          <c:showPercent val="0"/>
          <c:showBubbleSize val="0"/>
        </c:dLbls>
        <c:gapWidth val="150"/>
        <c:shape val="box"/>
        <c:axId val="1146292015"/>
        <c:axId val="1146292975"/>
        <c:axId val="0"/>
      </c:bar3DChart>
      <c:catAx>
        <c:axId val="1146292015"/>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Tech Company </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Arial Rounded MT Bold" panose="020F0704030504030204" pitchFamily="34" charset="0"/>
                <a:ea typeface="+mn-ea"/>
                <a:cs typeface="+mn-cs"/>
              </a:defRPr>
            </a:pPr>
            <a:endParaRPr lang="en-US"/>
          </a:p>
        </c:txPr>
        <c:crossAx val="1146292975"/>
        <c:crosses val="autoZero"/>
        <c:auto val="1"/>
        <c:lblAlgn val="ctr"/>
        <c:lblOffset val="100"/>
        <c:noMultiLvlLbl val="0"/>
      </c:catAx>
      <c:valAx>
        <c:axId val="1146292975"/>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Respondants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900" b="1" i="0" u="none" strike="noStrike" kern="1200" baseline="0">
                <a:solidFill>
                  <a:schemeClr val="tx1"/>
                </a:solidFill>
                <a:latin typeface="Arial Rounded MT Bold" panose="020F0704030504030204" pitchFamily="34" charset="0"/>
                <a:ea typeface="+mn-ea"/>
                <a:cs typeface="+mn-cs"/>
              </a:defRPr>
            </a:pPr>
            <a:endParaRPr lang="en-US"/>
          </a:p>
        </c:txPr>
        <c:crossAx val="1146292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tech.xlsx]Care Options!PivotTable1</c:name>
    <c:fmtId val="3"/>
  </c:pivotSource>
  <c:chart>
    <c:title>
      <c:tx>
        <c:rich>
          <a:bodyPr rot="0" spcFirstLastPara="1" vertOverflow="ellipsis" vert="horz" wrap="square" anchor="ctr" anchorCtr="1"/>
          <a:lstStyle/>
          <a:p>
            <a:pPr>
              <a:defRPr sz="1800" b="0" i="0" u="none" strike="noStrike" kern="1200" cap="none" spc="50" normalizeH="0" baseline="0">
                <a:solidFill>
                  <a:schemeClr val="tx1">
                    <a:lumMod val="65000"/>
                    <a:lumOff val="35000"/>
                  </a:schemeClr>
                </a:solidFill>
                <a:latin typeface="+mj-lt"/>
                <a:ea typeface="+mj-ea"/>
                <a:cs typeface="+mj-cs"/>
              </a:defRPr>
            </a:pPr>
            <a:r>
              <a:rPr lang="en-IN" sz="1800" b="1">
                <a:solidFill>
                  <a:schemeClr val="tx1"/>
                </a:solidFill>
                <a:latin typeface="Arial Rounded MT Bold" panose="020F0704030504030204" pitchFamily="34" charset="0"/>
              </a:rPr>
              <a:t>Care Options and Treatment</a:t>
            </a:r>
          </a:p>
        </c:rich>
      </c:tx>
      <c:layout>
        <c:manualLayout>
          <c:xMode val="edge"/>
          <c:yMode val="edge"/>
          <c:x val="0.14962639190856497"/>
          <c:y val="3.0621077427925941E-2"/>
        </c:manualLayout>
      </c:layout>
      <c:overlay val="0"/>
      <c:spPr>
        <a:noFill/>
        <a:ln>
          <a:noFill/>
        </a:ln>
        <a:effectLst/>
      </c:spPr>
      <c:txPr>
        <a:bodyPr rot="0" spcFirstLastPara="1" vertOverflow="ellipsis" vert="horz" wrap="square" anchor="ctr" anchorCtr="1"/>
        <a:lstStyle/>
        <a:p>
          <a:pPr>
            <a:defRPr sz="18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solidFill>
            <a:srgbClr val="5BDBA7">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5BDBA7">
              <a:alpha val="70000"/>
            </a:srgbClr>
          </a:solidFill>
          <a:ln>
            <a:noFill/>
          </a:ln>
          <a:effectLst/>
        </c:spPr>
      </c:pivotFmt>
      <c:pivotFmt>
        <c:idx val="10"/>
        <c:spPr>
          <a:solidFill>
            <a:srgbClr val="5BDBA7">
              <a:alpha val="70000"/>
            </a:srgbClr>
          </a:solidFill>
          <a:ln>
            <a:noFill/>
          </a:ln>
          <a:effectLst/>
        </c:spPr>
      </c:pivotFmt>
      <c:pivotFmt>
        <c:idx val="11"/>
        <c:spPr>
          <a:solidFill>
            <a:srgbClr val="19734E">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9734E">
              <a:alpha val="70000"/>
            </a:srgbClr>
          </a:solidFill>
          <a:ln>
            <a:noFill/>
          </a:ln>
          <a:effectLst/>
        </c:spPr>
      </c:pivotFmt>
      <c:pivotFmt>
        <c:idx val="13"/>
        <c:spPr>
          <a:solidFill>
            <a:srgbClr val="19734E">
              <a:alpha val="70000"/>
            </a:srgbClr>
          </a:solidFill>
          <a:ln>
            <a:noFill/>
          </a:ln>
          <a:effectLst/>
        </c:spPr>
      </c:pivotFmt>
      <c:pivotFmt>
        <c:idx val="14"/>
        <c:spPr>
          <a:solidFill>
            <a:schemeClr val="accent1">
              <a:alpha val="7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50486293294159"/>
          <c:y val="0.1283418196214712"/>
          <c:w val="0.75217492149899579"/>
          <c:h val="0.7507933365836611"/>
        </c:manualLayout>
      </c:layout>
      <c:barChart>
        <c:barDir val="col"/>
        <c:grouping val="clustered"/>
        <c:varyColors val="0"/>
        <c:ser>
          <c:idx val="0"/>
          <c:order val="0"/>
          <c:tx>
            <c:strRef>
              <c:f>'Care Options'!$B$1:$B$2</c:f>
              <c:strCache>
                <c:ptCount val="1"/>
                <c:pt idx="0">
                  <c:v>No</c:v>
                </c:pt>
              </c:strCache>
            </c:strRef>
          </c:tx>
          <c:spPr>
            <a:solidFill>
              <a:srgbClr val="5BDBA7">
                <a:alpha val="7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'Care Options'!$A$3:$A$5</c:f>
              <c:strCache>
                <c:ptCount val="2"/>
                <c:pt idx="0">
                  <c:v>No</c:v>
                </c:pt>
                <c:pt idx="1">
                  <c:v>Yes</c:v>
                </c:pt>
              </c:strCache>
            </c:strRef>
          </c:cat>
          <c:val>
            <c:numRef>
              <c:f>'Care Options'!$B$3:$B$5</c:f>
              <c:numCache>
                <c:formatCode>General</c:formatCode>
                <c:ptCount val="2"/>
                <c:pt idx="0">
                  <c:v>12</c:v>
                </c:pt>
                <c:pt idx="1">
                  <c:v>9</c:v>
                </c:pt>
              </c:numCache>
            </c:numRef>
          </c:val>
          <c:extLst>
            <c:ext xmlns:c16="http://schemas.microsoft.com/office/drawing/2014/chart" uri="{C3380CC4-5D6E-409C-BE32-E72D297353CC}">
              <c16:uniqueId val="{00000004-F589-48AB-8401-8B280A8C65C2}"/>
            </c:ext>
          </c:extLst>
        </c:ser>
        <c:ser>
          <c:idx val="1"/>
          <c:order val="1"/>
          <c:tx>
            <c:strRef>
              <c:f>'Care Options'!$C$1:$C$2</c:f>
              <c:strCache>
                <c:ptCount val="1"/>
                <c:pt idx="0">
                  <c:v>Yes</c:v>
                </c:pt>
              </c:strCache>
            </c:strRef>
          </c:tx>
          <c:spPr>
            <a:solidFill>
              <a:srgbClr val="19734E">
                <a:alpha val="7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'Care Options'!$A$3:$A$5</c:f>
              <c:strCache>
                <c:ptCount val="2"/>
                <c:pt idx="0">
                  <c:v>No</c:v>
                </c:pt>
                <c:pt idx="1">
                  <c:v>Yes</c:v>
                </c:pt>
              </c:strCache>
            </c:strRef>
          </c:cat>
          <c:val>
            <c:numRef>
              <c:f>'Care Options'!$C$3:$C$5</c:f>
              <c:numCache>
                <c:formatCode>General</c:formatCode>
                <c:ptCount val="2"/>
                <c:pt idx="0">
                  <c:v>8</c:v>
                </c:pt>
                <c:pt idx="1">
                  <c:v>16</c:v>
                </c:pt>
              </c:numCache>
            </c:numRef>
          </c:val>
          <c:extLst>
            <c:ext xmlns:c16="http://schemas.microsoft.com/office/drawing/2014/chart" uri="{C3380CC4-5D6E-409C-BE32-E72D297353CC}">
              <c16:uniqueId val="{00000002-3ACB-414F-91CB-C05AB89B00BD}"/>
            </c:ext>
          </c:extLst>
        </c:ser>
        <c:dLbls>
          <c:dLblPos val="inEnd"/>
          <c:showLegendKey val="0"/>
          <c:showVal val="1"/>
          <c:showCatName val="0"/>
          <c:showSerName val="0"/>
          <c:showPercent val="0"/>
          <c:showBubbleSize val="0"/>
        </c:dLbls>
        <c:gapWidth val="80"/>
        <c:overlap val="25"/>
        <c:axId val="2065256415"/>
        <c:axId val="2065245855"/>
      </c:barChart>
      <c:catAx>
        <c:axId val="2065256415"/>
        <c:scaling>
          <c:orientation val="minMax"/>
        </c:scaling>
        <c:delete val="0"/>
        <c:axPos val="b"/>
        <c:title>
          <c:tx>
            <c:rich>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r>
                  <a:rPr lang="en-IN" sz="1100" b="1"/>
                  <a:t>Care Options</a:t>
                </a:r>
              </a:p>
            </c:rich>
          </c:tx>
          <c:overlay val="0"/>
          <c:spPr>
            <a:noFill/>
            <a:ln>
              <a:noFill/>
            </a:ln>
            <a:effectLst/>
          </c:spPr>
          <c:txPr>
            <a:bodyPr rot="0" spcFirstLastPara="1" vertOverflow="ellipsis" vert="horz" wrap="square" anchor="ctr" anchorCtr="1"/>
            <a:lstStyle/>
            <a:p>
              <a:pPr>
                <a:defRPr sz="11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000" b="1" i="0" u="none" strike="noStrike" kern="1200" cap="none" spc="20" normalizeH="0" baseline="0">
                <a:solidFill>
                  <a:schemeClr val="tx1">
                    <a:lumMod val="65000"/>
                    <a:lumOff val="35000"/>
                  </a:schemeClr>
                </a:solidFill>
                <a:latin typeface="+mn-lt"/>
                <a:ea typeface="+mn-ea"/>
                <a:cs typeface="+mn-cs"/>
              </a:defRPr>
            </a:pPr>
            <a:endParaRPr lang="en-US"/>
          </a:p>
        </c:txPr>
        <c:crossAx val="2065245855"/>
        <c:crosses val="autoZero"/>
        <c:auto val="1"/>
        <c:lblAlgn val="ctr"/>
        <c:lblOffset val="100"/>
        <c:noMultiLvlLbl val="0"/>
      </c:catAx>
      <c:valAx>
        <c:axId val="2065245855"/>
        <c:scaling>
          <c:orientation val="minMax"/>
        </c:scaling>
        <c:delete val="0"/>
        <c:axPos val="l"/>
        <c:title>
          <c:tx>
            <c:rich>
              <a:bodyPr rot="-540000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r>
                  <a:rPr lang="en-IN" sz="1100" b="1" baseline="0"/>
                  <a:t>Respondants</a:t>
                </a:r>
                <a:endParaRPr lang="en-IN" sz="1100" b="1"/>
              </a:p>
            </c:rich>
          </c:tx>
          <c:overlay val="0"/>
          <c:spPr>
            <a:noFill/>
            <a:ln>
              <a:noFill/>
            </a:ln>
            <a:effectLst/>
          </c:spPr>
          <c:txPr>
            <a:bodyPr rot="-540000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spc="20" baseline="0">
                <a:solidFill>
                  <a:schemeClr val="tx1">
                    <a:lumMod val="65000"/>
                    <a:lumOff val="35000"/>
                  </a:schemeClr>
                </a:solidFill>
                <a:latin typeface="+mn-lt"/>
                <a:ea typeface="+mn-ea"/>
                <a:cs typeface="+mn-cs"/>
              </a:defRPr>
            </a:pPr>
            <a:endParaRPr lang="en-US"/>
          </a:p>
        </c:txPr>
        <c:crossAx val="2065256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tech.xlsx]work interface data!PivotTable2</c:name>
    <c:fmtId val="4"/>
  </c:pivotSource>
  <c:chart>
    <c:title>
      <c:tx>
        <c:rich>
          <a:bodyPr rot="0" spcFirstLastPara="1" vertOverflow="ellipsis" vert="horz" wrap="square" anchor="ctr" anchorCtr="1"/>
          <a:lstStyle/>
          <a:p>
            <a:pPr marL="0" indent="0" algn="ctr">
              <a:defRPr sz="1800" b="1" i="0" u="none" strike="noStrike" kern="1200" cap="all" spc="50" baseline="0">
                <a:solidFill>
                  <a:schemeClr val="tx1">
                    <a:lumMod val="65000"/>
                    <a:lumOff val="35000"/>
                  </a:schemeClr>
                </a:solidFill>
                <a:latin typeface="+mn-lt"/>
                <a:ea typeface="+mn-ea"/>
                <a:cs typeface="+mn-cs"/>
              </a:defRPr>
            </a:pPr>
            <a:r>
              <a:rPr lang="en-IN" sz="1600" b="1">
                <a:solidFill>
                  <a:schemeClr val="tx1"/>
                </a:solidFill>
                <a:latin typeface="Arial Rounded MT Bold" panose="020F0704030504030204" pitchFamily="34" charset="0"/>
                <a:ea typeface="+mn-ea"/>
                <a:cs typeface="+mn-cs"/>
              </a:rPr>
              <a:t>Work Interference Distribution</a:t>
            </a:r>
          </a:p>
        </c:rich>
      </c:tx>
      <c:layout>
        <c:manualLayout>
          <c:xMode val="edge"/>
          <c:yMode val="edge"/>
          <c:x val="0.14777934922495925"/>
          <c:y val="3.1667339192580496E-2"/>
        </c:manualLayout>
      </c:layout>
      <c:overlay val="0"/>
      <c:spPr>
        <a:noFill/>
        <a:ln>
          <a:noFill/>
        </a:ln>
        <a:effectLst/>
      </c:spPr>
      <c:txPr>
        <a:bodyPr rot="0" spcFirstLastPara="1" vertOverflow="ellipsis" vert="horz" wrap="square" anchor="ctr" anchorCtr="1"/>
        <a:lstStyle/>
        <a:p>
          <a:pPr marL="0" indent="0" algn="ct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19734E">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5BDBA7">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79874558831063"/>
          <c:y val="0.14394248356986825"/>
          <c:w val="0.69979584163429165"/>
          <c:h val="0.62684917653337702"/>
        </c:manualLayout>
      </c:layout>
      <c:barChart>
        <c:barDir val="bar"/>
        <c:grouping val="stacked"/>
        <c:varyColors val="0"/>
        <c:ser>
          <c:idx val="0"/>
          <c:order val="0"/>
          <c:tx>
            <c:strRef>
              <c:f>'work interface data'!$B$1:$B$2</c:f>
              <c:strCache>
                <c:ptCount val="1"/>
                <c:pt idx="0">
                  <c:v>No</c:v>
                </c:pt>
              </c:strCache>
            </c:strRef>
          </c:tx>
          <c:spPr>
            <a:solidFill>
              <a:srgbClr val="19734E">
                <a:alpha val="7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 interface data'!$A$3:$A$7</c:f>
              <c:strCache>
                <c:ptCount val="4"/>
                <c:pt idx="0">
                  <c:v>Never</c:v>
                </c:pt>
                <c:pt idx="1">
                  <c:v>Often</c:v>
                </c:pt>
                <c:pt idx="2">
                  <c:v>Rarely</c:v>
                </c:pt>
                <c:pt idx="3">
                  <c:v>Sometimes</c:v>
                </c:pt>
              </c:strCache>
            </c:strRef>
          </c:cat>
          <c:val>
            <c:numRef>
              <c:f>'work interface data'!$B$3:$B$7</c:f>
              <c:numCache>
                <c:formatCode>General</c:formatCode>
                <c:ptCount val="4"/>
                <c:pt idx="0">
                  <c:v>10</c:v>
                </c:pt>
                <c:pt idx="1">
                  <c:v>6</c:v>
                </c:pt>
                <c:pt idx="2">
                  <c:v>5</c:v>
                </c:pt>
                <c:pt idx="3">
                  <c:v>9</c:v>
                </c:pt>
              </c:numCache>
            </c:numRef>
          </c:val>
          <c:extLst>
            <c:ext xmlns:c16="http://schemas.microsoft.com/office/drawing/2014/chart" uri="{C3380CC4-5D6E-409C-BE32-E72D297353CC}">
              <c16:uniqueId val="{00000000-6D16-4549-9BD6-2820097A6B8E}"/>
            </c:ext>
          </c:extLst>
        </c:ser>
        <c:ser>
          <c:idx val="1"/>
          <c:order val="1"/>
          <c:tx>
            <c:strRef>
              <c:f>'work interface data'!$C$1:$C$2</c:f>
              <c:strCache>
                <c:ptCount val="1"/>
                <c:pt idx="0">
                  <c:v>Yes</c:v>
                </c:pt>
              </c:strCache>
            </c:strRef>
          </c:tx>
          <c:spPr>
            <a:solidFill>
              <a:srgbClr val="5BDBA7">
                <a:alpha val="7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 interface data'!$A$3:$A$7</c:f>
              <c:strCache>
                <c:ptCount val="4"/>
                <c:pt idx="0">
                  <c:v>Never</c:v>
                </c:pt>
                <c:pt idx="1">
                  <c:v>Often</c:v>
                </c:pt>
                <c:pt idx="2">
                  <c:v>Rarely</c:v>
                </c:pt>
                <c:pt idx="3">
                  <c:v>Sometimes</c:v>
                </c:pt>
              </c:strCache>
            </c:strRef>
          </c:cat>
          <c:val>
            <c:numRef>
              <c:f>'work interface data'!$C$3:$C$7</c:f>
              <c:numCache>
                <c:formatCode>General</c:formatCode>
                <c:ptCount val="4"/>
                <c:pt idx="1">
                  <c:v>2</c:v>
                </c:pt>
                <c:pt idx="2">
                  <c:v>3</c:v>
                </c:pt>
                <c:pt idx="3">
                  <c:v>10</c:v>
                </c:pt>
              </c:numCache>
            </c:numRef>
          </c:val>
          <c:extLst>
            <c:ext xmlns:c16="http://schemas.microsoft.com/office/drawing/2014/chart" uri="{C3380CC4-5D6E-409C-BE32-E72D297353CC}">
              <c16:uniqueId val="{00000001-869E-4E07-90FB-AF902C6D9CE0}"/>
            </c:ext>
          </c:extLst>
        </c:ser>
        <c:dLbls>
          <c:dLblPos val="ctr"/>
          <c:showLegendKey val="0"/>
          <c:showVal val="1"/>
          <c:showCatName val="0"/>
          <c:showSerName val="0"/>
          <c:showPercent val="0"/>
          <c:showBubbleSize val="0"/>
        </c:dLbls>
        <c:gapWidth val="50"/>
        <c:overlap val="100"/>
        <c:axId val="2066555055"/>
        <c:axId val="2066531535"/>
      </c:barChart>
      <c:catAx>
        <c:axId val="2066555055"/>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lumMod val="65000"/>
                        <a:lumOff val="35000"/>
                      </a:schemeClr>
                    </a:solidFill>
                    <a:latin typeface="+mn-lt"/>
                    <a:ea typeface="+mn-ea"/>
                    <a:cs typeface="+mn-cs"/>
                  </a:defRPr>
                </a:pPr>
                <a:r>
                  <a:rPr lang="en-US" sz="1200" b="1"/>
                  <a:t>Work Interference</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66531535"/>
        <c:crosses val="autoZero"/>
        <c:auto val="1"/>
        <c:lblAlgn val="ctr"/>
        <c:lblOffset val="100"/>
        <c:noMultiLvlLbl val="0"/>
      </c:catAx>
      <c:valAx>
        <c:axId val="2066531535"/>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200" b="1" i="0" u="none" strike="noStrike" kern="1200" cap="all" baseline="0">
                    <a:solidFill>
                      <a:schemeClr val="tx1">
                        <a:lumMod val="65000"/>
                        <a:lumOff val="35000"/>
                      </a:schemeClr>
                    </a:solidFill>
                    <a:latin typeface="+mn-lt"/>
                    <a:ea typeface="+mn-ea"/>
                    <a:cs typeface="+mn-cs"/>
                  </a:defRPr>
                </a:pPr>
                <a:r>
                  <a:rPr lang="en-US" sz="1200" b="1"/>
                  <a:t>Family History</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66555055"/>
        <c:crosses val="autoZero"/>
        <c:crossBetween val="between"/>
      </c:valAx>
      <c:spPr>
        <a:noFill/>
        <a:ln>
          <a:noFill/>
        </a:ln>
        <a:effectLst/>
      </c:spPr>
    </c:plotArea>
    <c:legend>
      <c:legendPos val="r"/>
      <c:layout>
        <c:manualLayout>
          <c:xMode val="edge"/>
          <c:yMode val="edge"/>
          <c:x val="0.69791625852574979"/>
          <c:y val="0.45378847873199735"/>
          <c:w val="6.9749778244950433E-2"/>
          <c:h val="0.14559066242548321"/>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tech.xlsx]remote work &amp; wellness program!PivotTable3</c:name>
    <c:fmtId val="4"/>
  </c:pivotSource>
  <c:chart>
    <c:title>
      <c:tx>
        <c:rich>
          <a:bodyPr rot="0" spcFirstLastPara="1" vertOverflow="ellipsis" vert="horz" wrap="square" anchor="ctr" anchorCtr="1"/>
          <a:lstStyle/>
          <a:p>
            <a:pPr marL="0" indent="0" algn="ctr">
              <a:defRPr sz="1600" b="1" i="0" u="none" strike="noStrike" kern="1200" cap="all" spc="50" baseline="0">
                <a:solidFill>
                  <a:schemeClr val="tx1">
                    <a:lumMod val="65000"/>
                    <a:lumOff val="35000"/>
                  </a:schemeClr>
                </a:solidFill>
                <a:latin typeface="+mn-lt"/>
                <a:ea typeface="+mn-ea"/>
                <a:cs typeface="+mn-cs"/>
              </a:defRPr>
            </a:pPr>
            <a:r>
              <a:rPr lang="en-IN" sz="1600" b="1">
                <a:solidFill>
                  <a:schemeClr val="tx1"/>
                </a:solidFill>
                <a:latin typeface="Arial Rounded MT Bold" panose="020F0704030504030204" pitchFamily="34" charset="0"/>
                <a:ea typeface="+mn-ea"/>
                <a:cs typeface="+mn-cs"/>
              </a:rPr>
              <a:t>Remote Work and Wellness Programs </a:t>
            </a:r>
          </a:p>
        </c:rich>
      </c:tx>
      <c:layout>
        <c:manualLayout>
          <c:xMode val="edge"/>
          <c:yMode val="edge"/>
          <c:x val="0.13367940886693319"/>
          <c:y val="4.5786515321390477E-2"/>
        </c:manualLayout>
      </c:layout>
      <c:overlay val="0"/>
      <c:spPr>
        <a:noFill/>
        <a:ln>
          <a:noFill/>
        </a:ln>
        <a:effectLst/>
      </c:spPr>
      <c:txPr>
        <a:bodyPr rot="0" spcFirstLastPara="1" vertOverflow="ellipsis" vert="horz" wrap="square" anchor="ctr" anchorCtr="1"/>
        <a:lstStyle/>
        <a:p>
          <a:pPr marL="0" indent="0" algn="ctr">
            <a:defRPr sz="16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9734E"/>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rgbClr val="5BDBA7"/>
              </a:gs>
              <a:gs pos="0">
                <a:schemeClr val="accent2"/>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19734E"/>
          </a:solidFill>
          <a:ln>
            <a:noFill/>
          </a:ln>
          <a:effectLst/>
          <a:sp3d/>
        </c:spPr>
        <c:dLbl>
          <c:idx val="0"/>
          <c:layout>
            <c:manualLayout>
              <c:x val="2.0791824720006154E-3"/>
              <c:y val="-3.03140659994162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100000">
                <a:srgbClr val="5BDBA7"/>
              </a:gs>
              <a:gs pos="0">
                <a:schemeClr val="accent2"/>
              </a:gs>
            </a:gsLst>
            <a:lin ang="5400000" scaled="0"/>
          </a:gradFill>
          <a:ln>
            <a:noFill/>
          </a:ln>
          <a:effectLst/>
          <a:sp3d/>
        </c:spPr>
        <c:dLbl>
          <c:idx val="0"/>
          <c:layout>
            <c:manualLayout>
              <c:x val="1.6633459776004923E-2"/>
              <c:y val="-3.4644646856475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a:sp3d/>
        </c:spPr>
        <c:dLbl>
          <c:idx val="0"/>
          <c:layout>
            <c:manualLayout>
              <c:x val="1.8712642248005541E-2"/>
              <c:y val="-3.03140659994162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19734E"/>
          </a:solidFill>
          <a:ln>
            <a:noFill/>
          </a:ln>
          <a:effectLst/>
          <a:sp3d/>
        </c:spPr>
        <c:dLbl>
          <c:idx val="0"/>
          <c:layout>
            <c:manualLayout>
              <c:x val="1.0395912360003002E-2"/>
              <c:y val="-3.03140659994162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100000">
                <a:srgbClr val="5BDBA7"/>
              </a:gs>
              <a:gs pos="0">
                <a:schemeClr val="accent2"/>
              </a:gs>
            </a:gsLst>
            <a:lin ang="5400000" scaled="0"/>
          </a:gradFill>
          <a:ln>
            <a:noFill/>
          </a:ln>
          <a:effectLst/>
          <a:sp3d/>
        </c:spPr>
        <c:dLbl>
          <c:idx val="0"/>
          <c:layout>
            <c:manualLayout>
              <c:x val="6.2375474160018471E-3"/>
              <c:y val="-4.330580857059468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75000"/>
            </a:schemeClr>
          </a:solidFill>
          <a:ln>
            <a:noFill/>
          </a:ln>
          <a:effectLst/>
          <a:sp3d/>
        </c:spPr>
        <c:dLbl>
          <c:idx val="0"/>
          <c:layout>
            <c:manualLayout>
              <c:x val="1.0395912360003078E-2"/>
              <c:y val="-3.0314065999416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253633887324289E-2"/>
          <c:y val="0.14173991145155615"/>
          <c:w val="0.88738710302523216"/>
          <c:h val="0.74727480297562054"/>
        </c:manualLayout>
      </c:layout>
      <c:bar3DChart>
        <c:barDir val="col"/>
        <c:grouping val="clustered"/>
        <c:varyColors val="0"/>
        <c:ser>
          <c:idx val="0"/>
          <c:order val="0"/>
          <c:tx>
            <c:strRef>
              <c:f>'remote work &amp; wellness program'!$B$1:$B$2</c:f>
              <c:strCache>
                <c:ptCount val="1"/>
                <c:pt idx="0">
                  <c:v>No</c:v>
                </c:pt>
              </c:strCache>
            </c:strRef>
          </c:tx>
          <c:spPr>
            <a:solidFill>
              <a:srgbClr val="19734E"/>
            </a:solidFill>
            <a:ln>
              <a:noFill/>
            </a:ln>
            <a:effectLst/>
            <a:sp3d/>
          </c:spPr>
          <c:invertIfNegative val="0"/>
          <c:dPt>
            <c:idx val="0"/>
            <c:invertIfNegative val="0"/>
            <c:bubble3D val="0"/>
            <c:spPr>
              <a:solidFill>
                <a:srgbClr val="19734E"/>
              </a:solidFill>
              <a:ln>
                <a:noFill/>
              </a:ln>
              <a:effectLst/>
              <a:sp3d/>
            </c:spPr>
            <c:extLst>
              <c:ext xmlns:c16="http://schemas.microsoft.com/office/drawing/2014/chart" uri="{C3380CC4-5D6E-409C-BE32-E72D297353CC}">
                <c16:uniqueId val="{00000009-6B8D-4453-83DB-CAB135566840}"/>
              </c:ext>
            </c:extLst>
          </c:dPt>
          <c:dPt>
            <c:idx val="1"/>
            <c:invertIfNegative val="0"/>
            <c:bubble3D val="0"/>
            <c:spPr>
              <a:solidFill>
                <a:srgbClr val="19734E"/>
              </a:solidFill>
              <a:ln>
                <a:noFill/>
              </a:ln>
              <a:effectLst/>
              <a:sp3d/>
            </c:spPr>
            <c:extLst>
              <c:ext xmlns:c16="http://schemas.microsoft.com/office/drawing/2014/chart" uri="{C3380CC4-5D6E-409C-BE32-E72D297353CC}">
                <c16:uniqueId val="{0000000C-6B8D-4453-83DB-CAB135566840}"/>
              </c:ext>
            </c:extLst>
          </c:dPt>
          <c:dLbls>
            <c:dLbl>
              <c:idx val="0"/>
              <c:layout>
                <c:manualLayout>
                  <c:x val="2.0791824720006154E-3"/>
                  <c:y val="-3.03140659994162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B8D-4453-83DB-CAB135566840}"/>
                </c:ext>
              </c:extLst>
            </c:dLbl>
            <c:dLbl>
              <c:idx val="1"/>
              <c:layout>
                <c:manualLayout>
                  <c:x val="1.0395912360003002E-2"/>
                  <c:y val="-3.03140659994162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B8D-4453-83DB-CAB1355668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program'!$B$3:$B$5</c:f>
              <c:numCache>
                <c:formatCode>General</c:formatCode>
                <c:ptCount val="2"/>
                <c:pt idx="0">
                  <c:v>23</c:v>
                </c:pt>
                <c:pt idx="1">
                  <c:v>11</c:v>
                </c:pt>
              </c:numCache>
            </c:numRef>
          </c:val>
          <c:extLst>
            <c:ext xmlns:c16="http://schemas.microsoft.com/office/drawing/2014/chart" uri="{C3380CC4-5D6E-409C-BE32-E72D297353CC}">
              <c16:uniqueId val="{00000000-6B8D-4453-83DB-CAB135566840}"/>
            </c:ext>
          </c:extLst>
        </c:ser>
        <c:ser>
          <c:idx val="1"/>
          <c:order val="1"/>
          <c:tx>
            <c:strRef>
              <c:f>'remote work &amp; wellness program'!$C$1:$C$2</c:f>
              <c:strCache>
                <c:ptCount val="1"/>
                <c:pt idx="0">
                  <c:v>Not Aware</c:v>
                </c:pt>
              </c:strCache>
            </c:strRef>
          </c:tx>
          <c:spPr>
            <a:gradFill flip="none" rotWithShape="1">
              <a:gsLst>
                <a:gs pos="100000">
                  <a:srgbClr val="5BDBA7"/>
                </a:gs>
                <a:gs pos="0">
                  <a:schemeClr val="accent2"/>
                </a:gs>
              </a:gsLst>
              <a:lin ang="5400000" scaled="0"/>
            </a:gradFill>
            <a:ln>
              <a:noFill/>
            </a:ln>
            <a:effectLst/>
            <a:sp3d/>
          </c:spPr>
          <c:invertIfNegative val="0"/>
          <c:dPt>
            <c:idx val="0"/>
            <c:invertIfNegative val="0"/>
            <c:bubble3D val="0"/>
            <c:spPr>
              <a:gradFill flip="none" rotWithShape="1">
                <a:gsLst>
                  <a:gs pos="100000">
                    <a:srgbClr val="5BDBA7"/>
                  </a:gs>
                  <a:gs pos="0">
                    <a:schemeClr val="accent2"/>
                  </a:gs>
                </a:gsLst>
                <a:lin ang="5400000" scaled="0"/>
              </a:gradFill>
              <a:ln>
                <a:noFill/>
              </a:ln>
              <a:effectLst/>
              <a:sp3d/>
            </c:spPr>
            <c:extLst>
              <c:ext xmlns:c16="http://schemas.microsoft.com/office/drawing/2014/chart" uri="{C3380CC4-5D6E-409C-BE32-E72D297353CC}">
                <c16:uniqueId val="{00000005-52E3-46C5-A52E-5F97879655DC}"/>
              </c:ext>
            </c:extLst>
          </c:dPt>
          <c:dPt>
            <c:idx val="1"/>
            <c:invertIfNegative val="0"/>
            <c:bubble3D val="0"/>
            <c:spPr>
              <a:gradFill flip="none" rotWithShape="1">
                <a:gsLst>
                  <a:gs pos="100000">
                    <a:srgbClr val="5BDBA7"/>
                  </a:gs>
                  <a:gs pos="0">
                    <a:schemeClr val="accent2"/>
                  </a:gs>
                </a:gsLst>
                <a:lin ang="5400000" scaled="0"/>
              </a:gradFill>
              <a:ln>
                <a:noFill/>
              </a:ln>
              <a:effectLst/>
              <a:sp3d/>
            </c:spPr>
            <c:extLst>
              <c:ext xmlns:c16="http://schemas.microsoft.com/office/drawing/2014/chart" uri="{C3380CC4-5D6E-409C-BE32-E72D297353CC}">
                <c16:uniqueId val="{00000007-52E3-46C5-A52E-5F97879655DC}"/>
              </c:ext>
            </c:extLst>
          </c:dPt>
          <c:dLbls>
            <c:dLbl>
              <c:idx val="0"/>
              <c:layout>
                <c:manualLayout>
                  <c:x val="1.6633459776004923E-2"/>
                  <c:y val="-3.46446468564757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2E3-46C5-A52E-5F97879655DC}"/>
                </c:ext>
              </c:extLst>
            </c:dLbl>
            <c:dLbl>
              <c:idx val="1"/>
              <c:layout>
                <c:manualLayout>
                  <c:x val="6.2375474160018471E-3"/>
                  <c:y val="-4.33058085705946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2E3-46C5-A52E-5F97879655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program'!$C$3:$C$5</c:f>
              <c:numCache>
                <c:formatCode>General</c:formatCode>
                <c:ptCount val="2"/>
                <c:pt idx="0">
                  <c:v>2</c:v>
                </c:pt>
                <c:pt idx="1">
                  <c:v>3</c:v>
                </c:pt>
              </c:numCache>
            </c:numRef>
          </c:val>
          <c:extLst>
            <c:ext xmlns:c16="http://schemas.microsoft.com/office/drawing/2014/chart" uri="{C3380CC4-5D6E-409C-BE32-E72D297353CC}">
              <c16:uniqueId val="{0000000F-B052-474E-B7C4-DA4EE9CB7829}"/>
            </c:ext>
          </c:extLst>
        </c:ser>
        <c:ser>
          <c:idx val="2"/>
          <c:order val="2"/>
          <c:tx>
            <c:strRef>
              <c:f>'remote work &amp; wellness program'!$D$1:$D$2</c:f>
              <c:strCache>
                <c:ptCount val="1"/>
                <c:pt idx="0">
                  <c:v>Yes</c:v>
                </c:pt>
              </c:strCache>
            </c:strRef>
          </c:tx>
          <c:spPr>
            <a:solidFill>
              <a:schemeClr val="accent5">
                <a:lumMod val="75000"/>
              </a:schemeClr>
            </a:solidFill>
            <a:ln>
              <a:noFill/>
            </a:ln>
            <a:effectLst/>
            <a:sp3d/>
          </c:spPr>
          <c:invertIfNegative val="0"/>
          <c:dPt>
            <c:idx val="0"/>
            <c:invertIfNegative val="0"/>
            <c:bubble3D val="0"/>
            <c:spPr>
              <a:solidFill>
                <a:schemeClr val="accent5">
                  <a:lumMod val="75000"/>
                </a:schemeClr>
              </a:solidFill>
              <a:ln>
                <a:noFill/>
              </a:ln>
              <a:effectLst/>
              <a:sp3d/>
            </c:spPr>
            <c:extLst>
              <c:ext xmlns:c16="http://schemas.microsoft.com/office/drawing/2014/chart" uri="{C3380CC4-5D6E-409C-BE32-E72D297353CC}">
                <c16:uniqueId val="{00000009-52E3-46C5-A52E-5F97879655DC}"/>
              </c:ext>
            </c:extLst>
          </c:dPt>
          <c:dPt>
            <c:idx val="1"/>
            <c:invertIfNegative val="0"/>
            <c:bubble3D val="0"/>
            <c:spPr>
              <a:solidFill>
                <a:schemeClr val="accent5">
                  <a:lumMod val="75000"/>
                </a:schemeClr>
              </a:solidFill>
              <a:ln>
                <a:noFill/>
              </a:ln>
              <a:effectLst/>
              <a:sp3d/>
            </c:spPr>
            <c:extLst>
              <c:ext xmlns:c16="http://schemas.microsoft.com/office/drawing/2014/chart" uri="{C3380CC4-5D6E-409C-BE32-E72D297353CC}">
                <c16:uniqueId val="{0000000B-52E3-46C5-A52E-5F97879655DC}"/>
              </c:ext>
            </c:extLst>
          </c:dPt>
          <c:dLbls>
            <c:dLbl>
              <c:idx val="0"/>
              <c:layout>
                <c:manualLayout>
                  <c:x val="1.8712642248005541E-2"/>
                  <c:y val="-3.03140659994162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2E3-46C5-A52E-5F97879655DC}"/>
                </c:ext>
              </c:extLst>
            </c:dLbl>
            <c:dLbl>
              <c:idx val="1"/>
              <c:layout>
                <c:manualLayout>
                  <c:x val="1.0395912360003078E-2"/>
                  <c:y val="-3.03140659994163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2E3-46C5-A52E-5F97879655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program'!$D$3:$D$5</c:f>
              <c:numCache>
                <c:formatCode>General</c:formatCode>
                <c:ptCount val="2"/>
                <c:pt idx="0">
                  <c:v>2</c:v>
                </c:pt>
                <c:pt idx="1">
                  <c:v>4</c:v>
                </c:pt>
              </c:numCache>
            </c:numRef>
          </c:val>
          <c:extLst>
            <c:ext xmlns:c16="http://schemas.microsoft.com/office/drawing/2014/chart" uri="{C3380CC4-5D6E-409C-BE32-E72D297353CC}">
              <c16:uniqueId val="{00000010-B052-474E-B7C4-DA4EE9CB7829}"/>
            </c:ext>
          </c:extLst>
        </c:ser>
        <c:dLbls>
          <c:showLegendKey val="0"/>
          <c:showVal val="1"/>
          <c:showCatName val="0"/>
          <c:showSerName val="0"/>
          <c:showPercent val="0"/>
          <c:showBubbleSize val="0"/>
        </c:dLbls>
        <c:gapWidth val="150"/>
        <c:gapDepth val="0"/>
        <c:shape val="box"/>
        <c:axId val="88744559"/>
        <c:axId val="88745039"/>
        <c:axId val="0"/>
      </c:bar3DChart>
      <c:catAx>
        <c:axId val="88744559"/>
        <c:scaling>
          <c:orientation val="minMax"/>
        </c:scaling>
        <c:delete val="0"/>
        <c:axPos val="b"/>
        <c:title>
          <c:tx>
            <c:rich>
              <a:bodyPr rot="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r>
                  <a:rPr lang="en-US" sz="1100" b="1"/>
                  <a:t>Remote Work</a:t>
                </a:r>
              </a:p>
            </c:rich>
          </c:tx>
          <c:layout>
            <c:manualLayout>
              <c:xMode val="edge"/>
              <c:yMode val="edge"/>
              <c:x val="0.42845228325366896"/>
              <c:y val="0.90820383356587164"/>
            </c:manualLayout>
          </c:layout>
          <c:overlay val="0"/>
          <c:spPr>
            <a:noFill/>
            <a:ln>
              <a:noFill/>
            </a:ln>
            <a:effectLst/>
          </c:spPr>
          <c:txPr>
            <a:bodyPr rot="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5039"/>
        <c:crosses val="autoZero"/>
        <c:auto val="1"/>
        <c:lblAlgn val="ctr"/>
        <c:lblOffset val="100"/>
        <c:noMultiLvlLbl val="0"/>
      </c:catAx>
      <c:valAx>
        <c:axId val="88745039"/>
        <c:scaling>
          <c:orientation val="minMax"/>
        </c:scaling>
        <c:delete val="0"/>
        <c:axPos val="l"/>
        <c:title>
          <c:tx>
            <c:rich>
              <a:bodyPr rot="-540000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r>
                  <a:rPr lang="en-US" sz="1100" b="1"/>
                  <a:t>Respondants</a:t>
                </a:r>
              </a:p>
            </c:rich>
          </c:tx>
          <c:overlay val="0"/>
          <c:spPr>
            <a:noFill/>
            <a:ln>
              <a:noFill/>
            </a:ln>
            <a:effectLst/>
          </c:spPr>
          <c:txPr>
            <a:bodyPr rot="-5400000" spcFirstLastPara="1" vertOverflow="ellipsis" vert="horz" wrap="square" anchor="ctr" anchorCtr="1"/>
            <a:lstStyle/>
            <a:p>
              <a:pPr>
                <a:defRPr sz="1100" b="1"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874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tech.xlsx]Seek help  and leave!PivotTable4</c:name>
    <c:fmtId val="7"/>
  </c:pivotSource>
  <c:chart>
    <c:title>
      <c:tx>
        <c:rich>
          <a:bodyPr rot="0" spcFirstLastPara="1" vertOverflow="ellipsis" vert="horz" wrap="square" anchor="ctr" anchorCtr="1"/>
          <a:lstStyle/>
          <a:p>
            <a:pPr marL="0" indent="0" algn="ctr">
              <a:defRPr sz="1800" b="1" i="0" u="none" strike="noStrike" kern="1200" baseline="0">
                <a:solidFill>
                  <a:schemeClr val="dk1">
                    <a:lumMod val="75000"/>
                    <a:lumOff val="25000"/>
                  </a:schemeClr>
                </a:solidFill>
                <a:latin typeface="+mn-lt"/>
                <a:ea typeface="+mn-ea"/>
                <a:cs typeface="+mn-cs"/>
              </a:defRPr>
            </a:pPr>
            <a:r>
              <a:rPr lang="en-IN" sz="1600" b="1">
                <a:solidFill>
                  <a:schemeClr val="tx1"/>
                </a:solidFill>
                <a:latin typeface="Arial Rounded MT Bold" panose="020F0704030504030204" pitchFamily="34" charset="0"/>
                <a:ea typeface="+mn-ea"/>
                <a:cs typeface="+mn-cs"/>
              </a:rPr>
              <a:t>Seek Help and Leave Ease</a:t>
            </a:r>
          </a:p>
        </c:rich>
      </c:tx>
      <c:layout>
        <c:manualLayout>
          <c:xMode val="edge"/>
          <c:yMode val="edge"/>
          <c:x val="0.20161789151356083"/>
          <c:y val="5.9164479440069993E-2"/>
        </c:manualLayout>
      </c:layout>
      <c:overlay val="0"/>
      <c:spPr>
        <a:noFill/>
        <a:ln>
          <a:noFill/>
        </a:ln>
        <a:effectLst/>
      </c:spPr>
      <c:txPr>
        <a:bodyPr rot="0" spcFirstLastPara="1" vertOverflow="ellipsis" vert="horz" wrap="square" anchor="ctr" anchorCtr="1"/>
        <a:lstStyle/>
        <a:p>
          <a:pPr marL="0" indent="0"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rgbClr val="19734E"/>
            </a:solidFill>
            <a:round/>
          </a:ln>
          <a:effectLst/>
        </c:spPr>
        <c:marker>
          <c:symbol val="circle"/>
          <c:size val="17"/>
          <c:spPr>
            <a:solidFill>
              <a:srgbClr val="19734E"/>
            </a:solidFill>
            <a:ln>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rgbClr val="19734E"/>
            </a:solidFill>
            <a:round/>
          </a:ln>
          <a:effectLst/>
        </c:spPr>
        <c:marker>
          <c:symbol val="circle"/>
          <c:size val="17"/>
          <c:spPr>
            <a:solidFill>
              <a:srgbClr val="25AB7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rgbClr val="5BDBA7"/>
            </a:solidFill>
            <a:round/>
          </a:ln>
          <a:effectLst/>
        </c:spPr>
        <c:marker>
          <c:symbol val="circle"/>
          <c:size val="17"/>
          <c:spPr>
            <a:solidFill>
              <a:srgbClr val="5BDBA7"/>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rgbClr val="25AB75"/>
            </a:solidFill>
            <a:round/>
          </a:ln>
          <a:effectLst/>
        </c:spPr>
        <c:marker>
          <c:symbol val="circle"/>
          <c:size val="17"/>
          <c:spPr>
            <a:solidFill>
              <a:srgbClr val="25AB75"/>
            </a:solidFill>
            <a:ln>
              <a:noFill/>
            </a:ln>
            <a:effectLst/>
          </c:spPr>
        </c:marker>
      </c:pivotFmt>
    </c:pivotFmts>
    <c:plotArea>
      <c:layout>
        <c:manualLayout>
          <c:layoutTarget val="inner"/>
          <c:xMode val="edge"/>
          <c:yMode val="edge"/>
          <c:x val="0.18531378060170808"/>
          <c:y val="0.14779407350976762"/>
          <c:w val="0.81177196165818921"/>
          <c:h val="0.63496355464024179"/>
        </c:manualLayout>
      </c:layout>
      <c:lineChart>
        <c:grouping val="standard"/>
        <c:varyColors val="0"/>
        <c:ser>
          <c:idx val="0"/>
          <c:order val="0"/>
          <c:tx>
            <c:strRef>
              <c:f>'Seek help  and leave'!$B$1:$B$2</c:f>
              <c:strCache>
                <c:ptCount val="1"/>
                <c:pt idx="0">
                  <c:v>No</c:v>
                </c:pt>
              </c:strCache>
            </c:strRef>
          </c:tx>
          <c:spPr>
            <a:ln w="31750" cap="rnd">
              <a:solidFill>
                <a:srgbClr val="19734E"/>
              </a:solidFill>
              <a:round/>
            </a:ln>
            <a:effectLst/>
          </c:spPr>
          <c:marker>
            <c:symbol val="circle"/>
            <c:size val="17"/>
            <c:spPr>
              <a:solidFill>
                <a:srgbClr val="19734E"/>
              </a:solidFill>
              <a:ln>
                <a:solidFill>
                  <a:schemeClr val="accent5">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leave'!$B$3:$B$8</c:f>
              <c:numCache>
                <c:formatCode>General</c:formatCode>
                <c:ptCount val="5"/>
                <c:pt idx="0">
                  <c:v>12</c:v>
                </c:pt>
                <c:pt idx="1">
                  <c:v>5</c:v>
                </c:pt>
                <c:pt idx="2">
                  <c:v>3</c:v>
                </c:pt>
                <c:pt idx="3">
                  <c:v>2</c:v>
                </c:pt>
                <c:pt idx="4">
                  <c:v>1</c:v>
                </c:pt>
              </c:numCache>
            </c:numRef>
          </c:val>
          <c:smooth val="0"/>
          <c:extLst>
            <c:ext xmlns:c16="http://schemas.microsoft.com/office/drawing/2014/chart" uri="{C3380CC4-5D6E-409C-BE32-E72D297353CC}">
              <c16:uniqueId val="{00000000-069D-4901-B2F7-8F8431A3756A}"/>
            </c:ext>
          </c:extLst>
        </c:ser>
        <c:ser>
          <c:idx val="1"/>
          <c:order val="1"/>
          <c:tx>
            <c:strRef>
              <c:f>'Seek help  and leave'!$C$1:$C$2</c:f>
              <c:strCache>
                <c:ptCount val="1"/>
                <c:pt idx="0">
                  <c:v>Not Sure</c:v>
                </c:pt>
              </c:strCache>
            </c:strRef>
          </c:tx>
          <c:spPr>
            <a:ln w="31750" cap="rnd">
              <a:solidFill>
                <a:srgbClr val="19734E"/>
              </a:solidFill>
              <a:round/>
            </a:ln>
            <a:effectLst/>
          </c:spPr>
          <c:marker>
            <c:symbol val="circle"/>
            <c:size val="17"/>
            <c:spPr>
              <a:solidFill>
                <a:srgbClr val="25AB75"/>
              </a:solidFill>
              <a:ln>
                <a:noFill/>
              </a:ln>
              <a:effectLst/>
            </c:spPr>
          </c:marker>
          <c:dPt>
            <c:idx val="1"/>
            <c:marker>
              <c:symbol val="circle"/>
              <c:size val="17"/>
              <c:spPr>
                <a:solidFill>
                  <a:srgbClr val="25AB75"/>
                </a:solidFill>
                <a:ln>
                  <a:noFill/>
                </a:ln>
                <a:effectLst/>
              </c:spPr>
            </c:marker>
            <c:bubble3D val="0"/>
            <c:spPr>
              <a:ln w="31750" cap="rnd">
                <a:solidFill>
                  <a:srgbClr val="25AB75"/>
                </a:solidFill>
                <a:round/>
              </a:ln>
              <a:effectLst/>
            </c:spPr>
            <c:extLst>
              <c:ext xmlns:c16="http://schemas.microsoft.com/office/drawing/2014/chart" uri="{C3380CC4-5D6E-409C-BE32-E72D297353CC}">
                <c16:uniqueId val="{00000001-ACB8-4DC8-A359-7F2AEF6D255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leave'!$C$3:$C$8</c:f>
              <c:numCache>
                <c:formatCode>General</c:formatCode>
                <c:ptCount val="5"/>
                <c:pt idx="0">
                  <c:v>10</c:v>
                </c:pt>
                <c:pt idx="2">
                  <c:v>1</c:v>
                </c:pt>
                <c:pt idx="4">
                  <c:v>1</c:v>
                </c:pt>
              </c:numCache>
            </c:numRef>
          </c:val>
          <c:smooth val="0"/>
          <c:extLst>
            <c:ext xmlns:c16="http://schemas.microsoft.com/office/drawing/2014/chart" uri="{C3380CC4-5D6E-409C-BE32-E72D297353CC}">
              <c16:uniqueId val="{00000005-25B0-4039-BCD6-325FDA2EB3F2}"/>
            </c:ext>
          </c:extLst>
        </c:ser>
        <c:ser>
          <c:idx val="2"/>
          <c:order val="2"/>
          <c:tx>
            <c:strRef>
              <c:f>'Seek help  and leave'!$D$1:$D$2</c:f>
              <c:strCache>
                <c:ptCount val="1"/>
                <c:pt idx="0">
                  <c:v>Yes</c:v>
                </c:pt>
              </c:strCache>
            </c:strRef>
          </c:tx>
          <c:spPr>
            <a:ln w="31750" cap="rnd">
              <a:solidFill>
                <a:srgbClr val="5BDBA7"/>
              </a:solidFill>
              <a:round/>
            </a:ln>
            <a:effectLst/>
          </c:spPr>
          <c:marker>
            <c:symbol val="circle"/>
            <c:size val="17"/>
            <c:spPr>
              <a:solidFill>
                <a:srgbClr val="5BDBA7"/>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leave'!$D$3:$D$8</c:f>
              <c:numCache>
                <c:formatCode>General</c:formatCode>
                <c:ptCount val="5"/>
                <c:pt idx="0">
                  <c:v>2</c:v>
                </c:pt>
                <c:pt idx="1">
                  <c:v>1</c:v>
                </c:pt>
                <c:pt idx="2">
                  <c:v>3</c:v>
                </c:pt>
                <c:pt idx="4">
                  <c:v>4</c:v>
                </c:pt>
              </c:numCache>
            </c:numRef>
          </c:val>
          <c:smooth val="0"/>
          <c:extLst>
            <c:ext xmlns:c16="http://schemas.microsoft.com/office/drawing/2014/chart" uri="{C3380CC4-5D6E-409C-BE32-E72D297353CC}">
              <c16:uniqueId val="{00000004-3BD9-46ED-B8E8-CFB8E37E3701}"/>
            </c:ext>
          </c:extLst>
        </c:ser>
        <c:dLbls>
          <c:dLblPos val="ctr"/>
          <c:showLegendKey val="0"/>
          <c:showVal val="1"/>
          <c:showCatName val="0"/>
          <c:showSerName val="0"/>
          <c:showPercent val="0"/>
          <c:showBubbleSize val="0"/>
        </c:dLbls>
        <c:marker val="1"/>
        <c:smooth val="0"/>
        <c:axId val="88767599"/>
        <c:axId val="88779119"/>
      </c:lineChart>
      <c:catAx>
        <c:axId val="88767599"/>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r>
                  <a:rPr lang="en-US" sz="1100" b="1"/>
                  <a:t>Leave</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cap="all" baseline="0">
                <a:ln>
                  <a:solidFill>
                    <a:schemeClr val="bg1">
                      <a:lumMod val="50000"/>
                    </a:schemeClr>
                  </a:solidFill>
                </a:ln>
                <a:solidFill>
                  <a:schemeClr val="tx1">
                    <a:lumMod val="50000"/>
                    <a:lumOff val="50000"/>
                  </a:schemeClr>
                </a:solidFill>
                <a:latin typeface="+mn-lt"/>
                <a:ea typeface="+mn-ea"/>
                <a:cs typeface="+mn-cs"/>
              </a:defRPr>
            </a:pPr>
            <a:endParaRPr lang="en-US"/>
          </a:p>
        </c:txPr>
        <c:crossAx val="88779119"/>
        <c:crosses val="autoZero"/>
        <c:auto val="1"/>
        <c:lblAlgn val="ctr"/>
        <c:lblOffset val="100"/>
        <c:noMultiLvlLbl val="0"/>
      </c:catAx>
      <c:valAx>
        <c:axId val="88779119"/>
        <c:scaling>
          <c:orientation val="minMax"/>
        </c:scaling>
        <c:delete val="0"/>
        <c:axPos val="l"/>
        <c:title>
          <c:tx>
            <c:rich>
              <a:bodyPr rot="-54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r>
                  <a:rPr lang="en-US" sz="1100" b="1"/>
                  <a:t>Seek Help</a:t>
                </a:r>
              </a:p>
            </c:rich>
          </c:tx>
          <c:overlay val="0"/>
          <c:spPr>
            <a:noFill/>
            <a:ln>
              <a:noFill/>
            </a:ln>
            <a:effectLst/>
          </c:spPr>
          <c:txPr>
            <a:bodyPr rot="-540000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88767599"/>
        <c:crosses val="autoZero"/>
        <c:crossBetween val="between"/>
      </c:valAx>
      <c:spPr>
        <a:noFill/>
        <a:ln>
          <a:noFill/>
        </a:ln>
        <a:effectLst/>
      </c:spPr>
    </c:plotArea>
    <c:legend>
      <c:legendPos val="r"/>
      <c:layout>
        <c:manualLayout>
          <c:xMode val="edge"/>
          <c:yMode val="edge"/>
          <c:x val="0.52704733649061419"/>
          <c:y val="0.22925799157121748"/>
          <c:w val="0.13197582561774884"/>
          <c:h val="0.1459101861078702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[mental health survey in tech.xlsx]Co-workers n mental_vs_Physical!PivotTable5</c:name>
    <c:fmtId val="9"/>
  </c:pivotSource>
  <c:chart>
    <c:title>
      <c:tx>
        <c:rich>
          <a:bodyPr rot="0" spcFirstLastPara="1" vertOverflow="ellipsis" vert="horz" wrap="square" anchor="ctr" anchorCtr="1"/>
          <a:lstStyle/>
          <a:p>
            <a:pPr marL="0" indent="0" algn="ctr">
              <a:defRPr sz="1800" b="1" i="0" u="none" strike="noStrike" kern="1200" cap="all" baseline="0">
                <a:solidFill>
                  <a:schemeClr val="tx1">
                    <a:lumMod val="65000"/>
                    <a:lumOff val="35000"/>
                  </a:schemeClr>
                </a:solidFill>
                <a:latin typeface="+mn-lt"/>
                <a:ea typeface="+mn-ea"/>
                <a:cs typeface="+mn-cs"/>
              </a:defRPr>
            </a:pPr>
            <a:r>
              <a:rPr lang="en-IN" sz="1600" b="1">
                <a:solidFill>
                  <a:schemeClr val="tx1"/>
                </a:solidFill>
                <a:latin typeface="Arial Rounded MT Bold" panose="020F0704030504030204" pitchFamily="34" charset="0"/>
                <a:ea typeface="+mn-ea"/>
                <a:cs typeface="+mn-cs"/>
              </a:rPr>
              <a:t>Coworkers  and  Mental</a:t>
            </a:r>
            <a:r>
              <a:rPr lang="en-IN" sz="1600" b="1" baseline="0">
                <a:solidFill>
                  <a:schemeClr val="tx1"/>
                </a:solidFill>
                <a:latin typeface="Arial Rounded MT Bold" panose="020F0704030504030204" pitchFamily="34" charset="0"/>
                <a:ea typeface="+mn-ea"/>
                <a:cs typeface="+mn-cs"/>
              </a:rPr>
              <a:t> </a:t>
            </a:r>
            <a:r>
              <a:rPr lang="en-IN" sz="1600" b="1">
                <a:solidFill>
                  <a:schemeClr val="tx1"/>
                </a:solidFill>
                <a:latin typeface="Arial Rounded MT Bold" panose="020F0704030504030204" pitchFamily="34" charset="0"/>
                <a:ea typeface="+mn-ea"/>
                <a:cs typeface="+mn-cs"/>
              </a:rPr>
              <a:t>vs</a:t>
            </a:r>
            <a:r>
              <a:rPr lang="en-IN" sz="1600" b="1" baseline="0">
                <a:solidFill>
                  <a:schemeClr val="tx1"/>
                </a:solidFill>
                <a:latin typeface="Arial Rounded MT Bold" panose="020F0704030504030204" pitchFamily="34" charset="0"/>
                <a:ea typeface="+mn-ea"/>
                <a:cs typeface="+mn-cs"/>
              </a:rPr>
              <a:t>               </a:t>
            </a:r>
          </a:p>
          <a:p>
            <a:pPr marL="0" indent="0" algn="ctr">
              <a:defRPr sz="1800"/>
            </a:pPr>
            <a:r>
              <a:rPr lang="en-IN" sz="1600" b="1">
                <a:solidFill>
                  <a:schemeClr val="tx1"/>
                </a:solidFill>
                <a:latin typeface="Arial Rounded MT Bold" panose="020F0704030504030204" pitchFamily="34" charset="0"/>
                <a:ea typeface="+mn-ea"/>
                <a:cs typeface="+mn-cs"/>
              </a:rPr>
              <a:t>Physical Health</a:t>
            </a:r>
            <a:endParaRPr lang="en-US" sz="1600" b="1">
              <a:solidFill>
                <a:schemeClr val="tx1"/>
              </a:solidFill>
              <a:latin typeface="Arial Rounded MT Bold" panose="020F0704030504030204" pitchFamily="34" charset="0"/>
              <a:ea typeface="+mn-ea"/>
              <a:cs typeface="+mn-cs"/>
            </a:endParaRPr>
          </a:p>
        </c:rich>
      </c:tx>
      <c:layout>
        <c:manualLayout>
          <c:xMode val="edge"/>
          <c:yMode val="edge"/>
          <c:x val="0.17148729908247601"/>
          <c:y val="4.0646072019136836E-2"/>
        </c:manualLayout>
      </c:layout>
      <c:overlay val="0"/>
      <c:spPr>
        <a:noFill/>
        <a:ln>
          <a:noFill/>
        </a:ln>
        <a:effectLst/>
      </c:spPr>
      <c:txPr>
        <a:bodyPr rot="0" spcFirstLastPara="1" vertOverflow="ellipsis" vert="horz" wrap="square" anchor="ctr" anchorCtr="1"/>
        <a:lstStyle/>
        <a:p>
          <a:pPr marL="0" indent="0" algn="ctr">
            <a:defRPr sz="18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5"/>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5"/>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8"/>
        <c:spPr>
          <a:solidFill>
            <a:schemeClr val="accent5"/>
          </a:solidFill>
          <a:ln>
            <a:noFill/>
          </a:ln>
          <a:effectLst>
            <a:outerShdw blurRad="63500" sx="102000" sy="102000" algn="ctr" rotWithShape="0">
              <a:prstClr val="black">
                <a:alpha val="20000"/>
              </a:prstClr>
            </a:outerShdw>
          </a:effectLst>
        </c:spPr>
        <c:marker>
          <c:symbol val="none"/>
        </c:marker>
        <c:dLbl>
          <c:idx val="0"/>
          <c:spPr>
            <a:solidFill>
              <a:srgbClr val="F2EADF"/>
            </a:solidFill>
            <a:ln>
              <a:solidFill>
                <a:srgbClr val="F2EADF"/>
              </a:solid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19734E"/>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spPr>
          <a:solidFill>
            <a:schemeClr val="accent5"/>
          </a:solidFill>
          <a:ln>
            <a:noFill/>
          </a:ln>
          <a:effectLst>
            <a:outerShdw blurRad="63500" sx="102000" sy="102000" algn="ctr" rotWithShape="0">
              <a:prstClr val="black">
                <a:alpha val="20000"/>
              </a:prstClr>
            </a:outerShdw>
          </a:effectLst>
        </c:spPr>
        <c:dLbl>
          <c:idx val="0"/>
          <c:layout>
            <c:manualLayout>
              <c:x val="5.5449878807833961E-2"/>
              <c:y val="0.10169142179463869"/>
            </c:manualLayout>
          </c:layout>
          <c:spPr>
            <a:solidFill>
              <a:srgbClr val="F2EADF"/>
            </a:solidFill>
            <a:ln>
              <a:solidFill>
                <a:srgbClr val="F2EADF"/>
              </a:solid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19734E"/>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0"/>
        <c:spPr>
          <a:solidFill>
            <a:schemeClr val="accent5"/>
          </a:solidFill>
          <a:ln>
            <a:noFill/>
          </a:ln>
          <a:effectLst>
            <a:outerShdw blurRad="63500" sx="102000" sy="102000" algn="ctr" rotWithShape="0">
              <a:prstClr val="black">
                <a:alpha val="20000"/>
              </a:prstClr>
            </a:outerShdw>
          </a:effectLst>
        </c:spPr>
        <c:dLbl>
          <c:idx val="0"/>
          <c:spPr>
            <a:solidFill>
              <a:srgbClr val="F2EADF"/>
            </a:solidFill>
            <a:ln>
              <a:solidFill>
                <a:srgbClr val="F2EADF"/>
              </a:solid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19734E"/>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1"/>
        <c:spPr>
          <a:solidFill>
            <a:schemeClr val="accent5"/>
          </a:solidFill>
          <a:ln>
            <a:noFill/>
          </a:ln>
          <a:effectLst>
            <a:outerShdw blurRad="63500" sx="102000" sy="102000" algn="ctr" rotWithShape="0">
              <a:prstClr val="black">
                <a:alpha val="20000"/>
              </a:prstClr>
            </a:outerShdw>
          </a:effectLst>
        </c:spPr>
        <c:dLbl>
          <c:idx val="0"/>
          <c:layout>
            <c:manualLayout>
              <c:x val="-5.5419134477683631E-2"/>
              <c:y val="9.2699215549832861E-2"/>
            </c:manualLayout>
          </c:layout>
          <c:spPr>
            <a:solidFill>
              <a:srgbClr val="F2EADF"/>
            </a:solidFill>
            <a:ln>
              <a:solidFill>
                <a:srgbClr val="F2EADF"/>
              </a:solid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19734E"/>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2"/>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hade val="6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4"/>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tint val="6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6"/>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hade val="6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8"/>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9"/>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tint val="6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0"/>
        <c:spPr>
          <a:solidFill>
            <a:schemeClr val="accent5"/>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077170852289884"/>
          <c:y val="0.24377897895441497"/>
          <c:w val="0.4137656041061834"/>
          <c:h val="0.70958225858044144"/>
        </c:manualLayout>
      </c:layout>
      <c:pieChart>
        <c:varyColors val="1"/>
        <c:ser>
          <c:idx val="0"/>
          <c:order val="0"/>
          <c:tx>
            <c:strRef>
              <c:f>'Co-workers n mental_vs_Physical'!$B$1:$B$2</c:f>
              <c:strCache>
                <c:ptCount val="1"/>
                <c:pt idx="0">
                  <c:v>Don't know</c:v>
                </c:pt>
              </c:strCache>
            </c:strRef>
          </c:tx>
          <c:dPt>
            <c:idx val="0"/>
            <c:bubble3D val="0"/>
            <c:spPr>
              <a:solidFill>
                <a:schemeClr val="accent5">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3F7-41F3-9ACF-58E854653C42}"/>
              </c:ext>
            </c:extLst>
          </c:dPt>
          <c:dPt>
            <c:idx val="1"/>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3F7-41F3-9ACF-58E854653C42}"/>
              </c:ext>
            </c:extLst>
          </c:dPt>
          <c:dPt>
            <c:idx val="2"/>
            <c:bubble3D val="0"/>
            <c:spPr>
              <a:solidFill>
                <a:schemeClr val="accent5">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73F7-41F3-9ACF-58E854653C42}"/>
              </c:ext>
            </c:extLst>
          </c:dPt>
          <c:dLbls>
            <c:dLbl>
              <c:idx val="0"/>
              <c:layout>
                <c:manualLayout>
                  <c:x val="5.5449878807833961E-2"/>
                  <c:y val="0.1016914217946386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3F7-41F3-9ACF-58E854653C42}"/>
                </c:ext>
              </c:extLst>
            </c:dLbl>
            <c:dLbl>
              <c:idx val="1"/>
              <c:dLblPos val="outEnd"/>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3F7-41F3-9ACF-58E854653C42}"/>
                </c:ext>
              </c:extLst>
            </c:dLbl>
            <c:dLbl>
              <c:idx val="2"/>
              <c:layout>
                <c:manualLayout>
                  <c:x val="-5.5419134477683631E-2"/>
                  <c:y val="9.269921554983286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3F7-41F3-9ACF-58E854653C42}"/>
                </c:ext>
              </c:extLst>
            </c:dLbl>
            <c:spPr>
              <a:solidFill>
                <a:srgbClr val="F2EADF"/>
              </a:solidFill>
              <a:ln>
                <a:solidFill>
                  <a:srgbClr val="F2EADF"/>
                </a:solidFill>
              </a:ln>
            </c:spPr>
            <c:txPr>
              <a:bodyPr rot="0" spcFirstLastPara="1" vertOverflow="ellipsis" vert="horz" wrap="square" lIns="38100" tIns="19050" rIns="38100" bIns="19050" anchor="ctr" anchorCtr="1">
                <a:spAutoFit/>
              </a:bodyPr>
              <a:lstStyle/>
              <a:p>
                <a:pPr>
                  <a:defRPr sz="1000" b="1" i="0" u="none" strike="noStrike" kern="1200" spc="0" baseline="0">
                    <a:solidFill>
                      <a:srgbClr val="19734E"/>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mental_vs_Physical'!$B$3:$B$6</c:f>
              <c:numCache>
                <c:formatCode>General</c:formatCode>
                <c:ptCount val="3"/>
                <c:pt idx="0">
                  <c:v>5</c:v>
                </c:pt>
                <c:pt idx="1">
                  <c:v>12</c:v>
                </c:pt>
                <c:pt idx="2">
                  <c:v>2</c:v>
                </c:pt>
              </c:numCache>
            </c:numRef>
          </c:val>
          <c:extLst>
            <c:ext xmlns:c16="http://schemas.microsoft.com/office/drawing/2014/chart" uri="{C3380CC4-5D6E-409C-BE32-E72D297353CC}">
              <c16:uniqueId val="{00000006-73F7-41F3-9ACF-58E854653C42}"/>
            </c:ext>
          </c:extLst>
        </c:ser>
        <c:ser>
          <c:idx val="1"/>
          <c:order val="1"/>
          <c:tx>
            <c:strRef>
              <c:f>'Co-workers n mental_vs_Physical'!$C$1:$C$2</c:f>
              <c:strCache>
                <c:ptCount val="1"/>
                <c:pt idx="0">
                  <c:v>No</c:v>
                </c:pt>
              </c:strCache>
            </c:strRef>
          </c:tx>
          <c:dPt>
            <c:idx val="0"/>
            <c:bubble3D val="0"/>
            <c:spPr>
              <a:solidFill>
                <a:schemeClr val="accent5">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D9D9-461B-8DFA-DCBB34907938}"/>
              </c:ext>
            </c:extLst>
          </c:dPt>
          <c:dPt>
            <c:idx val="1"/>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D9D9-461B-8DFA-DCBB34907938}"/>
              </c:ext>
            </c:extLst>
          </c:dPt>
          <c:dPt>
            <c:idx val="2"/>
            <c:bubble3D val="0"/>
            <c:spPr>
              <a:solidFill>
                <a:schemeClr val="accent5">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D9D9-461B-8DFA-DCBB34907938}"/>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hade val="65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D9D9-461B-8DFA-DCBB34907938}"/>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D9D9-461B-8DFA-DCBB34907938}"/>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tint val="65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D9D9-461B-8DFA-DCBB34907938}"/>
                </c:ext>
              </c:extLst>
            </c:dLbl>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mental_vs_Physical'!$C$3:$C$6</c:f>
              <c:numCache>
                <c:formatCode>General</c:formatCode>
                <c:ptCount val="3"/>
                <c:pt idx="1">
                  <c:v>8</c:v>
                </c:pt>
                <c:pt idx="2">
                  <c:v>3</c:v>
                </c:pt>
              </c:numCache>
            </c:numRef>
          </c:val>
          <c:extLst>
            <c:ext xmlns:c16="http://schemas.microsoft.com/office/drawing/2014/chart" uri="{C3380CC4-5D6E-409C-BE32-E72D297353CC}">
              <c16:uniqueId val="{00000016-4724-45E1-BE07-B2987DD2242D}"/>
            </c:ext>
          </c:extLst>
        </c:ser>
        <c:ser>
          <c:idx val="2"/>
          <c:order val="2"/>
          <c:tx>
            <c:strRef>
              <c:f>'Co-workers n mental_vs_Physical'!$D$1:$D$2</c:f>
              <c:strCache>
                <c:ptCount val="1"/>
                <c:pt idx="0">
                  <c:v>Yes</c:v>
                </c:pt>
              </c:strCache>
            </c:strRef>
          </c:tx>
          <c:dPt>
            <c:idx val="0"/>
            <c:bubble3D val="0"/>
            <c:spPr>
              <a:solidFill>
                <a:schemeClr val="accent5">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9BD1-4446-87A9-B1BC21357794}"/>
              </c:ext>
            </c:extLst>
          </c:dPt>
          <c:dPt>
            <c:idx val="1"/>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9BD1-4446-87A9-B1BC21357794}"/>
              </c:ext>
            </c:extLst>
          </c:dPt>
          <c:dPt>
            <c:idx val="2"/>
            <c:bubble3D val="0"/>
            <c:spPr>
              <a:solidFill>
                <a:schemeClr val="accent5">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9BD1-4446-87A9-B1BC21357794}"/>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hade val="65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9BD1-4446-87A9-B1BC21357794}"/>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9BD1-4446-87A9-B1BC21357794}"/>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tint val="65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9BD1-4446-87A9-B1BC2135779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mental_vs_Physical'!$D$3:$D$6</c:f>
              <c:numCache>
                <c:formatCode>General</c:formatCode>
                <c:ptCount val="3"/>
                <c:pt idx="1">
                  <c:v>7</c:v>
                </c:pt>
                <c:pt idx="2">
                  <c:v>8</c:v>
                </c:pt>
              </c:numCache>
            </c:numRef>
          </c:val>
          <c:extLst>
            <c:ext xmlns:c16="http://schemas.microsoft.com/office/drawing/2014/chart" uri="{C3380CC4-5D6E-409C-BE32-E72D297353CC}">
              <c16:uniqueId val="{00000013-8EA7-4808-A6D9-C1B6047D95B7}"/>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920386441911581"/>
          <c:y val="0.15880775591596172"/>
          <c:w val="0.16241837629051784"/>
          <c:h val="0.197402465020842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tech.xlsx]Co-workers n mental_vs_Physical!PivotTable5</c:name>
    <c:fmtId val="0"/>
  </c:pivotSource>
  <c:chart>
    <c:title>
      <c:tx>
        <c:rich>
          <a:bodyPr rot="0" spcFirstLastPara="1" vertOverflow="ellipsis" vert="horz" wrap="square" anchor="ctr" anchorCtr="1"/>
          <a:lstStyle/>
          <a:p>
            <a:pPr marL="0" indent="0" algn="ctr">
              <a:defRPr sz="1600" b="1" i="0" u="none" strike="noStrike" kern="1200" cap="all" baseline="0">
                <a:solidFill>
                  <a:schemeClr val="tx1">
                    <a:lumMod val="65000"/>
                    <a:lumOff val="35000"/>
                  </a:schemeClr>
                </a:solidFill>
                <a:latin typeface="+mn-lt"/>
                <a:ea typeface="+mn-ea"/>
                <a:cs typeface="+mn-cs"/>
              </a:defRPr>
            </a:pPr>
            <a:r>
              <a:rPr lang="en-IN" sz="1200" b="1">
                <a:solidFill>
                  <a:schemeClr val="tx1"/>
                </a:solidFill>
                <a:latin typeface="Arial Rounded MT Bold" panose="020F0704030504030204" pitchFamily="34" charset="0"/>
                <a:ea typeface="+mn-ea"/>
                <a:cs typeface="+mn-cs"/>
              </a:rPr>
              <a:t>Coworkers and Mental_vs_Physical</a:t>
            </a:r>
            <a:endParaRPr lang="en-US" sz="1200" b="1">
              <a:solidFill>
                <a:schemeClr val="tx1"/>
              </a:solidFill>
              <a:latin typeface="Arial Rounded MT Bold" panose="020F0704030504030204" pitchFamily="34" charset="0"/>
              <a:ea typeface="+mn-ea"/>
              <a:cs typeface="+mn-cs"/>
            </a:endParaRPr>
          </a:p>
        </c:rich>
      </c:tx>
      <c:layout>
        <c:manualLayout>
          <c:xMode val="edge"/>
          <c:yMode val="edge"/>
          <c:x val="0.20382633420822394"/>
          <c:y val="4.0645960921551476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pivotFmt>
      <c:pivotFmt>
        <c:idx val="4"/>
        <c:spPr>
          <a:solidFill>
            <a:schemeClr val="accent2"/>
          </a:solidFill>
          <a:ln>
            <a:noFill/>
          </a:ln>
          <a:effectLst>
            <a:outerShdw blurRad="63500" sx="102000" sy="102000" algn="ctr" rotWithShape="0">
              <a:prstClr val="black">
                <a:alpha val="20000"/>
              </a:prstClr>
            </a:outerShdw>
          </a:effectLst>
        </c:spPr>
      </c:pivotFmt>
      <c:pivotFmt>
        <c:idx val="5"/>
        <c:spPr>
          <a:solidFill>
            <a:schemeClr val="accent3"/>
          </a:solidFill>
          <a:ln>
            <a:noFill/>
          </a:ln>
          <a:effectLst>
            <a:outerShdw blurRad="63500" sx="102000" sy="102000" algn="ctr" rotWithShape="0">
              <a:prstClr val="black">
                <a:alpha val="20000"/>
              </a:prstClr>
            </a:outerShdw>
          </a:effectLst>
        </c:spPr>
      </c:pivotFmt>
      <c:pivotFmt>
        <c:idx val="6"/>
        <c:spPr>
          <a:solidFill>
            <a:schemeClr val="accent1"/>
          </a:solidFill>
          <a:ln>
            <a:noFill/>
          </a:ln>
          <a:effectLst>
            <a:outerShdw blurRad="63500" sx="102000" sy="102000" algn="ctr" rotWithShape="0">
              <a:prstClr val="black">
                <a:alpha val="20000"/>
              </a:prstClr>
            </a:outerShdw>
          </a:effectLst>
        </c:spPr>
      </c:pivotFmt>
      <c:pivotFmt>
        <c:idx val="7"/>
        <c:spPr>
          <a:solidFill>
            <a:schemeClr val="accent2"/>
          </a:solidFill>
          <a:ln>
            <a:noFill/>
          </a:ln>
          <a:effectLst>
            <a:outerShdw blurRad="63500" sx="102000" sy="102000" algn="ctr" rotWithShape="0">
              <a:prstClr val="black">
                <a:alpha val="20000"/>
              </a:prstClr>
            </a:outerShdw>
          </a:effectLst>
        </c:spPr>
      </c:pivotFmt>
      <c:pivotFmt>
        <c:idx val="8"/>
        <c:spPr>
          <a:solidFill>
            <a:schemeClr val="accent3"/>
          </a:solidFill>
          <a:ln>
            <a:noFill/>
          </a:ln>
          <a:effectLst>
            <a:outerShdw blurRad="63500" sx="102000" sy="102000" algn="ctr" rotWithShape="0">
              <a:prstClr val="black">
                <a:alpha val="20000"/>
              </a:prstClr>
            </a:outerShdw>
          </a:effectLst>
        </c:spPr>
      </c:pivotFmt>
      <c:pivotFmt>
        <c:idx val="9"/>
        <c:spPr>
          <a:solidFill>
            <a:schemeClr val="accent1"/>
          </a:solidFill>
          <a:ln>
            <a:noFill/>
          </a:ln>
          <a:effectLst>
            <a:outerShdw blurRad="63500" sx="102000" sy="102000" algn="ctr" rotWithShape="0">
              <a:prstClr val="black">
                <a:alpha val="20000"/>
              </a:prstClr>
            </a:outerShdw>
          </a:effectLst>
        </c:spPr>
      </c:pivotFmt>
      <c:pivotFmt>
        <c:idx val="10"/>
        <c:spPr>
          <a:solidFill>
            <a:schemeClr val="accent2"/>
          </a:solidFill>
          <a:ln>
            <a:noFill/>
          </a:ln>
          <a:effectLst>
            <a:outerShdw blurRad="63500" sx="102000" sy="102000" algn="ctr" rotWithShape="0">
              <a:prstClr val="black">
                <a:alpha val="20000"/>
              </a:prstClr>
            </a:outerShdw>
          </a:effectLst>
        </c:spPr>
      </c:pivotFmt>
      <c:pivotFmt>
        <c:idx val="11"/>
        <c:spPr>
          <a:solidFill>
            <a:schemeClr val="accent3"/>
          </a:solidFill>
          <a:ln>
            <a:noFill/>
          </a:ln>
          <a:effectLst>
            <a:outerShdw blurRad="63500" sx="102000" sy="102000" algn="ctr" rotWithShape="0">
              <a:prstClr val="black">
                <a:alpha val="20000"/>
              </a:prstClr>
            </a:outerShdw>
          </a:effectLst>
        </c:spPr>
      </c:pivotFmt>
      <c:pivotFmt>
        <c:idx val="12"/>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'Co-workers n mental_vs_Physical'!$B$1:$B$2</c:f>
              <c:strCache>
                <c:ptCount val="1"/>
                <c:pt idx="0">
                  <c:v>Don't know</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1F3-4573-8A54-9F80010EC56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C1F3-4573-8A54-9F80010EC56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C1F3-4573-8A54-9F80010EC56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mental_vs_Physical'!$B$3:$B$6</c:f>
              <c:numCache>
                <c:formatCode>General</c:formatCode>
                <c:ptCount val="3"/>
                <c:pt idx="0">
                  <c:v>5</c:v>
                </c:pt>
                <c:pt idx="1">
                  <c:v>12</c:v>
                </c:pt>
                <c:pt idx="2">
                  <c:v>2</c:v>
                </c:pt>
              </c:numCache>
            </c:numRef>
          </c:val>
          <c:extLst>
            <c:ext xmlns:c16="http://schemas.microsoft.com/office/drawing/2014/chart" uri="{C3380CC4-5D6E-409C-BE32-E72D297353CC}">
              <c16:uniqueId val="{00000000-C1F3-4573-8A54-9F80010EC56E}"/>
            </c:ext>
          </c:extLst>
        </c:ser>
        <c:ser>
          <c:idx val="1"/>
          <c:order val="1"/>
          <c:tx>
            <c:strRef>
              <c:f>'Co-workers n mental_vs_Physical'!$C$1:$C$2</c:f>
              <c:strCache>
                <c:ptCount val="1"/>
                <c:pt idx="0">
                  <c:v>No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DF41-4061-A925-037B794D1B52}"/>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DF41-4061-A925-037B794D1B52}"/>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DF41-4061-A925-037B794D1B5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mental_vs_Physical'!$C$3:$C$6</c:f>
              <c:numCache>
                <c:formatCode>General</c:formatCode>
                <c:ptCount val="3"/>
                <c:pt idx="1">
                  <c:v>8</c:v>
                </c:pt>
                <c:pt idx="2">
                  <c:v>3</c:v>
                </c:pt>
              </c:numCache>
            </c:numRef>
          </c:val>
          <c:extLst>
            <c:ext xmlns:c16="http://schemas.microsoft.com/office/drawing/2014/chart" uri="{C3380CC4-5D6E-409C-BE32-E72D297353CC}">
              <c16:uniqueId val="{00000016-F92D-4664-992D-8A8F47E128CE}"/>
            </c:ext>
          </c:extLst>
        </c:ser>
        <c:ser>
          <c:idx val="2"/>
          <c:order val="2"/>
          <c:tx>
            <c:strRef>
              <c:f>'Co-workers n mental_vs_Physical'!$D$1:$D$2</c:f>
              <c:strCache>
                <c:ptCount val="1"/>
                <c:pt idx="0">
                  <c:v>Yes</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4A03-4716-A72E-60A66912DC54}"/>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4A03-4716-A72E-60A66912DC54}"/>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4A03-4716-A72E-60A66912DC5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'Co-workers n mental_vs_Physical'!$A$3:$A$6</c:f>
              <c:strCache>
                <c:ptCount val="3"/>
                <c:pt idx="0">
                  <c:v>No</c:v>
                </c:pt>
                <c:pt idx="1">
                  <c:v>Some of them</c:v>
                </c:pt>
                <c:pt idx="2">
                  <c:v>Yes</c:v>
                </c:pt>
              </c:strCache>
            </c:strRef>
          </c:cat>
          <c:val>
            <c:numRef>
              <c:f>'Co-workers n mental_vs_Physical'!$D$3:$D$6</c:f>
              <c:numCache>
                <c:formatCode>General</c:formatCode>
                <c:ptCount val="3"/>
                <c:pt idx="1">
                  <c:v>7</c:v>
                </c:pt>
                <c:pt idx="2">
                  <c:v>8</c:v>
                </c:pt>
              </c:numCache>
            </c:numRef>
          </c:val>
          <c:extLst>
            <c:ext xmlns:c16="http://schemas.microsoft.com/office/drawing/2014/chart" uri="{C3380CC4-5D6E-409C-BE32-E72D297353CC}">
              <c16:uniqueId val="{00000012-DA4B-47A9-8502-FDBA867D2EEC}"/>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tech.xlsx]Seek help  and leave!PivotTable4</c:name>
    <c:fmtId val="0"/>
  </c:pivotSource>
  <c:chart>
    <c:title>
      <c:tx>
        <c:rich>
          <a:bodyPr rot="0" spcFirstLastPara="1" vertOverflow="ellipsis" vert="horz" wrap="square" anchor="ctr" anchorCtr="1"/>
          <a:lstStyle/>
          <a:p>
            <a:pPr marL="0" indent="0" algn="ctr">
              <a:defRPr sz="1800" b="1" i="0" u="none" strike="noStrike" kern="1200" baseline="0">
                <a:solidFill>
                  <a:schemeClr val="dk1">
                    <a:lumMod val="75000"/>
                    <a:lumOff val="25000"/>
                  </a:schemeClr>
                </a:solidFill>
                <a:latin typeface="+mn-lt"/>
                <a:ea typeface="+mn-ea"/>
                <a:cs typeface="+mn-cs"/>
              </a:defRPr>
            </a:pPr>
            <a:r>
              <a:rPr lang="en-IN" sz="1600" b="1">
                <a:solidFill>
                  <a:schemeClr val="tx1"/>
                </a:solidFill>
                <a:latin typeface="Arial Rounded MT Bold" panose="020F0704030504030204" pitchFamily="34" charset="0"/>
                <a:ea typeface="+mn-ea"/>
                <a:cs typeface="+mn-cs"/>
              </a:rPr>
              <a:t>Seek Help and Leave Ease</a:t>
            </a:r>
          </a:p>
        </c:rich>
      </c:tx>
      <c:layout>
        <c:manualLayout>
          <c:xMode val="edge"/>
          <c:yMode val="edge"/>
          <c:x val="0.20161789151356083"/>
          <c:y val="5.9164479440069993E-2"/>
        </c:manualLayout>
      </c:layout>
      <c:overlay val="0"/>
      <c:spPr>
        <a:noFill/>
        <a:ln>
          <a:noFill/>
        </a:ln>
        <a:effectLst/>
      </c:spPr>
      <c:txPr>
        <a:bodyPr rot="0" spcFirstLastPara="1" vertOverflow="ellipsis" vert="horz" wrap="square" anchor="ctr" anchorCtr="1"/>
        <a:lstStyle/>
        <a:p>
          <a:pPr marL="0" indent="0"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'Seek help  and leave'!$B$1:$B$2</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leave'!$B$3:$B$8</c:f>
              <c:numCache>
                <c:formatCode>General</c:formatCode>
                <c:ptCount val="5"/>
                <c:pt idx="0">
                  <c:v>12</c:v>
                </c:pt>
                <c:pt idx="1">
                  <c:v>5</c:v>
                </c:pt>
                <c:pt idx="2">
                  <c:v>3</c:v>
                </c:pt>
                <c:pt idx="3">
                  <c:v>2</c:v>
                </c:pt>
                <c:pt idx="4">
                  <c:v>1</c:v>
                </c:pt>
              </c:numCache>
            </c:numRef>
          </c:val>
          <c:smooth val="0"/>
          <c:extLst>
            <c:ext xmlns:c16="http://schemas.microsoft.com/office/drawing/2014/chart" uri="{C3380CC4-5D6E-409C-BE32-E72D297353CC}">
              <c16:uniqueId val="{00000000-F78E-43DA-ABD8-2295FD213E23}"/>
            </c:ext>
          </c:extLst>
        </c:ser>
        <c:ser>
          <c:idx val="1"/>
          <c:order val="1"/>
          <c:tx>
            <c:strRef>
              <c:f>'Seek help  and leave'!$C$1:$C$2</c:f>
              <c:strCache>
                <c:ptCount val="1"/>
                <c:pt idx="0">
                  <c:v>Not Sure</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leave'!$C$3:$C$8</c:f>
              <c:numCache>
                <c:formatCode>General</c:formatCode>
                <c:ptCount val="5"/>
                <c:pt idx="0">
                  <c:v>10</c:v>
                </c:pt>
                <c:pt idx="2">
                  <c:v>1</c:v>
                </c:pt>
                <c:pt idx="4">
                  <c:v>1</c:v>
                </c:pt>
              </c:numCache>
            </c:numRef>
          </c:val>
          <c:smooth val="0"/>
          <c:extLst>
            <c:ext xmlns:c16="http://schemas.microsoft.com/office/drawing/2014/chart" uri="{C3380CC4-5D6E-409C-BE32-E72D297353CC}">
              <c16:uniqueId val="{00000003-04D6-4170-AD60-17163C8C7683}"/>
            </c:ext>
          </c:extLst>
        </c:ser>
        <c:ser>
          <c:idx val="2"/>
          <c:order val="2"/>
          <c:tx>
            <c:strRef>
              <c:f>'Seek help  and leave'!$D$1:$D$2</c:f>
              <c:strCache>
                <c:ptCount val="1"/>
                <c:pt idx="0">
                  <c:v>Yes</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'Seek help  and leave'!$A$3:$A$8</c:f>
              <c:strCache>
                <c:ptCount val="5"/>
                <c:pt idx="0">
                  <c:v>Don't know</c:v>
                </c:pt>
                <c:pt idx="1">
                  <c:v>Somewhat difficult</c:v>
                </c:pt>
                <c:pt idx="2">
                  <c:v>Somewhat easy</c:v>
                </c:pt>
                <c:pt idx="3">
                  <c:v>Very difficult</c:v>
                </c:pt>
                <c:pt idx="4">
                  <c:v>Very easy</c:v>
                </c:pt>
              </c:strCache>
            </c:strRef>
          </c:cat>
          <c:val>
            <c:numRef>
              <c:f>'Seek help  and leave'!$D$3:$D$8</c:f>
              <c:numCache>
                <c:formatCode>General</c:formatCode>
                <c:ptCount val="5"/>
                <c:pt idx="0">
                  <c:v>2</c:v>
                </c:pt>
                <c:pt idx="1">
                  <c:v>1</c:v>
                </c:pt>
                <c:pt idx="2">
                  <c:v>3</c:v>
                </c:pt>
                <c:pt idx="4">
                  <c:v>4</c:v>
                </c:pt>
              </c:numCache>
            </c:numRef>
          </c:val>
          <c:smooth val="0"/>
          <c:extLst>
            <c:ext xmlns:c16="http://schemas.microsoft.com/office/drawing/2014/chart" uri="{C3380CC4-5D6E-409C-BE32-E72D297353CC}">
              <c16:uniqueId val="{00000002-2401-46FD-8EFF-FC310EE231ED}"/>
            </c:ext>
          </c:extLst>
        </c:ser>
        <c:dLbls>
          <c:dLblPos val="ctr"/>
          <c:showLegendKey val="0"/>
          <c:showVal val="1"/>
          <c:showCatName val="0"/>
          <c:showSerName val="0"/>
          <c:showPercent val="0"/>
          <c:showBubbleSize val="0"/>
        </c:dLbls>
        <c:marker val="1"/>
        <c:smooth val="0"/>
        <c:axId val="88767599"/>
        <c:axId val="88779119"/>
      </c:lineChart>
      <c:catAx>
        <c:axId val="8876759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779119"/>
        <c:crosses val="autoZero"/>
        <c:auto val="1"/>
        <c:lblAlgn val="ctr"/>
        <c:lblOffset val="100"/>
        <c:noMultiLvlLbl val="0"/>
      </c:catAx>
      <c:valAx>
        <c:axId val="8877911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876759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tech.xlsx]remote work &amp; wellness program!PivotTable3</c:name>
    <c:fmtId val="0"/>
  </c:pivotSource>
  <c:chart>
    <c:title>
      <c:tx>
        <c:rich>
          <a:bodyPr rot="0" spcFirstLastPara="1" vertOverflow="ellipsis" vert="horz" wrap="square" anchor="ctr" anchorCtr="1"/>
          <a:lstStyle/>
          <a:p>
            <a:pPr marL="0" indent="0" algn="ctr">
              <a:defRPr sz="1800" b="1" i="0" u="none" strike="noStrike" kern="1200" cap="all" spc="50" baseline="0">
                <a:solidFill>
                  <a:schemeClr val="tx1">
                    <a:lumMod val="65000"/>
                    <a:lumOff val="35000"/>
                  </a:schemeClr>
                </a:solidFill>
                <a:latin typeface="+mn-lt"/>
                <a:ea typeface="+mn-ea"/>
                <a:cs typeface="+mn-cs"/>
              </a:defRPr>
            </a:pPr>
            <a:r>
              <a:rPr lang="en-IN" sz="1100" b="1">
                <a:solidFill>
                  <a:schemeClr val="tx1"/>
                </a:solidFill>
                <a:latin typeface="Arial Rounded MT Bold" panose="020F0704030504030204" pitchFamily="34" charset="0"/>
                <a:ea typeface="+mn-ea"/>
                <a:cs typeface="+mn-cs"/>
              </a:rPr>
              <a:t>Remote Work and Wellness Programs </a:t>
            </a:r>
          </a:p>
        </c:rich>
      </c:tx>
      <c:layout>
        <c:manualLayout>
          <c:xMode val="edge"/>
          <c:yMode val="edge"/>
          <c:x val="0.21345366848599179"/>
          <c:y val="4.5786587021449908E-2"/>
        </c:manualLayout>
      </c:layout>
      <c:overlay val="0"/>
      <c:spPr>
        <a:noFill/>
        <a:ln>
          <a:noFill/>
        </a:ln>
        <a:effectLst/>
      </c:spPr>
      <c:txPr>
        <a:bodyPr rot="0" spcFirstLastPara="1" vertOverflow="ellipsis" vert="horz" wrap="square" anchor="ctr" anchorCtr="1"/>
        <a:lstStyle/>
        <a:p>
          <a:pPr marL="0" indent="0" algn="ct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'remote work &amp; wellness program'!$B$1:$B$2</c:f>
              <c:strCache>
                <c:ptCount val="1"/>
                <c:pt idx="0">
                  <c:v>No</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program'!$B$3:$B$5</c:f>
              <c:numCache>
                <c:formatCode>General</c:formatCode>
                <c:ptCount val="2"/>
                <c:pt idx="0">
                  <c:v>23</c:v>
                </c:pt>
                <c:pt idx="1">
                  <c:v>11</c:v>
                </c:pt>
              </c:numCache>
            </c:numRef>
          </c:val>
          <c:extLst>
            <c:ext xmlns:c16="http://schemas.microsoft.com/office/drawing/2014/chart" uri="{C3380CC4-5D6E-409C-BE32-E72D297353CC}">
              <c16:uniqueId val="{00000000-6480-48C8-9147-5608582F0536}"/>
            </c:ext>
          </c:extLst>
        </c:ser>
        <c:ser>
          <c:idx val="1"/>
          <c:order val="1"/>
          <c:tx>
            <c:strRef>
              <c:f>'remote work &amp; wellness program'!$C$1:$C$2</c:f>
              <c:strCache>
                <c:ptCount val="1"/>
                <c:pt idx="0">
                  <c:v>Not Aware</c:v>
                </c:pt>
              </c:strCache>
            </c:strRef>
          </c:tx>
          <c:spPr>
            <a:gradFill flip="none" rotWithShape="1">
              <a:gsLst>
                <a:gs pos="100000">
                  <a:schemeClr val="accent2">
                    <a:alpha val="0"/>
                  </a:schemeClr>
                </a:gs>
                <a:gs pos="50000">
                  <a:schemeClr val="accent2"/>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program'!$C$3:$C$5</c:f>
              <c:numCache>
                <c:formatCode>General</c:formatCode>
                <c:ptCount val="2"/>
                <c:pt idx="0">
                  <c:v>2</c:v>
                </c:pt>
                <c:pt idx="1">
                  <c:v>3</c:v>
                </c:pt>
              </c:numCache>
            </c:numRef>
          </c:val>
          <c:extLst>
            <c:ext xmlns:c16="http://schemas.microsoft.com/office/drawing/2014/chart" uri="{C3380CC4-5D6E-409C-BE32-E72D297353CC}">
              <c16:uniqueId val="{00000003-004B-4837-9C2C-2B1DDDA3EF6F}"/>
            </c:ext>
          </c:extLst>
        </c:ser>
        <c:ser>
          <c:idx val="2"/>
          <c:order val="2"/>
          <c:tx>
            <c:strRef>
              <c:f>'remote work &amp; wellness program'!$D$1:$D$2</c:f>
              <c:strCache>
                <c:ptCount val="1"/>
                <c:pt idx="0">
                  <c:v>Yes</c:v>
                </c:pt>
              </c:strCache>
            </c:strRef>
          </c:tx>
          <c:spPr>
            <a:gradFill>
              <a:gsLst>
                <a:gs pos="100000">
                  <a:schemeClr val="accent3">
                    <a:alpha val="0"/>
                  </a:schemeClr>
                </a:gs>
                <a:gs pos="50000">
                  <a:schemeClr val="accent3"/>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'remote work &amp; wellness program'!$A$3:$A$5</c:f>
              <c:strCache>
                <c:ptCount val="2"/>
                <c:pt idx="0">
                  <c:v>No</c:v>
                </c:pt>
                <c:pt idx="1">
                  <c:v>Yes</c:v>
                </c:pt>
              </c:strCache>
            </c:strRef>
          </c:cat>
          <c:val>
            <c:numRef>
              <c:f>'remote work &amp; wellness program'!$D$3:$D$5</c:f>
              <c:numCache>
                <c:formatCode>General</c:formatCode>
                <c:ptCount val="2"/>
                <c:pt idx="0">
                  <c:v>2</c:v>
                </c:pt>
                <c:pt idx="1">
                  <c:v>4</c:v>
                </c:pt>
              </c:numCache>
            </c:numRef>
          </c:val>
          <c:extLst>
            <c:ext xmlns:c16="http://schemas.microsoft.com/office/drawing/2014/chart" uri="{C3380CC4-5D6E-409C-BE32-E72D297353CC}">
              <c16:uniqueId val="{00000004-004B-4837-9C2C-2B1DDDA3EF6F}"/>
            </c:ext>
          </c:extLst>
        </c:ser>
        <c:dLbls>
          <c:showLegendKey val="0"/>
          <c:showVal val="1"/>
          <c:showCatName val="0"/>
          <c:showSerName val="0"/>
          <c:showPercent val="0"/>
          <c:showBubbleSize val="0"/>
        </c:dLbls>
        <c:gapWidth val="150"/>
        <c:gapDepth val="0"/>
        <c:shape val="box"/>
        <c:axId val="88744559"/>
        <c:axId val="88745039"/>
        <c:axId val="0"/>
      </c:bar3DChart>
      <c:catAx>
        <c:axId val="8874455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5039"/>
        <c:crosses val="autoZero"/>
        <c:auto val="1"/>
        <c:lblAlgn val="ctr"/>
        <c:lblOffset val="100"/>
        <c:noMultiLvlLbl val="0"/>
      </c:catAx>
      <c:valAx>
        <c:axId val="8874503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4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tech.xlsx]Tech-comp Development!PivotTable3</c:name>
    <c:fmtId val="0"/>
  </c:pivotSource>
  <c:chart>
    <c:autoTitleDeleted val="1"/>
    <c:pivotFmts>
      <c:pivotFmt>
        <c:idx val="0"/>
        <c:spPr>
          <a:solidFill>
            <a:schemeClr val="accent1"/>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3"/>
          </a:solidFill>
          <a:ln>
            <a:noFill/>
          </a:ln>
          <a:effectLst/>
          <a:sp3d/>
        </c:spPr>
        <c:dLbl>
          <c:idx val="0"/>
          <c:tx>
            <c:rich>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fld id="{0FE33E70-E5D0-49F9-B5D5-BF6EDF0D9832}" type="CATEGORYNAME">
                  <a:rPr lang="en-US" b="1">
                    <a:solidFill>
                      <a:schemeClr val="accent5">
                        <a:lumMod val="75000"/>
                      </a:schemeClr>
                    </a:solidFill>
                  </a:rPr>
                  <a:pPr>
                    <a:defRPr sz="1100" b="1">
                      <a:solidFill>
                        <a:schemeClr val="accent5">
                          <a:lumMod val="75000"/>
                        </a:schemeClr>
                      </a:solidFill>
                    </a:def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defRPr sz="1100" b="1">
                      <a:solidFill>
                        <a:schemeClr val="accent5">
                          <a:lumMod val="75000"/>
                        </a:schemeClr>
                      </a:solidFill>
                    </a:defRPr>
                  </a:pPr>
                  <a:t>[VALUE]</a:t>
                </a:fld>
                <a:endParaRPr lang="en-US" baseline="0">
                  <a:solidFill>
                    <a:schemeClr val="accent5">
                      <a:lumMod val="75000"/>
                    </a:schemeClr>
                  </a:solidFill>
                </a:endParaRPr>
              </a:p>
            </c:rich>
          </c:tx>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2"/>
          </a:solidFill>
          <a:ln>
            <a:noFill/>
          </a:ln>
          <a:effectLst/>
          <a:sp3d/>
        </c:spPr>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solidFill>
          <a:sysClr val="window" lastClr="FFFFFF"/>
        </a:solidFill>
        <a:ln>
          <a:noFill/>
        </a:ln>
        <a:effectLst/>
        <a:sp3d/>
      </c:spPr>
    </c:sideWall>
    <c:backWall>
      <c:thickness val="0"/>
      <c:spPr>
        <a:solidFill>
          <a:sysClr val="window" lastClr="FFFFFF"/>
        </a:solidFill>
        <a:ln>
          <a:noFill/>
        </a:ln>
        <a:effectLst/>
        <a:sp3d/>
      </c:spPr>
    </c:backWall>
    <c:plotArea>
      <c:layout>
        <c:manualLayout>
          <c:layoutTarget val="inner"/>
          <c:xMode val="edge"/>
          <c:yMode val="edge"/>
          <c:x val="6.0481231913318528E-2"/>
          <c:y val="5.5555555555555552E-2"/>
          <c:w val="0.88460423817215161"/>
          <c:h val="0.8416746864975212"/>
        </c:manualLayout>
      </c:layout>
      <c:bar3DChart>
        <c:barDir val="bar"/>
        <c:grouping val="clustered"/>
        <c:varyColors val="0"/>
        <c:ser>
          <c:idx val="0"/>
          <c:order val="0"/>
          <c:tx>
            <c:strRef>
              <c:f>'Tech-comp Development'!$B$3:$B$4</c:f>
              <c:strCache>
                <c:ptCount val="1"/>
                <c:pt idx="0">
                  <c:v>1000+</c:v>
                </c:pt>
              </c:strCache>
            </c:strRef>
          </c:tx>
          <c:spPr>
            <a:solidFill>
              <a:schemeClr val="accent1"/>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'Tech-comp Development'!$A$5:$A$7</c:f>
              <c:strCache>
                <c:ptCount val="2"/>
                <c:pt idx="0">
                  <c:v>No</c:v>
                </c:pt>
                <c:pt idx="1">
                  <c:v>Yes</c:v>
                </c:pt>
              </c:strCache>
            </c:strRef>
          </c:cat>
          <c:val>
            <c:numRef>
              <c:f>'Tech-comp Development'!$B$5:$B$7</c:f>
              <c:numCache>
                <c:formatCode>General</c:formatCode>
                <c:ptCount val="2"/>
                <c:pt idx="0">
                  <c:v>7</c:v>
                </c:pt>
                <c:pt idx="1">
                  <c:v>11</c:v>
                </c:pt>
              </c:numCache>
            </c:numRef>
          </c:val>
          <c:extLst>
            <c:ext xmlns:c16="http://schemas.microsoft.com/office/drawing/2014/chart" uri="{C3380CC4-5D6E-409C-BE32-E72D297353CC}">
              <c16:uniqueId val="{00000000-D422-4CC0-A9A6-89F2343AE407}"/>
            </c:ext>
          </c:extLst>
        </c:ser>
        <c:ser>
          <c:idx val="1"/>
          <c:order val="1"/>
          <c:tx>
            <c:strRef>
              <c:f>'Tech-comp Development'!$C$3:$C$4</c:f>
              <c:strCache>
                <c:ptCount val="1"/>
                <c:pt idx="0">
                  <c:v>1-50</c:v>
                </c:pt>
              </c:strCache>
            </c:strRef>
          </c:tx>
          <c:spPr>
            <a:solidFill>
              <a:schemeClr val="accent2"/>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Development'!$C$5:$C$7</c:f>
              <c:numCache>
                <c:formatCode>General</c:formatCode>
                <c:ptCount val="2"/>
                <c:pt idx="0">
                  <c:v>4</c:v>
                </c:pt>
                <c:pt idx="1">
                  <c:v>5</c:v>
                </c:pt>
              </c:numCache>
            </c:numRef>
          </c:val>
          <c:extLst>
            <c:ext xmlns:c16="http://schemas.microsoft.com/office/drawing/2014/chart" uri="{C3380CC4-5D6E-409C-BE32-E72D297353CC}">
              <c16:uniqueId val="{00000006-F48E-491E-9264-6A0E668E1617}"/>
            </c:ext>
          </c:extLst>
        </c:ser>
        <c:ser>
          <c:idx val="2"/>
          <c:order val="2"/>
          <c:tx>
            <c:strRef>
              <c:f>'Tech-comp Development'!$D$3:$D$4</c:f>
              <c:strCache>
                <c:ptCount val="1"/>
                <c:pt idx="0">
                  <c:v>250-1000</c:v>
                </c:pt>
              </c:strCache>
            </c:strRef>
          </c:tx>
          <c:spPr>
            <a:solidFill>
              <a:schemeClr val="accent3"/>
            </a:solidFill>
            <a:ln>
              <a:noFill/>
            </a:ln>
            <a:effectLst/>
            <a:sp3d/>
          </c:spPr>
          <c:invertIfNegative val="0"/>
          <c:dPt>
            <c:idx val="1"/>
            <c:invertIfNegative val="0"/>
            <c:bubble3D val="0"/>
            <c:spPr>
              <a:solidFill>
                <a:schemeClr val="accent3"/>
              </a:solidFill>
              <a:ln>
                <a:noFill/>
              </a:ln>
              <a:effectLst/>
              <a:sp3d/>
            </c:spPr>
            <c:extLst>
              <c:ext xmlns:c16="http://schemas.microsoft.com/office/drawing/2014/chart" uri="{C3380CC4-5D6E-409C-BE32-E72D297353CC}">
                <c16:uniqueId val="{00000001-5632-48C7-AE2B-1875551B5308}"/>
              </c:ext>
            </c:extLst>
          </c:dPt>
          <c:dLbls>
            <c:dLbl>
              <c:idx val="1"/>
              <c:tx>
                <c:rich>
                  <a:bodyPr/>
                  <a:lstStyle/>
                  <a:p>
                    <a:fld id="{0FE33E70-E5D0-49F9-B5D5-BF6EDF0D9832}" type="CATEGORYNAME">
                      <a:rPr lang="en-US" b="1">
                        <a:solidFill>
                          <a:schemeClr val="accent5">
                            <a:lumMod val="75000"/>
                          </a:schemeClr>
                        </a:solidFill>
                      </a:rPr>
                      <a:pPr/>
                      <a:t>[CATEGORY NAME]</a:t>
                    </a:fld>
                    <a:r>
                      <a:rPr lang="en-US" baseline="0">
                        <a:solidFill>
                          <a:schemeClr val="accent5">
                            <a:lumMod val="75000"/>
                          </a:schemeClr>
                        </a:solidFill>
                      </a:rPr>
                      <a:t>, </a:t>
                    </a:r>
                    <a:fld id="{87CDED76-1514-49F0-99E7-02C2287484F9}" type="VALUE">
                      <a:rPr lang="en-US" baseline="0">
                        <a:solidFill>
                          <a:schemeClr val="accent5">
                            <a:lumMod val="75000"/>
                          </a:schemeClr>
                        </a:solidFill>
                      </a:rPr>
                      <a:pPr/>
                      <a:t>[VALUE]</a:t>
                    </a:fld>
                    <a:endParaRPr lang="en-US" baseline="0">
                      <a:solidFill>
                        <a:schemeClr val="accent5">
                          <a:lumMod val="75000"/>
                        </a:schemeClr>
                      </a:solidFill>
                    </a:endParaRP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632-48C7-AE2B-1875551B5308}"/>
                </c:ext>
              </c:extLst>
            </c:dLbl>
            <c:spPr>
              <a:solidFill>
                <a:srgbClr val="7CCA62">
                  <a:lumMod val="40000"/>
                  <a:lumOff val="60000"/>
                </a:srgbClr>
              </a:solidFill>
              <a:ln>
                <a:solidFill>
                  <a:srgbClr val="7CCA62">
                    <a:lumMod val="75000"/>
                  </a:srgbClr>
                </a:solid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Development'!$D$5:$D$7</c:f>
              <c:numCache>
                <c:formatCode>General</c:formatCode>
                <c:ptCount val="2"/>
                <c:pt idx="0">
                  <c:v>2</c:v>
                </c:pt>
                <c:pt idx="1">
                  <c:v>5</c:v>
                </c:pt>
              </c:numCache>
            </c:numRef>
          </c:val>
          <c:extLst>
            <c:ext xmlns:c16="http://schemas.microsoft.com/office/drawing/2014/chart" uri="{C3380CC4-5D6E-409C-BE32-E72D297353CC}">
              <c16:uniqueId val="{00000007-F48E-491E-9264-6A0E668E1617}"/>
            </c:ext>
          </c:extLst>
        </c:ser>
        <c:ser>
          <c:idx val="3"/>
          <c:order val="3"/>
          <c:tx>
            <c:strRef>
              <c:f>'Tech-comp Development'!$E$3:$E$4</c:f>
              <c:strCache>
                <c:ptCount val="1"/>
                <c:pt idx="0">
                  <c:v>51-250</c:v>
                </c:pt>
              </c:strCache>
            </c:strRef>
          </c:tx>
          <c:spPr>
            <a:solidFill>
              <a:schemeClr val="accent4"/>
            </a:solidFill>
            <a:ln>
              <a:noFill/>
            </a:ln>
            <a:effectLst/>
            <a:sp3d/>
          </c:spPr>
          <c:invertIfNegative val="0"/>
          <c:dLbls>
            <c:spPr>
              <a:solidFill>
                <a:srgbClr val="7CCA62">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US" sz="1100" b="1" i="0" u="none" strike="noStrike" kern="1200" baseline="0">
                    <a:solidFill>
                      <a:schemeClr val="accent5">
                        <a:lumMod val="7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'Tech-comp Development'!$A$5:$A$7</c:f>
              <c:strCache>
                <c:ptCount val="2"/>
                <c:pt idx="0">
                  <c:v>No</c:v>
                </c:pt>
                <c:pt idx="1">
                  <c:v>Yes</c:v>
                </c:pt>
              </c:strCache>
            </c:strRef>
          </c:cat>
          <c:val>
            <c:numRef>
              <c:f>'Tech-comp Development'!$E$5:$E$7</c:f>
              <c:numCache>
                <c:formatCode>General</c:formatCode>
                <c:ptCount val="2"/>
                <c:pt idx="0">
                  <c:v>4</c:v>
                </c:pt>
                <c:pt idx="1">
                  <c:v>7</c:v>
                </c:pt>
              </c:numCache>
            </c:numRef>
          </c:val>
          <c:extLst>
            <c:ext xmlns:c16="http://schemas.microsoft.com/office/drawing/2014/chart" uri="{C3380CC4-5D6E-409C-BE32-E72D297353CC}">
              <c16:uniqueId val="{00000008-F48E-491E-9264-6A0E668E1617}"/>
            </c:ext>
          </c:extLst>
        </c:ser>
        <c:dLbls>
          <c:showLegendKey val="0"/>
          <c:showVal val="0"/>
          <c:showCatName val="0"/>
          <c:showSerName val="0"/>
          <c:showPercent val="0"/>
          <c:showBubbleSize val="0"/>
        </c:dLbls>
        <c:gapWidth val="150"/>
        <c:shape val="box"/>
        <c:axId val="1146292015"/>
        <c:axId val="1146292975"/>
        <c:axId val="0"/>
      </c:bar3DChart>
      <c:catAx>
        <c:axId val="114629201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46292975"/>
        <c:crosses val="autoZero"/>
        <c:auto val="1"/>
        <c:lblAlgn val="ctr"/>
        <c:lblOffset val="100"/>
        <c:noMultiLvlLbl val="0"/>
      </c:catAx>
      <c:valAx>
        <c:axId val="114629297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9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tech.xlsx]Care Options!PivotTable1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'Care Options'!$B$1:$B$2</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3F-4812-828A-A5BD677BA6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3F-4812-828A-A5BD677BA679}"/>
              </c:ext>
            </c:extLst>
          </c:dPt>
          <c:cat>
            <c:strRef>
              <c:f>'Care Options'!$A$3:$A$5</c:f>
              <c:strCache>
                <c:ptCount val="2"/>
                <c:pt idx="0">
                  <c:v>No</c:v>
                </c:pt>
                <c:pt idx="1">
                  <c:v>Yes</c:v>
                </c:pt>
              </c:strCache>
            </c:strRef>
          </c:cat>
          <c:val>
            <c:numRef>
              <c:f>'Care Options'!$B$3:$B$5</c:f>
              <c:numCache>
                <c:formatCode>General</c:formatCode>
                <c:ptCount val="2"/>
                <c:pt idx="0">
                  <c:v>12</c:v>
                </c:pt>
                <c:pt idx="1">
                  <c:v>9</c:v>
                </c:pt>
              </c:numCache>
            </c:numRef>
          </c:val>
          <c:extLst>
            <c:ext xmlns:c16="http://schemas.microsoft.com/office/drawing/2014/chart" uri="{C3380CC4-5D6E-409C-BE32-E72D297353CC}">
              <c16:uniqueId val="{00000000-594C-440B-B367-76C7E9D24997}"/>
            </c:ext>
          </c:extLst>
        </c:ser>
        <c:ser>
          <c:idx val="1"/>
          <c:order val="1"/>
          <c:tx>
            <c:strRef>
              <c:f>'Care Options'!$C$1:$C$2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579C-477D-A994-BA6E01BD45A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579C-477D-A994-BA6E01BD45A8}"/>
              </c:ext>
            </c:extLst>
          </c:dPt>
          <c:cat>
            <c:strRef>
              <c:f>'Care Options'!$A$3:$A$5</c:f>
              <c:strCache>
                <c:ptCount val="2"/>
                <c:pt idx="0">
                  <c:v>No</c:v>
                </c:pt>
                <c:pt idx="1">
                  <c:v>Yes</c:v>
                </c:pt>
              </c:strCache>
            </c:strRef>
          </c:cat>
          <c:val>
            <c:numRef>
              <c:f>'Care Options'!$C$3:$C$5</c:f>
              <c:numCache>
                <c:formatCode>General</c:formatCode>
                <c:ptCount val="2"/>
                <c:pt idx="0">
                  <c:v>8</c:v>
                </c:pt>
                <c:pt idx="1">
                  <c:v>16</c:v>
                </c:pt>
              </c:numCache>
            </c:numRef>
          </c:val>
          <c:extLst>
            <c:ext xmlns:c16="http://schemas.microsoft.com/office/drawing/2014/chart" uri="{C3380CC4-5D6E-409C-BE32-E72D297353CC}">
              <c16:uniqueId val="{00000009-E152-4F0A-AECE-23821A2EDAC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survey in tech.xlsx]work interface data!PivotTable2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172025371828522"/>
          <c:y val="0.2812711431904345"/>
          <c:w val="0.3708908573928259"/>
          <c:h val="0.60669983960338292"/>
        </c:manualLayout>
      </c:layout>
      <c:barChart>
        <c:barDir val="bar"/>
        <c:grouping val="stacked"/>
        <c:varyColors val="0"/>
        <c:ser>
          <c:idx val="0"/>
          <c:order val="0"/>
          <c:tx>
            <c:strRef>
              <c:f>'work interface data'!$B$1:$B$2</c:f>
              <c:strCache>
                <c:ptCount val="1"/>
                <c:pt idx="0">
                  <c:v>No</c:v>
                </c:pt>
              </c:strCache>
            </c:strRef>
          </c:tx>
          <c:spPr>
            <a:solidFill>
              <a:schemeClr val="accent1">
                <a:alpha val="70000"/>
              </a:schemeClr>
            </a:solidFill>
            <a:ln>
              <a:noFill/>
            </a:ln>
            <a:effectLst/>
          </c:spPr>
          <c:invertIfNegative val="0"/>
          <c:cat>
            <c:strRef>
              <c:f>'work interface data'!$A$3:$A$7</c:f>
              <c:strCache>
                <c:ptCount val="4"/>
                <c:pt idx="0">
                  <c:v>Never</c:v>
                </c:pt>
                <c:pt idx="1">
                  <c:v>Often</c:v>
                </c:pt>
                <c:pt idx="2">
                  <c:v>Rarely</c:v>
                </c:pt>
                <c:pt idx="3">
                  <c:v>Sometimes</c:v>
                </c:pt>
              </c:strCache>
            </c:strRef>
          </c:cat>
          <c:val>
            <c:numRef>
              <c:f>'work interface data'!$B$3:$B$7</c:f>
              <c:numCache>
                <c:formatCode>General</c:formatCode>
                <c:ptCount val="4"/>
                <c:pt idx="0">
                  <c:v>10</c:v>
                </c:pt>
                <c:pt idx="1">
                  <c:v>6</c:v>
                </c:pt>
                <c:pt idx="2">
                  <c:v>5</c:v>
                </c:pt>
                <c:pt idx="3">
                  <c:v>9</c:v>
                </c:pt>
              </c:numCache>
            </c:numRef>
          </c:val>
          <c:extLst>
            <c:ext xmlns:c16="http://schemas.microsoft.com/office/drawing/2014/chart" uri="{C3380CC4-5D6E-409C-BE32-E72D297353CC}">
              <c16:uniqueId val="{00000000-DD02-4568-87B4-FD69A6A0E389}"/>
            </c:ext>
          </c:extLst>
        </c:ser>
        <c:ser>
          <c:idx val="1"/>
          <c:order val="1"/>
          <c:tx>
            <c:strRef>
              <c:f>'work interface data'!$C$1:$C$2</c:f>
              <c:strCache>
                <c:ptCount val="1"/>
                <c:pt idx="0">
                  <c:v>Yes</c:v>
                </c:pt>
              </c:strCache>
            </c:strRef>
          </c:tx>
          <c:spPr>
            <a:solidFill>
              <a:schemeClr val="accent2">
                <a:alpha val="70000"/>
              </a:schemeClr>
            </a:solidFill>
            <a:ln>
              <a:noFill/>
            </a:ln>
            <a:effectLst/>
          </c:spPr>
          <c:invertIfNegative val="0"/>
          <c:cat>
            <c:strRef>
              <c:f>'work interface data'!$A$3:$A$7</c:f>
              <c:strCache>
                <c:ptCount val="4"/>
                <c:pt idx="0">
                  <c:v>Never</c:v>
                </c:pt>
                <c:pt idx="1">
                  <c:v>Often</c:v>
                </c:pt>
                <c:pt idx="2">
                  <c:v>Rarely</c:v>
                </c:pt>
                <c:pt idx="3">
                  <c:v>Sometimes</c:v>
                </c:pt>
              </c:strCache>
            </c:strRef>
          </c:cat>
          <c:val>
            <c:numRef>
              <c:f>'work interface data'!$C$3:$C$7</c:f>
              <c:numCache>
                <c:formatCode>General</c:formatCode>
                <c:ptCount val="4"/>
                <c:pt idx="1">
                  <c:v>2</c:v>
                </c:pt>
                <c:pt idx="2">
                  <c:v>3</c:v>
                </c:pt>
                <c:pt idx="3">
                  <c:v>10</c:v>
                </c:pt>
              </c:numCache>
            </c:numRef>
          </c:val>
          <c:extLst>
            <c:ext xmlns:c16="http://schemas.microsoft.com/office/drawing/2014/chart" uri="{C3380CC4-5D6E-409C-BE32-E72D297353CC}">
              <c16:uniqueId val="{00000000-7200-4394-84FD-12CF425F5164}"/>
            </c:ext>
          </c:extLst>
        </c:ser>
        <c:dLbls>
          <c:showLegendKey val="0"/>
          <c:showVal val="0"/>
          <c:showCatName val="0"/>
          <c:showSerName val="0"/>
          <c:showPercent val="0"/>
          <c:showBubbleSize val="0"/>
        </c:dLbls>
        <c:gapWidth val="50"/>
        <c:overlap val="100"/>
        <c:axId val="2066555055"/>
        <c:axId val="2066531535"/>
      </c:barChart>
      <c:catAx>
        <c:axId val="2066555055"/>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31535"/>
        <c:crosses val="autoZero"/>
        <c:auto val="1"/>
        <c:lblAlgn val="ctr"/>
        <c:lblOffset val="100"/>
        <c:noMultiLvlLbl val="0"/>
      </c:catAx>
      <c:valAx>
        <c:axId val="2066531535"/>
        <c:scaling>
          <c:orientation val="minMax"/>
        </c:scaling>
        <c:delete val="0"/>
        <c:axPos val="b"/>
        <c:majorGridlines>
          <c:spPr>
            <a:ln w="9525"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55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17" Type="http://schemas.openxmlformats.org/officeDocument/2006/relationships/image" Target="../media/image11.png"/><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9.png"/><Relationship Id="rId10" Type="http://schemas.openxmlformats.org/officeDocument/2006/relationships/chart" Target="../charts/chart4.xml"/><Relationship Id="rId19" Type="http://schemas.openxmlformats.org/officeDocument/2006/relationships/image" Target="../media/image13.png"/><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555625</xdr:colOff>
      <xdr:row>0</xdr:row>
      <xdr:rowOff>0</xdr:rowOff>
    </xdr:from>
    <xdr:to>
      <xdr:col>35</xdr:col>
      <xdr:colOff>440532</xdr:colOff>
      <xdr:row>78</xdr:row>
      <xdr:rowOff>146402</xdr:rowOff>
    </xdr:to>
    <xdr:sp macro="" textlink="">
      <xdr:nvSpPr>
        <xdr:cNvPr id="2" name="TextBox 1">
          <a:extLst>
            <a:ext uri="{FF2B5EF4-FFF2-40B4-BE49-F238E27FC236}">
              <a16:creationId xmlns:a16="http://schemas.microsoft.com/office/drawing/2014/main" id="{908AABB7-4A00-5091-2EB4-37BC703BCE11}"/>
            </a:ext>
          </a:extLst>
        </xdr:cNvPr>
        <xdr:cNvSpPr txBox="1"/>
      </xdr:nvSpPr>
      <xdr:spPr>
        <a:xfrm>
          <a:off x="555625" y="0"/>
          <a:ext cx="20998657" cy="15005402"/>
        </a:xfrm>
        <a:prstGeom prst="roundRect">
          <a:avLst>
            <a:gd name="adj" fmla="val 3337"/>
          </a:avLst>
        </a:prstGeom>
        <a:solidFill>
          <a:srgbClr val="19734E"/>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oneCellAnchor>
    <xdr:from>
      <xdr:col>1</xdr:col>
      <xdr:colOff>408780</xdr:colOff>
      <xdr:row>1</xdr:row>
      <xdr:rowOff>150811</xdr:rowOff>
    </xdr:from>
    <xdr:ext cx="16525876" cy="1226345"/>
    <xdr:sp macro="" textlink="">
      <xdr:nvSpPr>
        <xdr:cNvPr id="3" name="TextBox 2">
          <a:extLst>
            <a:ext uri="{FF2B5EF4-FFF2-40B4-BE49-F238E27FC236}">
              <a16:creationId xmlns:a16="http://schemas.microsoft.com/office/drawing/2014/main" id="{57673148-269F-AC02-82D7-C52A9B201544}"/>
            </a:ext>
          </a:extLst>
        </xdr:cNvPr>
        <xdr:cNvSpPr txBox="1"/>
      </xdr:nvSpPr>
      <xdr:spPr>
        <a:xfrm>
          <a:off x="1012030" y="341311"/>
          <a:ext cx="16525876" cy="1226345"/>
        </a:xfrm>
        <a:prstGeom prst="roundRect">
          <a:avLst>
            <a:gd name="adj" fmla="val 50000"/>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4400" b="1" i="0">
              <a:latin typeface="Arial Black" panose="020B0A04020102020204" pitchFamily="34" charset="0"/>
            </a:rPr>
            <a:t>   </a:t>
          </a:r>
          <a:r>
            <a:rPr lang="en-IN" sz="4400" b="1" i="0">
              <a:latin typeface="Algerian" panose="04020705040A02060702" pitchFamily="82" charset="0"/>
            </a:rPr>
            <a:t>Mental Health in Tech Survey Dashboard </a:t>
          </a:r>
        </a:p>
      </xdr:txBody>
    </xdr:sp>
    <xdr:clientData/>
  </xdr:oneCellAnchor>
  <xdr:twoCellAnchor editAs="oneCell">
    <xdr:from>
      <xdr:col>26</xdr:col>
      <xdr:colOff>322103</xdr:colOff>
      <xdr:row>1</xdr:row>
      <xdr:rowOff>161899</xdr:rowOff>
    </xdr:from>
    <xdr:to>
      <xdr:col>28</xdr:col>
      <xdr:colOff>313530</xdr:colOff>
      <xdr:row>8</xdr:row>
      <xdr:rowOff>90964</xdr:rowOff>
    </xdr:to>
    <xdr:pic>
      <xdr:nvPicPr>
        <xdr:cNvPr id="5" name="Graphic 4" descr="Head with gears">
          <a:extLst>
            <a:ext uri="{FF2B5EF4-FFF2-40B4-BE49-F238E27FC236}">
              <a16:creationId xmlns:a16="http://schemas.microsoft.com/office/drawing/2014/main" id="{C1035340-8852-F8B2-D9A8-2C7AF22F1AA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006603" y="352399"/>
          <a:ext cx="1197927" cy="1262565"/>
        </a:xfrm>
        <a:prstGeom prst="rect">
          <a:avLst/>
        </a:prstGeom>
      </xdr:spPr>
    </xdr:pic>
    <xdr:clientData/>
  </xdr:twoCellAnchor>
  <xdr:twoCellAnchor>
    <xdr:from>
      <xdr:col>1</xdr:col>
      <xdr:colOff>308919</xdr:colOff>
      <xdr:row>22</xdr:row>
      <xdr:rowOff>-1</xdr:rowOff>
    </xdr:from>
    <xdr:to>
      <xdr:col>11</xdr:col>
      <xdr:colOff>41189</xdr:colOff>
      <xdr:row>27</xdr:row>
      <xdr:rowOff>11154</xdr:rowOff>
    </xdr:to>
    <xdr:sp macro="" textlink="">
      <xdr:nvSpPr>
        <xdr:cNvPr id="13" name="TextBox 12">
          <a:extLst>
            <a:ext uri="{FF2B5EF4-FFF2-40B4-BE49-F238E27FC236}">
              <a16:creationId xmlns:a16="http://schemas.microsoft.com/office/drawing/2014/main" id="{F7900DA4-370C-429B-0041-7DCF89E61F83}"/>
            </a:ext>
          </a:extLst>
        </xdr:cNvPr>
        <xdr:cNvSpPr txBox="1"/>
      </xdr:nvSpPr>
      <xdr:spPr>
        <a:xfrm>
          <a:off x="926757" y="4077729"/>
          <a:ext cx="5910648" cy="937911"/>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1</xdr:col>
      <xdr:colOff>429658</xdr:colOff>
      <xdr:row>23</xdr:row>
      <xdr:rowOff>35595</xdr:rowOff>
    </xdr:from>
    <xdr:to>
      <xdr:col>8</xdr:col>
      <xdr:colOff>41189</xdr:colOff>
      <xdr:row>25</xdr:row>
      <xdr:rowOff>145878</xdr:rowOff>
    </xdr:to>
    <xdr:sp macro="" textlink="">
      <xdr:nvSpPr>
        <xdr:cNvPr id="14" name="TextBox 13">
          <a:extLst>
            <a:ext uri="{FF2B5EF4-FFF2-40B4-BE49-F238E27FC236}">
              <a16:creationId xmlns:a16="http://schemas.microsoft.com/office/drawing/2014/main" id="{8720C8D2-BF81-B771-D684-EF8E472D3597}"/>
            </a:ext>
          </a:extLst>
        </xdr:cNvPr>
        <xdr:cNvSpPr txBox="1"/>
      </xdr:nvSpPr>
      <xdr:spPr>
        <a:xfrm>
          <a:off x="1047496" y="4298676"/>
          <a:ext cx="3936396" cy="4809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a:solidFill>
                <a:schemeClr val="tx1"/>
              </a:solidFill>
              <a:latin typeface="Arial Rounded MT Bold" panose="020F0704030504030204" pitchFamily="34" charset="0"/>
              <a:ea typeface="+mn-ea"/>
              <a:cs typeface="+mn-cs"/>
            </a:rPr>
            <a:t>Average</a:t>
          </a:r>
          <a:r>
            <a:rPr lang="en-IN" sz="2400" b="1">
              <a:latin typeface="Arial Rounded MT Bold" panose="020F0704030504030204" pitchFamily="34" charset="0"/>
            </a:rPr>
            <a:t> </a:t>
          </a:r>
          <a:r>
            <a:rPr lang="en-IN" sz="2800" b="1">
              <a:latin typeface="Arial Rounded MT Bold" panose="020F0704030504030204" pitchFamily="34" charset="0"/>
            </a:rPr>
            <a:t>Age</a:t>
          </a:r>
          <a:r>
            <a:rPr lang="en-IN" sz="2400" b="1">
              <a:latin typeface="Arial Rounded MT Bold" panose="020F0704030504030204" pitchFamily="34" charset="0"/>
            </a:rPr>
            <a:t> </a:t>
          </a:r>
          <a:r>
            <a:rPr lang="en-IN" sz="2800" b="1">
              <a:latin typeface="Arial Rounded MT Bold" panose="020F0704030504030204" pitchFamily="34" charset="0"/>
            </a:rPr>
            <a:t>Group</a:t>
          </a:r>
          <a:endParaRPr lang="en-IN" sz="2400" b="1">
            <a:latin typeface="Arial Rounded MT Bold" panose="020F0704030504030204" pitchFamily="34" charset="0"/>
          </a:endParaRPr>
        </a:p>
      </xdr:txBody>
    </xdr:sp>
    <xdr:clientData/>
  </xdr:twoCellAnchor>
  <xdr:twoCellAnchor>
    <xdr:from>
      <xdr:col>7</xdr:col>
      <xdr:colOff>325051</xdr:colOff>
      <xdr:row>21</xdr:row>
      <xdr:rowOff>101686</xdr:rowOff>
    </xdr:from>
    <xdr:to>
      <xdr:col>9</xdr:col>
      <xdr:colOff>11301</xdr:colOff>
      <xdr:row>27</xdr:row>
      <xdr:rowOff>133436</xdr:rowOff>
    </xdr:to>
    <xdr:pic>
      <xdr:nvPicPr>
        <xdr:cNvPr id="15" name="Graphic 14" descr="Group">
          <a:extLst>
            <a:ext uri="{FF2B5EF4-FFF2-40B4-BE49-F238E27FC236}">
              <a16:creationId xmlns:a16="http://schemas.microsoft.com/office/drawing/2014/main" id="{3445BFA4-A1F1-FBC7-4A18-A34FDE805DD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649916" y="3994064"/>
          <a:ext cx="921926" cy="1143858"/>
        </a:xfrm>
        <a:prstGeom prst="rect">
          <a:avLst/>
        </a:prstGeom>
      </xdr:spPr>
    </xdr:pic>
    <xdr:clientData/>
  </xdr:twoCellAnchor>
  <xdr:twoCellAnchor>
    <xdr:from>
      <xdr:col>9</xdr:col>
      <xdr:colOff>18959</xdr:colOff>
      <xdr:row>22</xdr:row>
      <xdr:rowOff>80965</xdr:rowOff>
    </xdr:from>
    <xdr:to>
      <xdr:col>11</xdr:col>
      <xdr:colOff>29605</xdr:colOff>
      <xdr:row>27</xdr:row>
      <xdr:rowOff>2956</xdr:rowOff>
    </xdr:to>
    <xdr:sp macro="" textlink="'Avg age &amp; Gender'!$F$8">
      <xdr:nvSpPr>
        <xdr:cNvPr id="16" name="TextBox 15">
          <a:extLst>
            <a:ext uri="{FF2B5EF4-FFF2-40B4-BE49-F238E27FC236}">
              <a16:creationId xmlns:a16="http://schemas.microsoft.com/office/drawing/2014/main" id="{556A4FE2-C4E6-3D1D-31D4-9019CB9551E8}"/>
            </a:ext>
          </a:extLst>
        </xdr:cNvPr>
        <xdr:cNvSpPr txBox="1"/>
      </xdr:nvSpPr>
      <xdr:spPr>
        <a:xfrm>
          <a:off x="5579500" y="4158695"/>
          <a:ext cx="1246321" cy="8487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E68B8A26-495B-4E16-B492-6BBC0CE90B63}" type="TxLink">
            <a:rPr lang="en-US" sz="2800" b="1" i="0" u="none" strike="noStrike">
              <a:solidFill>
                <a:srgbClr val="000000"/>
              </a:solidFill>
              <a:latin typeface="Berlin Sans FB Demi" panose="020E0802020502020306" pitchFamily="34" charset="0"/>
              <a:ea typeface="Calibri"/>
              <a:cs typeface="Calibri"/>
            </a:rPr>
            <a:pPr algn="ctr"/>
            <a:t>31-35</a:t>
          </a:fld>
          <a:endParaRPr lang="en-IN" sz="2800" b="1" i="0" u="none" strike="noStrike">
            <a:solidFill>
              <a:srgbClr val="000000"/>
            </a:solidFill>
            <a:latin typeface="Berlin Sans FB Demi" panose="020E0802020502020306" pitchFamily="34" charset="0"/>
            <a:ea typeface="Calibri"/>
            <a:cs typeface="Calibri"/>
          </a:endParaRPr>
        </a:p>
      </xdr:txBody>
    </xdr:sp>
    <xdr:clientData/>
  </xdr:twoCellAnchor>
  <xdr:twoCellAnchor>
    <xdr:from>
      <xdr:col>1</xdr:col>
      <xdr:colOff>438065</xdr:colOff>
      <xdr:row>9</xdr:row>
      <xdr:rowOff>163415</xdr:rowOff>
    </xdr:from>
    <xdr:to>
      <xdr:col>11</xdr:col>
      <xdr:colOff>41189</xdr:colOff>
      <xdr:row>14</xdr:row>
      <xdr:rowOff>54060</xdr:rowOff>
    </xdr:to>
    <xdr:sp macro="" textlink="">
      <xdr:nvSpPr>
        <xdr:cNvPr id="6" name="TextBox 5">
          <a:extLst>
            <a:ext uri="{FF2B5EF4-FFF2-40B4-BE49-F238E27FC236}">
              <a16:creationId xmlns:a16="http://schemas.microsoft.com/office/drawing/2014/main" id="{E1D61F8F-0C17-8602-0046-866E3F52862D}"/>
            </a:ext>
          </a:extLst>
        </xdr:cNvPr>
        <xdr:cNvSpPr txBox="1"/>
      </xdr:nvSpPr>
      <xdr:spPr>
        <a:xfrm>
          <a:off x="1055903" y="1831577"/>
          <a:ext cx="5781502" cy="817402"/>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twoCellAnchor>
  <xdr:twoCellAnchor>
    <xdr:from>
      <xdr:col>1</xdr:col>
      <xdr:colOff>377125</xdr:colOff>
      <xdr:row>10</xdr:row>
      <xdr:rowOff>179173</xdr:rowOff>
    </xdr:from>
    <xdr:to>
      <xdr:col>7</xdr:col>
      <xdr:colOff>333375</xdr:colOff>
      <xdr:row>13</xdr:row>
      <xdr:rowOff>174624</xdr:rowOff>
    </xdr:to>
    <xdr:sp macro="" textlink="">
      <xdr:nvSpPr>
        <xdr:cNvPr id="7" name="TextBox 6">
          <a:extLst>
            <a:ext uri="{FF2B5EF4-FFF2-40B4-BE49-F238E27FC236}">
              <a16:creationId xmlns:a16="http://schemas.microsoft.com/office/drawing/2014/main" id="{FE348E2A-8E7A-DFF1-8D1C-562D7FB1925F}"/>
            </a:ext>
          </a:extLst>
        </xdr:cNvPr>
        <xdr:cNvSpPr txBox="1"/>
      </xdr:nvSpPr>
      <xdr:spPr>
        <a:xfrm>
          <a:off x="980375" y="2084173"/>
          <a:ext cx="3575750" cy="5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a:latin typeface="Arial Rounded MT Bold" panose="020F0704030504030204" pitchFamily="34" charset="0"/>
            </a:rPr>
            <a:t>Total Respondants</a:t>
          </a:r>
        </a:p>
      </xdr:txBody>
    </xdr:sp>
    <xdr:clientData/>
  </xdr:twoCellAnchor>
  <xdr:twoCellAnchor>
    <xdr:from>
      <xdr:col>8</xdr:col>
      <xdr:colOff>428625</xdr:colOff>
      <xdr:row>9</xdr:row>
      <xdr:rowOff>0</xdr:rowOff>
    </xdr:from>
    <xdr:to>
      <xdr:col>10</xdr:col>
      <xdr:colOff>492126</xdr:colOff>
      <xdr:row>15</xdr:row>
      <xdr:rowOff>31749</xdr:rowOff>
    </xdr:to>
    <xdr:sp macro="" textlink="'Total number of respondants'!B7">
      <xdr:nvSpPr>
        <xdr:cNvPr id="10" name="TextBox 9">
          <a:extLst>
            <a:ext uri="{FF2B5EF4-FFF2-40B4-BE49-F238E27FC236}">
              <a16:creationId xmlns:a16="http://schemas.microsoft.com/office/drawing/2014/main" id="{5EE2FD5C-670F-2890-607E-5DDEBA5B6A03}"/>
            </a:ext>
          </a:extLst>
        </xdr:cNvPr>
        <xdr:cNvSpPr txBox="1"/>
      </xdr:nvSpPr>
      <xdr:spPr>
        <a:xfrm>
          <a:off x="5254625" y="1714500"/>
          <a:ext cx="1270001" cy="11747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5122EAD-F49C-4821-8E47-A0B38DC07A71}" type="TxLink">
            <a:rPr lang="en-US" sz="3600" b="1" i="0" u="none" strike="noStrike">
              <a:solidFill>
                <a:srgbClr val="000000"/>
              </a:solidFill>
              <a:latin typeface="Berlin Sans FB Demi" panose="020E0802020502020306" pitchFamily="34" charset="0"/>
              <a:ea typeface="Calibri"/>
              <a:cs typeface="Calibri"/>
            </a:rPr>
            <a:pPr algn="ctr"/>
            <a:t>45</a:t>
          </a:fld>
          <a:endParaRPr lang="en-IN" sz="1800" b="1">
            <a:latin typeface="Berlin Sans FB Demi" panose="020E0802020502020306" pitchFamily="34" charset="0"/>
          </a:endParaRPr>
        </a:p>
      </xdr:txBody>
    </xdr:sp>
    <xdr:clientData/>
  </xdr:twoCellAnchor>
  <xdr:twoCellAnchor>
    <xdr:from>
      <xdr:col>7</xdr:col>
      <xdr:colOff>206156</xdr:colOff>
      <xdr:row>10</xdr:row>
      <xdr:rowOff>11892</xdr:rowOff>
    </xdr:from>
    <xdr:to>
      <xdr:col>8</xdr:col>
      <xdr:colOff>458537</xdr:colOff>
      <xdr:row>14</xdr:row>
      <xdr:rowOff>159416</xdr:rowOff>
    </xdr:to>
    <xdr:pic>
      <xdr:nvPicPr>
        <xdr:cNvPr id="18" name="Graphic 17" descr="Users">
          <a:extLst>
            <a:ext uri="{FF2B5EF4-FFF2-40B4-BE49-F238E27FC236}">
              <a16:creationId xmlns:a16="http://schemas.microsoft.com/office/drawing/2014/main" id="{CFB465A0-FD8A-F49F-ADE5-5113F61840C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428906" y="1916892"/>
          <a:ext cx="855631" cy="909524"/>
        </a:xfrm>
        <a:prstGeom prst="rect">
          <a:avLst/>
        </a:prstGeom>
      </xdr:spPr>
    </xdr:pic>
    <xdr:clientData/>
  </xdr:twoCellAnchor>
  <xdr:twoCellAnchor>
    <xdr:from>
      <xdr:col>12</xdr:col>
      <xdr:colOff>58159</xdr:colOff>
      <xdr:row>28</xdr:row>
      <xdr:rowOff>123567</xdr:rowOff>
    </xdr:from>
    <xdr:to>
      <xdr:col>29</xdr:col>
      <xdr:colOff>514865</xdr:colOff>
      <xdr:row>53</xdr:row>
      <xdr:rowOff>41189</xdr:rowOff>
    </xdr:to>
    <xdr:grpSp>
      <xdr:nvGrpSpPr>
        <xdr:cNvPr id="68" name="Group 67">
          <a:extLst>
            <a:ext uri="{FF2B5EF4-FFF2-40B4-BE49-F238E27FC236}">
              <a16:creationId xmlns:a16="http://schemas.microsoft.com/office/drawing/2014/main" id="{D79D917C-5380-9BEC-E84F-02D1F06EB7AC}"/>
            </a:ext>
          </a:extLst>
        </xdr:cNvPr>
        <xdr:cNvGrpSpPr/>
      </xdr:nvGrpSpPr>
      <xdr:grpSpPr>
        <a:xfrm>
          <a:off x="7417964" y="5327469"/>
          <a:ext cx="10883096" cy="4563964"/>
          <a:chOff x="-6102133" y="4527042"/>
          <a:chExt cx="6633117" cy="3694367"/>
        </a:xfrm>
      </xdr:grpSpPr>
      <xdr:sp macro="" textlink="">
        <xdr:nvSpPr>
          <xdr:cNvPr id="36" name="TextBox 35">
            <a:extLst>
              <a:ext uri="{FF2B5EF4-FFF2-40B4-BE49-F238E27FC236}">
                <a16:creationId xmlns:a16="http://schemas.microsoft.com/office/drawing/2014/main" id="{F8465007-0565-42F6-8BC1-5DFF2B488835}"/>
              </a:ext>
            </a:extLst>
          </xdr:cNvPr>
          <xdr:cNvSpPr txBox="1"/>
        </xdr:nvSpPr>
        <xdr:spPr>
          <a:xfrm>
            <a:off x="-6102133" y="4527042"/>
            <a:ext cx="6633117" cy="3643156"/>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graphicFrame macro="">
        <xdr:nvGraphicFramePr>
          <xdr:cNvPr id="34" name="Chart 33">
            <a:extLst>
              <a:ext uri="{FF2B5EF4-FFF2-40B4-BE49-F238E27FC236}">
                <a16:creationId xmlns:a16="http://schemas.microsoft.com/office/drawing/2014/main" id="{90CD10CE-FF35-403A-A71B-BD63D46E5537}"/>
              </a:ext>
            </a:extLst>
          </xdr:cNvPr>
          <xdr:cNvGraphicFramePr>
            <a:graphicFrameLocks/>
          </xdr:cNvGraphicFramePr>
        </xdr:nvGraphicFramePr>
        <xdr:xfrm>
          <a:off x="-5609196" y="4650174"/>
          <a:ext cx="5891144" cy="3571235"/>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18</xdr:col>
      <xdr:colOff>435032</xdr:colOff>
      <xdr:row>53</xdr:row>
      <xdr:rowOff>82377</xdr:rowOff>
    </xdr:from>
    <xdr:to>
      <xdr:col>29</xdr:col>
      <xdr:colOff>472109</xdr:colOff>
      <xdr:row>77</xdr:row>
      <xdr:rowOff>57978</xdr:rowOff>
    </xdr:to>
    <xdr:grpSp>
      <xdr:nvGrpSpPr>
        <xdr:cNvPr id="69" name="Group 68">
          <a:extLst>
            <a:ext uri="{FF2B5EF4-FFF2-40B4-BE49-F238E27FC236}">
              <a16:creationId xmlns:a16="http://schemas.microsoft.com/office/drawing/2014/main" id="{483A8CB9-88D5-F81E-3483-76AB5545C3A3}"/>
            </a:ext>
          </a:extLst>
        </xdr:cNvPr>
        <xdr:cNvGrpSpPr/>
      </xdr:nvGrpSpPr>
      <xdr:grpSpPr>
        <a:xfrm>
          <a:off x="11474739" y="9932621"/>
          <a:ext cx="6783565" cy="4436089"/>
          <a:chOff x="11054292" y="1982739"/>
          <a:chExt cx="5434283" cy="3557106"/>
        </a:xfrm>
      </xdr:grpSpPr>
      <xdr:sp macro="" textlink="">
        <xdr:nvSpPr>
          <xdr:cNvPr id="8" name="TextBox 7">
            <a:extLst>
              <a:ext uri="{FF2B5EF4-FFF2-40B4-BE49-F238E27FC236}">
                <a16:creationId xmlns:a16="http://schemas.microsoft.com/office/drawing/2014/main" id="{AB4E129D-45E9-41BF-8175-9DE5FDDBDD56}"/>
              </a:ext>
            </a:extLst>
          </xdr:cNvPr>
          <xdr:cNvSpPr txBox="1"/>
        </xdr:nvSpPr>
        <xdr:spPr>
          <a:xfrm>
            <a:off x="11054292" y="1982739"/>
            <a:ext cx="5434283" cy="3557106"/>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graphicFrame macro="">
        <xdr:nvGraphicFramePr>
          <xdr:cNvPr id="4" name="Chart 3">
            <a:extLst>
              <a:ext uri="{FF2B5EF4-FFF2-40B4-BE49-F238E27FC236}">
                <a16:creationId xmlns:a16="http://schemas.microsoft.com/office/drawing/2014/main" id="{C460AF66-213F-464F-AA17-30882CD5389B}"/>
              </a:ext>
            </a:extLst>
          </xdr:cNvPr>
          <xdr:cNvGraphicFramePr>
            <a:graphicFrameLocks/>
          </xdr:cNvGraphicFramePr>
        </xdr:nvGraphicFramePr>
        <xdr:xfrm>
          <a:off x="11376261" y="2019550"/>
          <a:ext cx="4528902" cy="3405994"/>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30</xdr:col>
      <xdr:colOff>31102</xdr:colOff>
      <xdr:row>17</xdr:row>
      <xdr:rowOff>10087</xdr:rowOff>
    </xdr:from>
    <xdr:to>
      <xdr:col>35</xdr:col>
      <xdr:colOff>278237</xdr:colOff>
      <xdr:row>76</xdr:row>
      <xdr:rowOff>133654</xdr:rowOff>
    </xdr:to>
    <xdr:grpSp>
      <xdr:nvGrpSpPr>
        <xdr:cNvPr id="23" name="Group 22">
          <a:extLst>
            <a:ext uri="{FF2B5EF4-FFF2-40B4-BE49-F238E27FC236}">
              <a16:creationId xmlns:a16="http://schemas.microsoft.com/office/drawing/2014/main" id="{B3728428-4D8D-C8F9-281F-7A9A94D4C9D2}"/>
            </a:ext>
          </a:extLst>
        </xdr:cNvPr>
        <xdr:cNvGrpSpPr/>
      </xdr:nvGrpSpPr>
      <xdr:grpSpPr>
        <a:xfrm>
          <a:off x="18430614" y="3169599"/>
          <a:ext cx="3313721" cy="11088933"/>
          <a:chOff x="1028497" y="604413"/>
          <a:chExt cx="2924378" cy="9264661"/>
        </a:xfrm>
      </xdr:grpSpPr>
      <xdr:sp macro="" textlink="">
        <xdr:nvSpPr>
          <xdr:cNvPr id="29" name="TextBox 28">
            <a:extLst>
              <a:ext uri="{FF2B5EF4-FFF2-40B4-BE49-F238E27FC236}">
                <a16:creationId xmlns:a16="http://schemas.microsoft.com/office/drawing/2014/main" id="{9B414975-535C-7250-6CC7-CFD5E52616BE}"/>
              </a:ext>
            </a:extLst>
          </xdr:cNvPr>
          <xdr:cNvSpPr txBox="1"/>
        </xdr:nvSpPr>
        <xdr:spPr>
          <a:xfrm>
            <a:off x="1028497" y="604413"/>
            <a:ext cx="2924378" cy="9264661"/>
          </a:xfrm>
          <a:prstGeom prst="roundRect">
            <a:avLst>
              <a:gd name="adj" fmla="val 33854"/>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r>
              <a:rPr lang="en-IN" sz="2400" b="1">
                <a:solidFill>
                  <a:schemeClr val="tx1"/>
                </a:solidFill>
                <a:latin typeface="Arial Rounded MT Bold" panose="020F0704030504030204" pitchFamily="34" charset="0"/>
                <a:ea typeface="+mn-ea"/>
                <a:cs typeface="+mn-cs"/>
              </a:rPr>
              <a:t>Slicers For Convinience</a:t>
            </a:r>
          </a:p>
        </xdr:txBody>
      </xdr:sp>
      <mc:AlternateContent xmlns:mc="http://schemas.openxmlformats.org/markup-compatibility/2006" xmlns:a14="http://schemas.microsoft.com/office/drawing/2010/main">
        <mc:Choice Requires="a14">
          <xdr:graphicFrame macro="">
            <xdr:nvGraphicFramePr>
              <xdr:cNvPr id="31" name="no_employees 1">
                <a:extLst>
                  <a:ext uri="{FF2B5EF4-FFF2-40B4-BE49-F238E27FC236}">
                    <a16:creationId xmlns:a16="http://schemas.microsoft.com/office/drawing/2014/main" id="{C9F947B1-0C4F-4C2D-AF90-4F4A98EF339B}"/>
                  </a:ext>
                </a:extLst>
              </xdr:cNvPr>
              <xdr:cNvGraphicFramePr/>
            </xdr:nvGraphicFramePr>
            <xdr:xfrm>
              <a:off x="1361297" y="1650247"/>
              <a:ext cx="2301876" cy="1663266"/>
            </xdr:xfrm>
            <a:graphic>
              <a:graphicData uri="http://schemas.microsoft.com/office/drawing/2010/slicer">
                <sle:slicer xmlns:sle="http://schemas.microsoft.com/office/drawing/2010/slicer" name="no_employees 1"/>
              </a:graphicData>
            </a:graphic>
          </xdr:graphicFrame>
        </mc:Choice>
        <mc:Fallback xmlns="">
          <xdr:sp macro="" textlink="">
            <xdr:nvSpPr>
              <xdr:cNvPr id="0" name=""/>
              <xdr:cNvSpPr>
                <a:spLocks noTextEdit="1"/>
              </xdr:cNvSpPr>
            </xdr:nvSpPr>
            <xdr:spPr>
              <a:xfrm>
                <a:off x="18411748" y="4394715"/>
                <a:ext cx="2557360" cy="19788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2" name="Gender 3">
                <a:extLst>
                  <a:ext uri="{FF2B5EF4-FFF2-40B4-BE49-F238E27FC236}">
                    <a16:creationId xmlns:a16="http://schemas.microsoft.com/office/drawing/2014/main" id="{EE07F6B3-4ED4-4CC3-91B5-945BD3D12015}"/>
                  </a:ext>
                </a:extLst>
              </xdr:cNvPr>
              <xdr:cNvGraphicFramePr/>
            </xdr:nvGraphicFramePr>
            <xdr:xfrm>
              <a:off x="1375164" y="4944010"/>
              <a:ext cx="2288010" cy="1048177"/>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427154" y="8313414"/>
                <a:ext cx="2541955" cy="1247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tech_company 1">
                <a:extLst>
                  <a:ext uri="{FF2B5EF4-FFF2-40B4-BE49-F238E27FC236}">
                    <a16:creationId xmlns:a16="http://schemas.microsoft.com/office/drawing/2014/main" id="{58399EE0-F369-449E-9A8C-BD4C90453911}"/>
                  </a:ext>
                </a:extLst>
              </xdr:cNvPr>
              <xdr:cNvGraphicFramePr/>
            </xdr:nvGraphicFramePr>
            <xdr:xfrm>
              <a:off x="1375164" y="3455859"/>
              <a:ext cx="2329608" cy="1371687"/>
            </xdr:xfrm>
            <a:graphic>
              <a:graphicData uri="http://schemas.microsoft.com/office/drawing/2010/slicer">
                <sle:slicer xmlns:sle="http://schemas.microsoft.com/office/drawing/2010/slicer" name="tech_company 1"/>
              </a:graphicData>
            </a:graphic>
          </xdr:graphicFrame>
        </mc:Choice>
        <mc:Fallback xmlns="">
          <xdr:sp macro="" textlink="">
            <xdr:nvSpPr>
              <xdr:cNvPr id="0" name=""/>
              <xdr:cNvSpPr>
                <a:spLocks noTextEdit="1"/>
              </xdr:cNvSpPr>
            </xdr:nvSpPr>
            <xdr:spPr>
              <a:xfrm>
                <a:off x="18427154" y="6542911"/>
                <a:ext cx="2588170" cy="16319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2" name="family_history 1">
                <a:extLst>
                  <a:ext uri="{FF2B5EF4-FFF2-40B4-BE49-F238E27FC236}">
                    <a16:creationId xmlns:a16="http://schemas.microsoft.com/office/drawing/2014/main" id="{2C9A1FE3-414F-494C-B204-D1411814EFF4}"/>
                  </a:ext>
                </a:extLst>
              </xdr:cNvPr>
              <xdr:cNvGraphicFramePr/>
            </xdr:nvGraphicFramePr>
            <xdr:xfrm>
              <a:off x="1358127" y="8100446"/>
              <a:ext cx="2305045" cy="1191554"/>
            </xdr:xfrm>
            <a:graphic>
              <a:graphicData uri="http://schemas.microsoft.com/office/drawing/2010/slicer">
                <sle:slicer xmlns:sle="http://schemas.microsoft.com/office/drawing/2010/slicer" name="family_history 1"/>
              </a:graphicData>
            </a:graphic>
          </xdr:graphicFrame>
        </mc:Choice>
        <mc:Fallback xmlns="">
          <xdr:sp macro="" textlink="">
            <xdr:nvSpPr>
              <xdr:cNvPr id="0" name=""/>
              <xdr:cNvSpPr>
                <a:spLocks noTextEdit="1"/>
              </xdr:cNvSpPr>
            </xdr:nvSpPr>
            <xdr:spPr>
              <a:xfrm>
                <a:off x="18408226" y="12068731"/>
                <a:ext cx="2560881" cy="1417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7" name="work_interfere 1">
                <a:extLst>
                  <a:ext uri="{FF2B5EF4-FFF2-40B4-BE49-F238E27FC236}">
                    <a16:creationId xmlns:a16="http://schemas.microsoft.com/office/drawing/2014/main" id="{3A4E0B96-C8A6-4BCB-8F70-9BB168C9175D}"/>
                  </a:ext>
                </a:extLst>
              </xdr:cNvPr>
              <xdr:cNvGraphicFramePr/>
            </xdr:nvGraphicFramePr>
            <xdr:xfrm>
              <a:off x="1370060" y="6172091"/>
              <a:ext cx="2293113" cy="1799984"/>
            </xdr:xfrm>
            <a:graphic>
              <a:graphicData uri="http://schemas.microsoft.com/office/drawing/2010/slicer">
                <sle:slicer xmlns:sle="http://schemas.microsoft.com/office/drawing/2010/slicer" name="work_interfere 1"/>
              </a:graphicData>
            </a:graphic>
          </xdr:graphicFrame>
        </mc:Choice>
        <mc:Fallback xmlns="">
          <xdr:sp macro="" textlink="">
            <xdr:nvSpPr>
              <xdr:cNvPr id="0" name=""/>
              <xdr:cNvSpPr>
                <a:spLocks noTextEdit="1"/>
              </xdr:cNvSpPr>
            </xdr:nvSpPr>
            <xdr:spPr>
              <a:xfrm>
                <a:off x="18421484" y="9774503"/>
                <a:ext cx="2547624" cy="2141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19</xdr:col>
      <xdr:colOff>479040</xdr:colOff>
      <xdr:row>9</xdr:row>
      <xdr:rowOff>102973</xdr:rowOff>
    </xdr:from>
    <xdr:to>
      <xdr:col>29</xdr:col>
      <xdr:colOff>556054</xdr:colOff>
      <xdr:row>28</xdr:row>
      <xdr:rowOff>123567</xdr:rowOff>
    </xdr:to>
    <xdr:grpSp>
      <xdr:nvGrpSpPr>
        <xdr:cNvPr id="67" name="Group 66">
          <a:extLst>
            <a:ext uri="{FF2B5EF4-FFF2-40B4-BE49-F238E27FC236}">
              <a16:creationId xmlns:a16="http://schemas.microsoft.com/office/drawing/2014/main" id="{D1EECC9F-F912-705B-8518-9AF45F5A6365}"/>
            </a:ext>
          </a:extLst>
        </xdr:cNvPr>
        <xdr:cNvGrpSpPr/>
      </xdr:nvGrpSpPr>
      <xdr:grpSpPr>
        <a:xfrm>
          <a:off x="12132064" y="1775656"/>
          <a:ext cx="6210185" cy="3551813"/>
          <a:chOff x="4203403" y="6662141"/>
          <a:chExt cx="5308624" cy="2945653"/>
        </a:xfrm>
      </xdr:grpSpPr>
      <xdr:sp macro="" textlink="">
        <xdr:nvSpPr>
          <xdr:cNvPr id="11" name="TextBox 10">
            <a:extLst>
              <a:ext uri="{FF2B5EF4-FFF2-40B4-BE49-F238E27FC236}">
                <a16:creationId xmlns:a16="http://schemas.microsoft.com/office/drawing/2014/main" id="{9614B593-3AB8-4DE0-A2F1-3ACC9BCEE5C1}"/>
              </a:ext>
            </a:extLst>
          </xdr:cNvPr>
          <xdr:cNvSpPr txBox="1"/>
        </xdr:nvSpPr>
        <xdr:spPr>
          <a:xfrm>
            <a:off x="4341648" y="6662141"/>
            <a:ext cx="5127954" cy="2853466"/>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graphicFrame macro="">
        <xdr:nvGraphicFramePr>
          <xdr:cNvPr id="19" name="Chart 18">
            <a:extLst>
              <a:ext uri="{FF2B5EF4-FFF2-40B4-BE49-F238E27FC236}">
                <a16:creationId xmlns:a16="http://schemas.microsoft.com/office/drawing/2014/main" id="{83064569-05B9-4C1E-B4FC-E23350EA2A9C}"/>
              </a:ext>
            </a:extLst>
          </xdr:cNvPr>
          <xdr:cNvGraphicFramePr>
            <a:graphicFrameLocks/>
          </xdr:cNvGraphicFramePr>
        </xdr:nvGraphicFramePr>
        <xdr:xfrm>
          <a:off x="4203403" y="6827232"/>
          <a:ext cx="5308624" cy="2780562"/>
        </xdr:xfrm>
        <a:graphic>
          <a:graphicData uri="http://schemas.openxmlformats.org/drawingml/2006/chart">
            <c:chart xmlns:c="http://schemas.openxmlformats.org/drawingml/2006/chart" xmlns:r="http://schemas.openxmlformats.org/officeDocument/2006/relationships" r:id="rId9"/>
          </a:graphicData>
        </a:graphic>
      </xdr:graphicFrame>
    </xdr:grpSp>
    <xdr:clientData/>
  </xdr:twoCellAnchor>
  <xdr:twoCellAnchor>
    <xdr:from>
      <xdr:col>1</xdr:col>
      <xdr:colOff>115347</xdr:colOff>
      <xdr:row>53</xdr:row>
      <xdr:rowOff>109605</xdr:rowOff>
    </xdr:from>
    <xdr:to>
      <xdr:col>18</xdr:col>
      <xdr:colOff>292354</xdr:colOff>
      <xdr:row>77</xdr:row>
      <xdr:rowOff>73647</xdr:rowOff>
    </xdr:to>
    <xdr:grpSp>
      <xdr:nvGrpSpPr>
        <xdr:cNvPr id="58" name="Group 57">
          <a:extLst>
            <a:ext uri="{FF2B5EF4-FFF2-40B4-BE49-F238E27FC236}">
              <a16:creationId xmlns:a16="http://schemas.microsoft.com/office/drawing/2014/main" id="{141D0089-F68F-9AFB-6B1D-B0EAEAA2A4D0}"/>
            </a:ext>
          </a:extLst>
        </xdr:cNvPr>
        <xdr:cNvGrpSpPr/>
      </xdr:nvGrpSpPr>
      <xdr:grpSpPr>
        <a:xfrm>
          <a:off x="728664" y="9959849"/>
          <a:ext cx="10603397" cy="4424530"/>
          <a:chOff x="7824742" y="5639003"/>
          <a:chExt cx="6783803" cy="2905760"/>
        </a:xfrm>
      </xdr:grpSpPr>
      <xdr:sp macro="" textlink="">
        <xdr:nvSpPr>
          <xdr:cNvPr id="20" name="TextBox 19">
            <a:extLst>
              <a:ext uri="{FF2B5EF4-FFF2-40B4-BE49-F238E27FC236}">
                <a16:creationId xmlns:a16="http://schemas.microsoft.com/office/drawing/2014/main" id="{BAE48B65-E4D1-41C8-9B25-4E13FC5B26E2}"/>
              </a:ext>
            </a:extLst>
          </xdr:cNvPr>
          <xdr:cNvSpPr txBox="1"/>
        </xdr:nvSpPr>
        <xdr:spPr>
          <a:xfrm>
            <a:off x="7824742" y="5639003"/>
            <a:ext cx="6783803" cy="2905760"/>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graphicFrame macro="">
        <xdr:nvGraphicFramePr>
          <xdr:cNvPr id="26" name="Chart 25">
            <a:extLst>
              <a:ext uri="{FF2B5EF4-FFF2-40B4-BE49-F238E27FC236}">
                <a16:creationId xmlns:a16="http://schemas.microsoft.com/office/drawing/2014/main" id="{53E00F58-C671-4747-943B-ABA8A07D1FC3}"/>
              </a:ext>
            </a:extLst>
          </xdr:cNvPr>
          <xdr:cNvGraphicFramePr>
            <a:graphicFrameLocks/>
          </xdr:cNvGraphicFramePr>
        </xdr:nvGraphicFramePr>
        <xdr:xfrm>
          <a:off x="8179065" y="5768225"/>
          <a:ext cx="6408930" cy="2703508"/>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1</xdr:col>
      <xdr:colOff>124239</xdr:colOff>
      <xdr:row>27</xdr:row>
      <xdr:rowOff>61784</xdr:rowOff>
    </xdr:from>
    <xdr:to>
      <xdr:col>11</xdr:col>
      <xdr:colOff>494270</xdr:colOff>
      <xdr:row>52</xdr:row>
      <xdr:rowOff>149087</xdr:rowOff>
    </xdr:to>
    <xdr:grpSp>
      <xdr:nvGrpSpPr>
        <xdr:cNvPr id="71" name="Group 70">
          <a:extLst>
            <a:ext uri="{FF2B5EF4-FFF2-40B4-BE49-F238E27FC236}">
              <a16:creationId xmlns:a16="http://schemas.microsoft.com/office/drawing/2014/main" id="{4F5A3B97-B1C1-E1AA-970C-173B1076D682}"/>
            </a:ext>
          </a:extLst>
        </xdr:cNvPr>
        <xdr:cNvGrpSpPr/>
      </xdr:nvGrpSpPr>
      <xdr:grpSpPr>
        <a:xfrm>
          <a:off x="737556" y="5079833"/>
          <a:ext cx="6503202" cy="4733644"/>
          <a:chOff x="16599067" y="1833141"/>
          <a:chExt cx="4906266" cy="3580687"/>
        </a:xfrm>
      </xdr:grpSpPr>
      <xdr:sp macro="" textlink="">
        <xdr:nvSpPr>
          <xdr:cNvPr id="35" name="TextBox 34">
            <a:extLst>
              <a:ext uri="{FF2B5EF4-FFF2-40B4-BE49-F238E27FC236}">
                <a16:creationId xmlns:a16="http://schemas.microsoft.com/office/drawing/2014/main" id="{B9AC107F-C698-439B-9E73-D98B5325AE38}"/>
              </a:ext>
            </a:extLst>
          </xdr:cNvPr>
          <xdr:cNvSpPr txBox="1"/>
        </xdr:nvSpPr>
        <xdr:spPr>
          <a:xfrm>
            <a:off x="16599067" y="1919535"/>
            <a:ext cx="4906266" cy="3494293"/>
          </a:xfrm>
          <a:prstGeom prst="roundRect">
            <a:avLst/>
          </a:prstGeom>
          <a:solidFill>
            <a:srgbClr val="F2EADF"/>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solidFill>
                <a:schemeClr val="bg1">
                  <a:lumMod val="75000"/>
                </a:schemeClr>
              </a:solidFill>
            </a:endParaRPr>
          </a:p>
        </xdr:txBody>
      </xdr:sp>
      <xdr:graphicFrame macro="">
        <xdr:nvGraphicFramePr>
          <xdr:cNvPr id="38" name="Chart 37">
            <a:extLst>
              <a:ext uri="{FF2B5EF4-FFF2-40B4-BE49-F238E27FC236}">
                <a16:creationId xmlns:a16="http://schemas.microsoft.com/office/drawing/2014/main" id="{D044E77F-D667-45F7-83FA-1CC1F8F21F7A}"/>
              </a:ext>
            </a:extLst>
          </xdr:cNvPr>
          <xdr:cNvGraphicFramePr>
            <a:graphicFrameLocks/>
          </xdr:cNvGraphicFramePr>
        </xdr:nvGraphicFramePr>
        <xdr:xfrm>
          <a:off x="16738163" y="1833141"/>
          <a:ext cx="4598658" cy="3443730"/>
        </xdr:xfrm>
        <a:graphic>
          <a:graphicData uri="http://schemas.openxmlformats.org/drawingml/2006/chart">
            <c:chart xmlns:c="http://schemas.openxmlformats.org/drawingml/2006/chart" xmlns:r="http://schemas.openxmlformats.org/officeDocument/2006/relationships" r:id="rId11"/>
          </a:graphicData>
        </a:graphic>
      </xdr:graphicFrame>
    </xdr:grpSp>
    <xdr:clientData/>
  </xdr:twoCellAnchor>
  <xdr:twoCellAnchor>
    <xdr:from>
      <xdr:col>10</xdr:col>
      <xdr:colOff>597244</xdr:colOff>
      <xdr:row>9</xdr:row>
      <xdr:rowOff>82207</xdr:rowOff>
    </xdr:from>
    <xdr:to>
      <xdr:col>19</xdr:col>
      <xdr:colOff>418895</xdr:colOff>
      <xdr:row>28</xdr:row>
      <xdr:rowOff>61784</xdr:rowOff>
    </xdr:to>
    <xdr:grpSp>
      <xdr:nvGrpSpPr>
        <xdr:cNvPr id="60" name="Group 59">
          <a:extLst>
            <a:ext uri="{FF2B5EF4-FFF2-40B4-BE49-F238E27FC236}">
              <a16:creationId xmlns:a16="http://schemas.microsoft.com/office/drawing/2014/main" id="{C5435E4F-55BF-5A5B-8C5B-EACFED11E95A}"/>
            </a:ext>
          </a:extLst>
        </xdr:cNvPr>
        <xdr:cNvGrpSpPr/>
      </xdr:nvGrpSpPr>
      <xdr:grpSpPr>
        <a:xfrm>
          <a:off x="6730415" y="1754890"/>
          <a:ext cx="5341504" cy="3510796"/>
          <a:chOff x="9612090" y="8811569"/>
          <a:chExt cx="5205953" cy="2887618"/>
        </a:xfrm>
      </xdr:grpSpPr>
      <xdr:sp macro="" textlink="">
        <xdr:nvSpPr>
          <xdr:cNvPr id="41" name="TextBox 40">
            <a:extLst>
              <a:ext uri="{FF2B5EF4-FFF2-40B4-BE49-F238E27FC236}">
                <a16:creationId xmlns:a16="http://schemas.microsoft.com/office/drawing/2014/main" id="{E7D6BE19-E6A4-40CE-AF74-B6C7452AC585}"/>
              </a:ext>
            </a:extLst>
          </xdr:cNvPr>
          <xdr:cNvSpPr txBox="1"/>
        </xdr:nvSpPr>
        <xdr:spPr>
          <a:xfrm>
            <a:off x="9756187" y="8811569"/>
            <a:ext cx="5061856" cy="2887618"/>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graphicFrame macro="">
        <xdr:nvGraphicFramePr>
          <xdr:cNvPr id="42" name="Chart 41">
            <a:extLst>
              <a:ext uri="{FF2B5EF4-FFF2-40B4-BE49-F238E27FC236}">
                <a16:creationId xmlns:a16="http://schemas.microsoft.com/office/drawing/2014/main" id="{8711B9FE-E817-4400-9149-D904FDC01601}"/>
              </a:ext>
            </a:extLst>
          </xdr:cNvPr>
          <xdr:cNvGraphicFramePr>
            <a:graphicFrameLocks/>
          </xdr:cNvGraphicFramePr>
        </xdr:nvGraphicFramePr>
        <xdr:xfrm>
          <a:off x="9612090" y="8988439"/>
          <a:ext cx="5197159" cy="2667927"/>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1</xdr:col>
      <xdr:colOff>386255</xdr:colOff>
      <xdr:row>15</xdr:row>
      <xdr:rowOff>40769</xdr:rowOff>
    </xdr:from>
    <xdr:to>
      <xdr:col>11</xdr:col>
      <xdr:colOff>410712</xdr:colOff>
      <xdr:row>20</xdr:row>
      <xdr:rowOff>186192</xdr:rowOff>
    </xdr:to>
    <xdr:grpSp>
      <xdr:nvGrpSpPr>
        <xdr:cNvPr id="74" name="Group 73">
          <a:extLst>
            <a:ext uri="{FF2B5EF4-FFF2-40B4-BE49-F238E27FC236}">
              <a16:creationId xmlns:a16="http://schemas.microsoft.com/office/drawing/2014/main" id="{B50C0013-5AA5-E3BE-6AA8-218F235A2166}"/>
            </a:ext>
          </a:extLst>
        </xdr:cNvPr>
        <xdr:cNvGrpSpPr/>
      </xdr:nvGrpSpPr>
      <xdr:grpSpPr>
        <a:xfrm>
          <a:off x="999572" y="2828574"/>
          <a:ext cx="6157628" cy="1074691"/>
          <a:chOff x="14224441" y="1166844"/>
          <a:chExt cx="3846371" cy="541620"/>
        </a:xfrm>
      </xdr:grpSpPr>
      <xdr:sp macro="" textlink="">
        <xdr:nvSpPr>
          <xdr:cNvPr id="21" name="TextBox 20">
            <a:extLst>
              <a:ext uri="{FF2B5EF4-FFF2-40B4-BE49-F238E27FC236}">
                <a16:creationId xmlns:a16="http://schemas.microsoft.com/office/drawing/2014/main" id="{F8BEBF57-B4CE-6ACA-2547-E919449BBEBE}"/>
              </a:ext>
            </a:extLst>
          </xdr:cNvPr>
          <xdr:cNvSpPr txBox="1"/>
        </xdr:nvSpPr>
        <xdr:spPr>
          <a:xfrm>
            <a:off x="14224441" y="1195261"/>
            <a:ext cx="3620348" cy="482360"/>
          </a:xfrm>
          <a:prstGeom prst="roundRect">
            <a:avLst/>
          </a:prstGeom>
          <a:solidFill>
            <a:srgbClr val="F2EAD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sp macro="" textlink="">
        <xdr:nvSpPr>
          <xdr:cNvPr id="22" name="TextBox 21">
            <a:extLst>
              <a:ext uri="{FF2B5EF4-FFF2-40B4-BE49-F238E27FC236}">
                <a16:creationId xmlns:a16="http://schemas.microsoft.com/office/drawing/2014/main" id="{F669EE16-8C77-CB7D-872A-4F732C2D8DFE}"/>
              </a:ext>
            </a:extLst>
          </xdr:cNvPr>
          <xdr:cNvSpPr txBox="1"/>
        </xdr:nvSpPr>
        <xdr:spPr>
          <a:xfrm>
            <a:off x="14268427" y="1317808"/>
            <a:ext cx="2701305" cy="362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b="1">
                <a:solidFill>
                  <a:schemeClr val="tx1"/>
                </a:solidFill>
                <a:latin typeface="Arial Rounded MT Bold" panose="020F0704030504030204" pitchFamily="34" charset="0"/>
                <a:ea typeface="+mn-ea"/>
                <a:cs typeface="+mn-cs"/>
              </a:rPr>
              <a:t>Self-Employement</a:t>
            </a:r>
          </a:p>
        </xdr:txBody>
      </xdr:sp>
      <xdr:sp macro="" textlink="Selfemployement!$B$6">
        <xdr:nvSpPr>
          <xdr:cNvPr id="24" name="TextBox 23">
            <a:extLst>
              <a:ext uri="{FF2B5EF4-FFF2-40B4-BE49-F238E27FC236}">
                <a16:creationId xmlns:a16="http://schemas.microsoft.com/office/drawing/2014/main" id="{88291EE2-1FE4-0D4B-B2B0-31923DD19FC8}"/>
              </a:ext>
            </a:extLst>
          </xdr:cNvPr>
          <xdr:cNvSpPr txBox="1"/>
        </xdr:nvSpPr>
        <xdr:spPr>
          <a:xfrm>
            <a:off x="16874410" y="1166844"/>
            <a:ext cx="1196402" cy="541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E3B80BB-4946-4C22-B40E-06A06A814DEF}" type="TxLink">
              <a:rPr lang="en-US" sz="2800" b="1">
                <a:solidFill>
                  <a:schemeClr val="tx1"/>
                </a:solidFill>
                <a:latin typeface="Arial Rounded MT Bold" panose="020F0704030504030204" pitchFamily="34" charset="0"/>
                <a:ea typeface="+mn-ea"/>
                <a:cs typeface="+mn-cs"/>
              </a:rPr>
              <a:pPr algn="ctr"/>
              <a:t>43.00%</a:t>
            </a:fld>
            <a:endParaRPr lang="en-IN" sz="2800" b="1">
              <a:solidFill>
                <a:schemeClr val="tx1"/>
              </a:solidFill>
              <a:latin typeface="Arial Rounded MT Bold" panose="020F0704030504030204" pitchFamily="34" charset="0"/>
              <a:ea typeface="+mn-ea"/>
              <a:cs typeface="+mn-cs"/>
            </a:endParaRPr>
          </a:p>
        </xdr:txBody>
      </xdr:sp>
      <xdr:pic>
        <xdr:nvPicPr>
          <xdr:cNvPr id="52" name="Graphic 51" descr="Programmer">
            <a:extLst>
              <a:ext uri="{FF2B5EF4-FFF2-40B4-BE49-F238E27FC236}">
                <a16:creationId xmlns:a16="http://schemas.microsoft.com/office/drawing/2014/main" id="{869B01C8-DE5D-D852-559D-745CC6A659B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6345256" y="1171698"/>
            <a:ext cx="715369" cy="471164"/>
          </a:xfrm>
          <a:prstGeom prst="rect">
            <a:avLst/>
          </a:prstGeom>
        </xdr:spPr>
      </xdr:pic>
    </xdr:grpSp>
    <xdr:clientData/>
  </xdr:twoCellAnchor>
  <xdr:twoCellAnchor editAs="oneCell">
    <xdr:from>
      <xdr:col>2</xdr:col>
      <xdr:colOff>119062</xdr:colOff>
      <xdr:row>2</xdr:row>
      <xdr:rowOff>63500</xdr:rowOff>
    </xdr:from>
    <xdr:to>
      <xdr:col>3</xdr:col>
      <xdr:colOff>422275</xdr:colOff>
      <xdr:row>7</xdr:row>
      <xdr:rowOff>84931</xdr:rowOff>
    </xdr:to>
    <xdr:pic>
      <xdr:nvPicPr>
        <xdr:cNvPr id="76" name="Graphic 75" descr="Brain">
          <a:extLst>
            <a:ext uri="{FF2B5EF4-FFF2-40B4-BE49-F238E27FC236}">
              <a16:creationId xmlns:a16="http://schemas.microsoft.com/office/drawing/2014/main" id="{8899B86A-F19E-1320-A91F-02B8D9FF7BA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325562" y="444500"/>
          <a:ext cx="906463" cy="973931"/>
        </a:xfrm>
        <a:prstGeom prst="rect">
          <a:avLst/>
        </a:prstGeom>
      </xdr:spPr>
    </xdr:pic>
    <xdr:clientData/>
  </xdr:twoCellAnchor>
  <xdr:twoCellAnchor editAs="oneCell">
    <xdr:from>
      <xdr:col>3</xdr:col>
      <xdr:colOff>384969</xdr:colOff>
      <xdr:row>2</xdr:row>
      <xdr:rowOff>75407</xdr:rowOff>
    </xdr:from>
    <xdr:to>
      <xdr:col>5</xdr:col>
      <xdr:colOff>88900</xdr:colOff>
      <xdr:row>7</xdr:row>
      <xdr:rowOff>96838</xdr:rowOff>
    </xdr:to>
    <xdr:pic>
      <xdr:nvPicPr>
        <xdr:cNvPr id="78" name="Graphic 77" descr="Heartbeat">
          <a:extLst>
            <a:ext uri="{FF2B5EF4-FFF2-40B4-BE49-F238E27FC236}">
              <a16:creationId xmlns:a16="http://schemas.microsoft.com/office/drawing/2014/main" id="{53514918-3B25-20FA-D0B0-3D50FE8B3AC4}"/>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194719" y="456407"/>
          <a:ext cx="910431" cy="973931"/>
        </a:xfrm>
        <a:prstGeom prst="rect">
          <a:avLst/>
        </a:prstGeom>
      </xdr:spPr>
    </xdr:pic>
    <xdr:clientData/>
  </xdr:twoCellAnchor>
  <xdr:twoCellAnchor>
    <xdr:from>
      <xdr:col>29</xdr:col>
      <xdr:colOff>587375</xdr:colOff>
      <xdr:row>1</xdr:row>
      <xdr:rowOff>31750</xdr:rowOff>
    </xdr:from>
    <xdr:to>
      <xdr:col>34</xdr:col>
      <xdr:colOff>571500</xdr:colOff>
      <xdr:row>16</xdr:row>
      <xdr:rowOff>63500</xdr:rowOff>
    </xdr:to>
    <xdr:sp macro="" textlink="">
      <xdr:nvSpPr>
        <xdr:cNvPr id="43" name="Plaque 42">
          <a:extLst>
            <a:ext uri="{FF2B5EF4-FFF2-40B4-BE49-F238E27FC236}">
              <a16:creationId xmlns:a16="http://schemas.microsoft.com/office/drawing/2014/main" id="{78CA4DCD-F099-09A7-AC52-5E1AF6B7A2BF}"/>
            </a:ext>
          </a:extLst>
        </xdr:cNvPr>
        <xdr:cNvSpPr/>
      </xdr:nvSpPr>
      <xdr:spPr>
        <a:xfrm>
          <a:off x="18081625" y="222250"/>
          <a:ext cx="3000375" cy="2889250"/>
        </a:xfrm>
        <a:prstGeom prst="plaque">
          <a:avLst/>
        </a:prstGeom>
        <a:solidFill>
          <a:srgbClr val="F2EAD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29</xdr:col>
      <xdr:colOff>460375</xdr:colOff>
      <xdr:row>0</xdr:row>
      <xdr:rowOff>0</xdr:rowOff>
    </xdr:from>
    <xdr:to>
      <xdr:col>35</xdr:col>
      <xdr:colOff>190500</xdr:colOff>
      <xdr:row>17</xdr:row>
      <xdr:rowOff>111125</xdr:rowOff>
    </xdr:to>
    <xdr:pic>
      <xdr:nvPicPr>
        <xdr:cNvPr id="37" name="Picture 36">
          <a:extLst>
            <a:ext uri="{FF2B5EF4-FFF2-40B4-BE49-F238E27FC236}">
              <a16:creationId xmlns:a16="http://schemas.microsoft.com/office/drawing/2014/main" id="{50BD6F85-B37F-E94A-559E-1B72B796563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7954625" y="0"/>
          <a:ext cx="3349625" cy="3349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853440</xdr:colOff>
      <xdr:row>7</xdr:row>
      <xdr:rowOff>30480</xdr:rowOff>
    </xdr:from>
    <xdr:to>
      <xdr:col>6</xdr:col>
      <xdr:colOff>175260</xdr:colOff>
      <xdr:row>20</xdr:row>
      <xdr:rowOff>120015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23F2675B-79BD-4A00-D666-5C7A18BE913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297180</xdr:colOff>
      <xdr:row>7</xdr:row>
      <xdr:rowOff>175260</xdr:rowOff>
    </xdr:from>
    <xdr:to>
      <xdr:col>10</xdr:col>
      <xdr:colOff>411480</xdr:colOff>
      <xdr:row>23</xdr:row>
      <xdr:rowOff>91440</xdr:rowOff>
    </xdr:to>
    <xdr:graphicFrame macro="">
      <xdr:nvGraphicFramePr>
        <xdr:cNvPr id="2" name="Chart 1">
          <a:extLst>
            <a:ext uri="{FF2B5EF4-FFF2-40B4-BE49-F238E27FC236}">
              <a16:creationId xmlns:a16="http://schemas.microsoft.com/office/drawing/2014/main" id="{5FA5C08B-417D-8D6B-EA20-A263374C2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441960</xdr:colOff>
      <xdr:row>2</xdr:row>
      <xdr:rowOff>76200</xdr:rowOff>
    </xdr:from>
    <xdr:to>
      <xdr:col>19</xdr:col>
      <xdr:colOff>137160</xdr:colOff>
      <xdr:row>17</xdr:row>
      <xdr:rowOff>76200</xdr:rowOff>
    </xdr:to>
    <xdr:graphicFrame macro="">
      <xdr:nvGraphicFramePr>
        <xdr:cNvPr id="4" name="Chart 3">
          <a:extLst>
            <a:ext uri="{FF2B5EF4-FFF2-40B4-BE49-F238E27FC236}">
              <a16:creationId xmlns:a16="http://schemas.microsoft.com/office/drawing/2014/main" id="{73F99581-DC61-09BB-E614-59451CF81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75411</xdr:colOff>
      <xdr:row>10</xdr:row>
      <xdr:rowOff>113513</xdr:rowOff>
    </xdr:from>
    <xdr:to>
      <xdr:col>8</xdr:col>
      <xdr:colOff>2531241</xdr:colOff>
      <xdr:row>24</xdr:row>
      <xdr:rowOff>26276</xdr:rowOff>
    </xdr:to>
    <xdr:graphicFrame macro="">
      <xdr:nvGraphicFramePr>
        <xdr:cNvPr id="2" name="Chart 1">
          <a:extLst>
            <a:ext uri="{FF2B5EF4-FFF2-40B4-BE49-F238E27FC236}">
              <a16:creationId xmlns:a16="http://schemas.microsoft.com/office/drawing/2014/main" id="{8B3F06C1-6A43-9CF7-6FF9-C116F0C79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259168</xdr:colOff>
      <xdr:row>9</xdr:row>
      <xdr:rowOff>97221</xdr:rowOff>
    </xdr:from>
    <xdr:to>
      <xdr:col>13</xdr:col>
      <xdr:colOff>248657</xdr:colOff>
      <xdr:row>22</xdr:row>
      <xdr:rowOff>173093</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98E728F3-8C43-7BB4-E393-66F45985BA47}"/>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292340" y="1752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xdr:colOff>
      <xdr:row>9</xdr:row>
      <xdr:rowOff>160020</xdr:rowOff>
    </xdr:from>
    <xdr:to>
      <xdr:col>6</xdr:col>
      <xdr:colOff>350520</xdr:colOff>
      <xdr:row>24</xdr:row>
      <xdr:rowOff>160020</xdr:rowOff>
    </xdr:to>
    <xdr:graphicFrame macro="">
      <xdr:nvGraphicFramePr>
        <xdr:cNvPr id="2" name="Chart 1">
          <a:extLst>
            <a:ext uri="{FF2B5EF4-FFF2-40B4-BE49-F238E27FC236}">
              <a16:creationId xmlns:a16="http://schemas.microsoft.com/office/drawing/2014/main" id="{29640D21-B168-4C69-22EC-CA34BCC25F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426720</xdr:colOff>
      <xdr:row>6</xdr:row>
      <xdr:rowOff>106680</xdr:rowOff>
    </xdr:from>
    <xdr:to>
      <xdr:col>14</xdr:col>
      <xdr:colOff>312420</xdr:colOff>
      <xdr:row>20</xdr:row>
      <xdr:rowOff>13335</xdr:rowOff>
    </xdr:to>
    <mc:AlternateContent xmlns:mc="http://schemas.openxmlformats.org/markup-compatibility/2006" xmlns:a14="http://schemas.microsoft.com/office/drawing/2010/main">
      <mc:Choice Requires="a14">
        <xdr:graphicFrame macro="">
          <xdr:nvGraphicFramePr>
            <xdr:cNvPr id="3" name="no_employees">
              <a:extLst>
                <a:ext uri="{FF2B5EF4-FFF2-40B4-BE49-F238E27FC236}">
                  <a16:creationId xmlns:a16="http://schemas.microsoft.com/office/drawing/2014/main" id="{8F315A7B-FCE9-E7FC-C57C-1CD683D62493}"/>
                </a:ext>
              </a:extLst>
            </xdr:cNvPr>
            <xdr:cNvGraphicFramePr/>
          </xdr:nvGraphicFramePr>
          <xdr:xfrm>
            <a:off x="0" y="0"/>
            <a:ext cx="0" cy="0"/>
          </xdr:xfrm>
          <a:graphic>
            <a:graphicData uri="http://schemas.microsoft.com/office/drawing/2010/slicer">
              <sle:slicer xmlns:sle="http://schemas.microsoft.com/office/drawing/2010/slicer" name="no_employees"/>
            </a:graphicData>
          </a:graphic>
        </xdr:graphicFrame>
      </mc:Choice>
      <mc:Fallback xmlns="">
        <xdr:sp macro="" textlink="">
          <xdr:nvSpPr>
            <xdr:cNvPr id="0" name=""/>
            <xdr:cNvSpPr>
              <a:spLocks noTextEdit="1"/>
            </xdr:cNvSpPr>
          </xdr:nvSpPr>
          <xdr:spPr>
            <a:xfrm>
              <a:off x="8488680" y="1203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441960</xdr:colOff>
      <xdr:row>6</xdr:row>
      <xdr:rowOff>22860</xdr:rowOff>
    </xdr:from>
    <xdr:to>
      <xdr:col>18</xdr:col>
      <xdr:colOff>441960</xdr:colOff>
      <xdr:row>19</xdr:row>
      <xdr:rowOff>112395</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667CA50-7305-1D24-69B3-76E4E7DA2AE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056620" y="1120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53340</xdr:colOff>
      <xdr:row>12</xdr:row>
      <xdr:rowOff>7620</xdr:rowOff>
    </xdr:from>
    <xdr:to>
      <xdr:col>22</xdr:col>
      <xdr:colOff>53340</xdr:colOff>
      <xdr:row>25</xdr:row>
      <xdr:rowOff>97155</xdr:rowOff>
    </xdr:to>
    <mc:AlternateContent xmlns:mc="http://schemas.openxmlformats.org/markup-compatibility/2006" xmlns:a14="http://schemas.microsoft.com/office/drawing/2010/main">
      <mc:Choice Requires="a14">
        <xdr:graphicFrame macro="">
          <xdr:nvGraphicFramePr>
            <xdr:cNvPr id="5" name="tech_company">
              <a:extLst>
                <a:ext uri="{FF2B5EF4-FFF2-40B4-BE49-F238E27FC236}">
                  <a16:creationId xmlns:a16="http://schemas.microsoft.com/office/drawing/2014/main" id="{4163BB9A-21EC-EE2F-4DB0-1F1A980B6FC0}"/>
                </a:ext>
              </a:extLst>
            </xdr:cNvPr>
            <xdr:cNvGraphicFramePr/>
          </xdr:nvGraphicFramePr>
          <xdr:xfrm>
            <a:off x="0" y="0"/>
            <a:ext cx="0" cy="0"/>
          </xdr:xfrm>
          <a:graphic>
            <a:graphicData uri="http://schemas.microsoft.com/office/drawing/2010/slicer">
              <sle:slicer xmlns:sle="http://schemas.microsoft.com/office/drawing/2010/slicer" name="tech_company"/>
            </a:graphicData>
          </a:graphic>
        </xdr:graphicFrame>
      </mc:Choice>
      <mc:Fallback xmlns="">
        <xdr:sp macro="" textlink="">
          <xdr:nvSpPr>
            <xdr:cNvPr id="0" name=""/>
            <xdr:cNvSpPr>
              <a:spLocks noTextEdit="1"/>
            </xdr:cNvSpPr>
          </xdr:nvSpPr>
          <xdr:spPr>
            <a:xfrm>
              <a:off x="13106400" y="2202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701040</xdr:colOff>
      <xdr:row>6</xdr:row>
      <xdr:rowOff>60960</xdr:rowOff>
    </xdr:from>
    <xdr:to>
      <xdr:col>12</xdr:col>
      <xdr:colOff>411480</xdr:colOff>
      <xdr:row>21</xdr:row>
      <xdr:rowOff>60960</xdr:rowOff>
    </xdr:to>
    <xdr:graphicFrame macro="">
      <xdr:nvGraphicFramePr>
        <xdr:cNvPr id="3" name="Chart 2">
          <a:extLst>
            <a:ext uri="{FF2B5EF4-FFF2-40B4-BE49-F238E27FC236}">
              <a16:creationId xmlns:a16="http://schemas.microsoft.com/office/drawing/2014/main" id="{0BF01027-BD65-B348-7DFE-C5113932A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182880</xdr:colOff>
      <xdr:row>4</xdr:row>
      <xdr:rowOff>167640</xdr:rowOff>
    </xdr:from>
    <xdr:to>
      <xdr:col>20</xdr:col>
      <xdr:colOff>182880</xdr:colOff>
      <xdr:row>18</xdr:row>
      <xdr:rowOff>74295</xdr:rowOff>
    </xdr:to>
    <mc:AlternateContent xmlns:mc="http://schemas.openxmlformats.org/markup-compatibility/2006" xmlns:a14="http://schemas.microsoft.com/office/drawing/2010/main">
      <mc:Choice Requires="a14">
        <xdr:graphicFrame macro="">
          <xdr:nvGraphicFramePr>
            <xdr:cNvPr id="4" name="family_history">
              <a:extLst>
                <a:ext uri="{FF2B5EF4-FFF2-40B4-BE49-F238E27FC236}">
                  <a16:creationId xmlns:a16="http://schemas.microsoft.com/office/drawing/2014/main" id="{A3F53DAD-102D-3498-AE26-E6397DD6B033}"/>
                </a:ext>
              </a:extLst>
            </xdr:cNvPr>
            <xdr:cNvGraphicFramePr/>
          </xdr:nvGraphicFramePr>
          <xdr:xfrm>
            <a:off x="0" y="0"/>
            <a:ext cx="0" cy="0"/>
          </xdr:xfrm>
          <a:graphic>
            <a:graphicData uri="http://schemas.microsoft.com/office/drawing/2010/slicer">
              <sle:slicer xmlns:sle="http://schemas.microsoft.com/office/drawing/2010/slicer" name="family_history"/>
            </a:graphicData>
          </a:graphic>
        </xdr:graphicFrame>
      </mc:Choice>
      <mc:Fallback xmlns="">
        <xdr:sp macro="" textlink="">
          <xdr:nvSpPr>
            <xdr:cNvPr id="0" name=""/>
            <xdr:cNvSpPr>
              <a:spLocks noTextEdit="1"/>
            </xdr:cNvSpPr>
          </xdr:nvSpPr>
          <xdr:spPr>
            <a:xfrm>
              <a:off x="10744200" y="899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182880</xdr:colOff>
      <xdr:row>5</xdr:row>
      <xdr:rowOff>137160</xdr:rowOff>
    </xdr:from>
    <xdr:to>
      <xdr:col>16</xdr:col>
      <xdr:colOff>53340</xdr:colOff>
      <xdr:row>19</xdr:row>
      <xdr:rowOff>43815</xdr:rowOff>
    </xdr:to>
    <mc:AlternateContent xmlns:mc="http://schemas.openxmlformats.org/markup-compatibility/2006" xmlns:a14="http://schemas.microsoft.com/office/drawing/2010/main">
      <mc:Choice Requires="a14">
        <xdr:graphicFrame macro="">
          <xdr:nvGraphicFramePr>
            <xdr:cNvPr id="5" name="work_interfere">
              <a:extLst>
                <a:ext uri="{FF2B5EF4-FFF2-40B4-BE49-F238E27FC236}">
                  <a16:creationId xmlns:a16="http://schemas.microsoft.com/office/drawing/2014/main" id="{404FBC03-8EF8-5321-AC34-430F897F32A2}"/>
                </a:ext>
              </a:extLst>
            </xdr:cNvPr>
            <xdr:cNvGraphicFramePr/>
          </xdr:nvGraphicFramePr>
          <xdr:xfrm>
            <a:off x="0" y="0"/>
            <a:ext cx="0" cy="0"/>
          </xdr:xfrm>
          <a:graphic>
            <a:graphicData uri="http://schemas.microsoft.com/office/drawing/2010/slicer">
              <sle:slicer xmlns:sle="http://schemas.microsoft.com/office/drawing/2010/slicer" name="work_interfere"/>
            </a:graphicData>
          </a:graphic>
        </xdr:graphicFrame>
      </mc:Choice>
      <mc:Fallback xmlns="">
        <xdr:sp macro="" textlink="">
          <xdr:nvSpPr>
            <xdr:cNvPr id="0" name=""/>
            <xdr:cNvSpPr>
              <a:spLocks noTextEdit="1"/>
            </xdr:cNvSpPr>
          </xdr:nvSpPr>
          <xdr:spPr>
            <a:xfrm>
              <a:off x="8176260" y="1051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121920</xdr:colOff>
      <xdr:row>1</xdr:row>
      <xdr:rowOff>0</xdr:rowOff>
    </xdr:from>
    <xdr:to>
      <xdr:col>14</xdr:col>
      <xdr:colOff>388620</xdr:colOff>
      <xdr:row>16</xdr:row>
      <xdr:rowOff>0</xdr:rowOff>
    </xdr:to>
    <xdr:graphicFrame macro="">
      <xdr:nvGraphicFramePr>
        <xdr:cNvPr id="2" name="Chart 1">
          <a:extLst>
            <a:ext uri="{FF2B5EF4-FFF2-40B4-BE49-F238E27FC236}">
              <a16:creationId xmlns:a16="http://schemas.microsoft.com/office/drawing/2014/main" id="{4855FB52-4B8A-3E59-8F2D-58B6560BC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26.678847569441" createdVersion="8" refreshedVersion="8" minRefreshableVersion="3" recordCount="100" xr:uid="{28BC5841-9A2B-4643-A880-03CDC64F8150}">
  <cacheSource type="worksheet">
    <worksheetSource name="Table1"/>
  </cacheSource>
  <cacheFields count="15">
    <cacheField name="Age" numFmtId="49">
      <sharedItems containsMixedTypes="1" containsNumber="1" containsInteger="1" minValue="18" maxValue="50" count="32">
        <s v="36-40"/>
        <s v="41-45"/>
        <s v="31-35"/>
        <s v="22-25"/>
        <s v="26-30"/>
        <s v="46-50"/>
        <n v="37" u="1"/>
        <n v="44" u="1"/>
        <n v="32" u="1"/>
        <n v="31" u="1"/>
        <n v="33" u="1"/>
        <n v="35" u="1"/>
        <n v="39" u="1"/>
        <n v="42" u="1"/>
        <n v="23" u="1"/>
        <n v="29" u="1"/>
        <n v="36" u="1"/>
        <n v="27" u="1"/>
        <n v="46" u="1"/>
        <n v="41" u="1"/>
        <n v="34" u="1"/>
        <n v="30" u="1"/>
        <n v="40" u="1"/>
        <n v="38" u="1"/>
        <n v="50" u="1"/>
        <n v="24" u="1"/>
        <n v="18" u="1"/>
        <n v="28" u="1"/>
        <n v="26" u="1"/>
        <n v="22" u="1"/>
        <n v="19" u="1"/>
        <n v="25" u="1"/>
      </sharedItems>
    </cacheField>
    <cacheField name="Gender" numFmtId="0">
      <sharedItems count="2">
        <s v="Male"/>
        <s v="Female"/>
      </sharedItems>
    </cacheField>
    <cacheField name="self_employed" numFmtId="0">
      <sharedItems count="2">
        <s v="Yes"/>
        <s v="No"/>
      </sharedItems>
    </cacheField>
    <cacheField name="family_history" numFmtId="0">
      <sharedItems count="2">
        <s v="No"/>
        <s v="Yes"/>
      </sharedItems>
    </cacheField>
    <cacheField name="treatment" numFmtId="0">
      <sharedItems count="2">
        <s v="Yes"/>
        <s v="No"/>
      </sharedItems>
    </cacheField>
    <cacheField name="work_interfere" numFmtId="0">
      <sharedItems count="4">
        <s v="Often"/>
        <s v="Rarely"/>
        <s v="Never"/>
        <s v="Sometimes"/>
      </sharedItems>
    </cacheField>
    <cacheField name="no_employees" numFmtId="0">
      <sharedItems count="4">
        <s v="250-1000"/>
        <s v="1000+"/>
        <s v="51-250"/>
        <s v="1-50"/>
      </sharedItems>
    </cacheField>
    <cacheField name="remote_work" numFmtId="0">
      <sharedItems count="2">
        <s v="No"/>
        <s v="Yes"/>
      </sharedItems>
    </cacheField>
    <cacheField name="tech_company" numFmtId="0">
      <sharedItems count="2">
        <s v="Yes"/>
        <s v="No"/>
      </sharedItems>
    </cacheField>
    <cacheField name="care_options" numFmtId="0">
      <sharedItems count="2">
        <s v="No"/>
        <s v="Yes"/>
      </sharedItems>
    </cacheField>
    <cacheField name="wellness_program" numFmtId="0">
      <sharedItems count="3">
        <s v="No"/>
        <s v="Not Aware"/>
        <s v="Yes"/>
      </sharedItems>
    </cacheField>
    <cacheField name="seek_help" numFmtId="0">
      <sharedItems count="3">
        <s v="Yes"/>
        <s v="Not Sure"/>
        <s v="No"/>
      </sharedItems>
    </cacheField>
    <cacheField name="leave" numFmtId="0">
      <sharedItems count="5">
        <s v="Somewhat easy"/>
        <s v="Don't know"/>
        <s v="Somewhat difficult"/>
        <s v="Very difficult"/>
        <s v="Very easy"/>
      </sharedItems>
    </cacheField>
    <cacheField name="coworkers" numFmtId="0">
      <sharedItems count="3">
        <s v="Some of them"/>
        <s v="No"/>
        <s v="Yes"/>
      </sharedItems>
    </cacheField>
    <cacheField name="mental_vs_physical" numFmtId="0">
      <sharedItems count="3">
        <s v="Yes"/>
        <s v="Don't know"/>
        <s v="No"/>
      </sharedItems>
    </cacheField>
  </cacheFields>
  <extLst>
    <ext xmlns:x14="http://schemas.microsoft.com/office/spreadsheetml/2009/9/main" uri="{725AE2AE-9491-48be-B2B4-4EB974FC3084}">
      <x14:pivotCacheDefinition pivotCacheId="68023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x v="0"/>
    <x v="0"/>
    <x v="0"/>
    <x v="0"/>
    <x v="0"/>
    <x v="0"/>
    <x v="0"/>
    <x v="0"/>
    <x v="0"/>
    <x v="0"/>
  </r>
  <r>
    <x v="1"/>
    <x v="1"/>
    <x v="1"/>
    <x v="0"/>
    <x v="1"/>
    <x v="1"/>
    <x v="1"/>
    <x v="0"/>
    <x v="1"/>
    <x v="0"/>
    <x v="1"/>
    <x v="1"/>
    <x v="1"/>
    <x v="1"/>
    <x v="1"/>
  </r>
  <r>
    <x v="2"/>
    <x v="0"/>
    <x v="1"/>
    <x v="0"/>
    <x v="1"/>
    <x v="1"/>
    <x v="0"/>
    <x v="0"/>
    <x v="0"/>
    <x v="0"/>
    <x v="0"/>
    <x v="2"/>
    <x v="2"/>
    <x v="2"/>
    <x v="2"/>
  </r>
  <r>
    <x v="2"/>
    <x v="0"/>
    <x v="0"/>
    <x v="1"/>
    <x v="0"/>
    <x v="0"/>
    <x v="1"/>
    <x v="0"/>
    <x v="0"/>
    <x v="1"/>
    <x v="0"/>
    <x v="2"/>
    <x v="2"/>
    <x v="0"/>
    <x v="2"/>
  </r>
  <r>
    <x v="2"/>
    <x v="1"/>
    <x v="1"/>
    <x v="0"/>
    <x v="1"/>
    <x v="2"/>
    <x v="2"/>
    <x v="0"/>
    <x v="1"/>
    <x v="0"/>
    <x v="1"/>
    <x v="1"/>
    <x v="1"/>
    <x v="0"/>
    <x v="1"/>
  </r>
  <r>
    <x v="2"/>
    <x v="0"/>
    <x v="1"/>
    <x v="1"/>
    <x v="1"/>
    <x v="3"/>
    <x v="3"/>
    <x v="0"/>
    <x v="0"/>
    <x v="1"/>
    <x v="0"/>
    <x v="1"/>
    <x v="1"/>
    <x v="2"/>
    <x v="1"/>
  </r>
  <r>
    <x v="2"/>
    <x v="1"/>
    <x v="0"/>
    <x v="1"/>
    <x v="0"/>
    <x v="3"/>
    <x v="3"/>
    <x v="1"/>
    <x v="0"/>
    <x v="0"/>
    <x v="0"/>
    <x v="2"/>
    <x v="2"/>
    <x v="0"/>
    <x v="1"/>
  </r>
  <r>
    <x v="0"/>
    <x v="0"/>
    <x v="1"/>
    <x v="0"/>
    <x v="1"/>
    <x v="2"/>
    <x v="0"/>
    <x v="1"/>
    <x v="0"/>
    <x v="1"/>
    <x v="0"/>
    <x v="2"/>
    <x v="1"/>
    <x v="1"/>
    <x v="2"/>
  </r>
  <r>
    <x v="1"/>
    <x v="0"/>
    <x v="0"/>
    <x v="1"/>
    <x v="0"/>
    <x v="3"/>
    <x v="2"/>
    <x v="0"/>
    <x v="0"/>
    <x v="1"/>
    <x v="0"/>
    <x v="2"/>
    <x v="3"/>
    <x v="2"/>
    <x v="2"/>
  </r>
  <r>
    <x v="3"/>
    <x v="0"/>
    <x v="1"/>
    <x v="0"/>
    <x v="1"/>
    <x v="2"/>
    <x v="3"/>
    <x v="0"/>
    <x v="0"/>
    <x v="0"/>
    <x v="1"/>
    <x v="1"/>
    <x v="1"/>
    <x v="2"/>
    <x v="0"/>
  </r>
  <r>
    <x v="2"/>
    <x v="0"/>
    <x v="0"/>
    <x v="0"/>
    <x v="0"/>
    <x v="3"/>
    <x v="0"/>
    <x v="1"/>
    <x v="0"/>
    <x v="0"/>
    <x v="0"/>
    <x v="2"/>
    <x v="1"/>
    <x v="0"/>
    <x v="1"/>
  </r>
  <r>
    <x v="4"/>
    <x v="1"/>
    <x v="1"/>
    <x v="0"/>
    <x v="1"/>
    <x v="2"/>
    <x v="2"/>
    <x v="1"/>
    <x v="0"/>
    <x v="1"/>
    <x v="0"/>
    <x v="2"/>
    <x v="1"/>
    <x v="2"/>
    <x v="1"/>
  </r>
  <r>
    <x v="1"/>
    <x v="1"/>
    <x v="0"/>
    <x v="1"/>
    <x v="0"/>
    <x v="3"/>
    <x v="2"/>
    <x v="0"/>
    <x v="1"/>
    <x v="1"/>
    <x v="0"/>
    <x v="2"/>
    <x v="2"/>
    <x v="2"/>
    <x v="2"/>
  </r>
  <r>
    <x v="0"/>
    <x v="0"/>
    <x v="1"/>
    <x v="1"/>
    <x v="1"/>
    <x v="2"/>
    <x v="3"/>
    <x v="0"/>
    <x v="0"/>
    <x v="1"/>
    <x v="0"/>
    <x v="1"/>
    <x v="1"/>
    <x v="2"/>
    <x v="1"/>
  </r>
  <r>
    <x v="4"/>
    <x v="0"/>
    <x v="1"/>
    <x v="0"/>
    <x v="1"/>
    <x v="2"/>
    <x v="0"/>
    <x v="0"/>
    <x v="0"/>
    <x v="1"/>
    <x v="1"/>
    <x v="1"/>
    <x v="0"/>
    <x v="0"/>
    <x v="0"/>
  </r>
  <r>
    <x v="4"/>
    <x v="0"/>
    <x v="0"/>
    <x v="1"/>
    <x v="0"/>
    <x v="1"/>
    <x v="0"/>
    <x v="0"/>
    <x v="0"/>
    <x v="1"/>
    <x v="0"/>
    <x v="2"/>
    <x v="0"/>
    <x v="2"/>
    <x v="1"/>
  </r>
  <r>
    <x v="3"/>
    <x v="0"/>
    <x v="0"/>
    <x v="0"/>
    <x v="0"/>
    <x v="3"/>
    <x v="3"/>
    <x v="1"/>
    <x v="0"/>
    <x v="0"/>
    <x v="1"/>
    <x v="1"/>
    <x v="4"/>
    <x v="0"/>
    <x v="2"/>
  </r>
  <r>
    <x v="2"/>
    <x v="1"/>
    <x v="0"/>
    <x v="0"/>
    <x v="0"/>
    <x v="3"/>
    <x v="0"/>
    <x v="0"/>
    <x v="0"/>
    <x v="1"/>
    <x v="0"/>
    <x v="1"/>
    <x v="1"/>
    <x v="0"/>
    <x v="2"/>
  </r>
  <r>
    <x v="5"/>
    <x v="0"/>
    <x v="1"/>
    <x v="1"/>
    <x v="1"/>
    <x v="3"/>
    <x v="2"/>
    <x v="1"/>
    <x v="0"/>
    <x v="1"/>
    <x v="2"/>
    <x v="1"/>
    <x v="4"/>
    <x v="2"/>
    <x v="0"/>
  </r>
  <r>
    <x v="0"/>
    <x v="0"/>
    <x v="1"/>
    <x v="1"/>
    <x v="1"/>
    <x v="2"/>
    <x v="1"/>
    <x v="1"/>
    <x v="0"/>
    <x v="0"/>
    <x v="2"/>
    <x v="2"/>
    <x v="0"/>
    <x v="0"/>
    <x v="1"/>
  </r>
  <r>
    <x v="4"/>
    <x v="0"/>
    <x v="0"/>
    <x v="1"/>
    <x v="0"/>
    <x v="3"/>
    <x v="3"/>
    <x v="0"/>
    <x v="0"/>
    <x v="1"/>
    <x v="0"/>
    <x v="2"/>
    <x v="2"/>
    <x v="0"/>
    <x v="2"/>
  </r>
  <r>
    <x v="2"/>
    <x v="0"/>
    <x v="1"/>
    <x v="0"/>
    <x v="1"/>
    <x v="2"/>
    <x v="3"/>
    <x v="1"/>
    <x v="0"/>
    <x v="0"/>
    <x v="0"/>
    <x v="2"/>
    <x v="2"/>
    <x v="0"/>
    <x v="0"/>
  </r>
  <r>
    <x v="5"/>
    <x v="1"/>
    <x v="0"/>
    <x v="0"/>
    <x v="0"/>
    <x v="0"/>
    <x v="0"/>
    <x v="1"/>
    <x v="0"/>
    <x v="1"/>
    <x v="0"/>
    <x v="2"/>
    <x v="1"/>
    <x v="0"/>
    <x v="2"/>
  </r>
  <r>
    <x v="1"/>
    <x v="1"/>
    <x v="0"/>
    <x v="0"/>
    <x v="0"/>
    <x v="2"/>
    <x v="1"/>
    <x v="0"/>
    <x v="1"/>
    <x v="0"/>
    <x v="0"/>
    <x v="1"/>
    <x v="1"/>
    <x v="1"/>
    <x v="1"/>
  </r>
  <r>
    <x v="2"/>
    <x v="0"/>
    <x v="0"/>
    <x v="1"/>
    <x v="0"/>
    <x v="1"/>
    <x v="2"/>
    <x v="0"/>
    <x v="0"/>
    <x v="0"/>
    <x v="1"/>
    <x v="0"/>
    <x v="1"/>
    <x v="2"/>
    <x v="1"/>
  </r>
  <r>
    <x v="2"/>
    <x v="0"/>
    <x v="0"/>
    <x v="1"/>
    <x v="0"/>
    <x v="3"/>
    <x v="1"/>
    <x v="0"/>
    <x v="1"/>
    <x v="1"/>
    <x v="0"/>
    <x v="1"/>
    <x v="4"/>
    <x v="0"/>
    <x v="2"/>
  </r>
  <r>
    <x v="2"/>
    <x v="0"/>
    <x v="1"/>
    <x v="0"/>
    <x v="1"/>
    <x v="0"/>
    <x v="0"/>
    <x v="0"/>
    <x v="0"/>
    <x v="0"/>
    <x v="0"/>
    <x v="1"/>
    <x v="1"/>
    <x v="0"/>
    <x v="1"/>
  </r>
  <r>
    <x v="2"/>
    <x v="0"/>
    <x v="0"/>
    <x v="1"/>
    <x v="0"/>
    <x v="1"/>
    <x v="3"/>
    <x v="1"/>
    <x v="0"/>
    <x v="1"/>
    <x v="1"/>
    <x v="1"/>
    <x v="1"/>
    <x v="2"/>
    <x v="0"/>
  </r>
  <r>
    <x v="2"/>
    <x v="0"/>
    <x v="0"/>
    <x v="0"/>
    <x v="0"/>
    <x v="3"/>
    <x v="0"/>
    <x v="1"/>
    <x v="0"/>
    <x v="0"/>
    <x v="0"/>
    <x v="1"/>
    <x v="2"/>
    <x v="0"/>
    <x v="2"/>
  </r>
  <r>
    <x v="0"/>
    <x v="0"/>
    <x v="1"/>
    <x v="0"/>
    <x v="1"/>
    <x v="3"/>
    <x v="0"/>
    <x v="0"/>
    <x v="0"/>
    <x v="0"/>
    <x v="0"/>
    <x v="2"/>
    <x v="3"/>
    <x v="0"/>
    <x v="2"/>
  </r>
  <r>
    <x v="2"/>
    <x v="0"/>
    <x v="1"/>
    <x v="0"/>
    <x v="1"/>
    <x v="2"/>
    <x v="3"/>
    <x v="1"/>
    <x v="0"/>
    <x v="0"/>
    <x v="0"/>
    <x v="2"/>
    <x v="1"/>
    <x v="0"/>
    <x v="2"/>
  </r>
  <r>
    <x v="2"/>
    <x v="0"/>
    <x v="1"/>
    <x v="1"/>
    <x v="1"/>
    <x v="1"/>
    <x v="3"/>
    <x v="1"/>
    <x v="0"/>
    <x v="1"/>
    <x v="0"/>
    <x v="2"/>
    <x v="2"/>
    <x v="1"/>
    <x v="2"/>
  </r>
  <r>
    <x v="4"/>
    <x v="0"/>
    <x v="0"/>
    <x v="1"/>
    <x v="0"/>
    <x v="3"/>
    <x v="3"/>
    <x v="1"/>
    <x v="0"/>
    <x v="0"/>
    <x v="0"/>
    <x v="2"/>
    <x v="0"/>
    <x v="0"/>
    <x v="1"/>
  </r>
  <r>
    <x v="1"/>
    <x v="1"/>
    <x v="0"/>
    <x v="1"/>
    <x v="0"/>
    <x v="3"/>
    <x v="2"/>
    <x v="1"/>
    <x v="0"/>
    <x v="1"/>
    <x v="2"/>
    <x v="0"/>
    <x v="4"/>
    <x v="0"/>
    <x v="1"/>
  </r>
  <r>
    <x v="0"/>
    <x v="1"/>
    <x v="0"/>
    <x v="0"/>
    <x v="0"/>
    <x v="3"/>
    <x v="2"/>
    <x v="0"/>
    <x v="0"/>
    <x v="1"/>
    <x v="0"/>
    <x v="2"/>
    <x v="1"/>
    <x v="0"/>
    <x v="0"/>
  </r>
  <r>
    <x v="4"/>
    <x v="0"/>
    <x v="0"/>
    <x v="0"/>
    <x v="0"/>
    <x v="1"/>
    <x v="1"/>
    <x v="0"/>
    <x v="0"/>
    <x v="1"/>
    <x v="0"/>
    <x v="2"/>
    <x v="4"/>
    <x v="2"/>
    <x v="1"/>
  </r>
  <r>
    <x v="4"/>
    <x v="0"/>
    <x v="1"/>
    <x v="0"/>
    <x v="1"/>
    <x v="1"/>
    <x v="1"/>
    <x v="0"/>
    <x v="0"/>
    <x v="0"/>
    <x v="0"/>
    <x v="2"/>
    <x v="4"/>
    <x v="0"/>
    <x v="1"/>
  </r>
  <r>
    <x v="0"/>
    <x v="0"/>
    <x v="1"/>
    <x v="0"/>
    <x v="1"/>
    <x v="3"/>
    <x v="1"/>
    <x v="0"/>
    <x v="0"/>
    <x v="1"/>
    <x v="0"/>
    <x v="2"/>
    <x v="0"/>
    <x v="0"/>
    <x v="2"/>
  </r>
  <r>
    <x v="5"/>
    <x v="1"/>
    <x v="1"/>
    <x v="0"/>
    <x v="1"/>
    <x v="0"/>
    <x v="3"/>
    <x v="0"/>
    <x v="0"/>
    <x v="1"/>
    <x v="0"/>
    <x v="1"/>
    <x v="1"/>
    <x v="0"/>
    <x v="1"/>
  </r>
  <r>
    <x v="2"/>
    <x v="1"/>
    <x v="0"/>
    <x v="0"/>
    <x v="0"/>
    <x v="1"/>
    <x v="1"/>
    <x v="1"/>
    <x v="0"/>
    <x v="1"/>
    <x v="0"/>
    <x v="0"/>
    <x v="4"/>
    <x v="2"/>
    <x v="0"/>
  </r>
  <r>
    <x v="3"/>
    <x v="0"/>
    <x v="0"/>
    <x v="0"/>
    <x v="0"/>
    <x v="3"/>
    <x v="2"/>
    <x v="0"/>
    <x v="0"/>
    <x v="0"/>
    <x v="0"/>
    <x v="2"/>
    <x v="1"/>
    <x v="0"/>
    <x v="2"/>
  </r>
  <r>
    <x v="2"/>
    <x v="1"/>
    <x v="1"/>
    <x v="0"/>
    <x v="1"/>
    <x v="1"/>
    <x v="1"/>
    <x v="1"/>
    <x v="1"/>
    <x v="1"/>
    <x v="1"/>
    <x v="0"/>
    <x v="2"/>
    <x v="0"/>
    <x v="1"/>
  </r>
  <r>
    <x v="4"/>
    <x v="1"/>
    <x v="0"/>
    <x v="1"/>
    <x v="0"/>
    <x v="3"/>
    <x v="3"/>
    <x v="0"/>
    <x v="0"/>
    <x v="1"/>
    <x v="0"/>
    <x v="2"/>
    <x v="3"/>
    <x v="0"/>
    <x v="0"/>
  </r>
  <r>
    <x v="0"/>
    <x v="0"/>
    <x v="1"/>
    <x v="0"/>
    <x v="1"/>
    <x v="0"/>
    <x v="0"/>
    <x v="0"/>
    <x v="0"/>
    <x v="1"/>
    <x v="0"/>
    <x v="2"/>
    <x v="2"/>
    <x v="1"/>
    <x v="2"/>
  </r>
  <r>
    <x v="4"/>
    <x v="1"/>
    <x v="0"/>
    <x v="0"/>
    <x v="0"/>
    <x v="3"/>
    <x v="0"/>
    <x v="0"/>
    <x v="1"/>
    <x v="0"/>
    <x v="0"/>
    <x v="2"/>
    <x v="1"/>
    <x v="1"/>
    <x v="1"/>
  </r>
  <r>
    <x v="0"/>
    <x v="1"/>
    <x v="0"/>
    <x v="1"/>
    <x v="0"/>
    <x v="3"/>
    <x v="0"/>
    <x v="0"/>
    <x v="0"/>
    <x v="1"/>
    <x v="0"/>
    <x v="0"/>
    <x v="0"/>
    <x v="0"/>
    <x v="0"/>
  </r>
  <r>
    <x v="4"/>
    <x v="0"/>
    <x v="1"/>
    <x v="0"/>
    <x v="1"/>
    <x v="3"/>
    <x v="3"/>
    <x v="0"/>
    <x v="0"/>
    <x v="1"/>
    <x v="0"/>
    <x v="2"/>
    <x v="1"/>
    <x v="0"/>
    <x v="1"/>
  </r>
  <r>
    <x v="2"/>
    <x v="1"/>
    <x v="1"/>
    <x v="0"/>
    <x v="1"/>
    <x v="0"/>
    <x v="2"/>
    <x v="0"/>
    <x v="0"/>
    <x v="0"/>
    <x v="0"/>
    <x v="2"/>
    <x v="1"/>
    <x v="2"/>
    <x v="1"/>
  </r>
  <r>
    <x v="4"/>
    <x v="1"/>
    <x v="1"/>
    <x v="0"/>
    <x v="1"/>
    <x v="3"/>
    <x v="1"/>
    <x v="0"/>
    <x v="1"/>
    <x v="1"/>
    <x v="2"/>
    <x v="2"/>
    <x v="1"/>
    <x v="2"/>
    <x v="0"/>
  </r>
  <r>
    <x v="4"/>
    <x v="0"/>
    <x v="0"/>
    <x v="1"/>
    <x v="0"/>
    <x v="1"/>
    <x v="0"/>
    <x v="0"/>
    <x v="0"/>
    <x v="0"/>
    <x v="0"/>
    <x v="1"/>
    <x v="1"/>
    <x v="0"/>
    <x v="1"/>
  </r>
  <r>
    <x v="3"/>
    <x v="1"/>
    <x v="0"/>
    <x v="1"/>
    <x v="0"/>
    <x v="0"/>
    <x v="2"/>
    <x v="1"/>
    <x v="0"/>
    <x v="1"/>
    <x v="0"/>
    <x v="2"/>
    <x v="3"/>
    <x v="1"/>
    <x v="1"/>
  </r>
  <r>
    <x v="2"/>
    <x v="0"/>
    <x v="1"/>
    <x v="0"/>
    <x v="1"/>
    <x v="3"/>
    <x v="1"/>
    <x v="1"/>
    <x v="0"/>
    <x v="1"/>
    <x v="1"/>
    <x v="1"/>
    <x v="1"/>
    <x v="0"/>
    <x v="1"/>
  </r>
  <r>
    <x v="2"/>
    <x v="0"/>
    <x v="1"/>
    <x v="0"/>
    <x v="1"/>
    <x v="3"/>
    <x v="0"/>
    <x v="1"/>
    <x v="0"/>
    <x v="0"/>
    <x v="1"/>
    <x v="1"/>
    <x v="1"/>
    <x v="0"/>
    <x v="1"/>
  </r>
  <r>
    <x v="2"/>
    <x v="0"/>
    <x v="1"/>
    <x v="0"/>
    <x v="1"/>
    <x v="2"/>
    <x v="1"/>
    <x v="1"/>
    <x v="0"/>
    <x v="0"/>
    <x v="0"/>
    <x v="2"/>
    <x v="1"/>
    <x v="0"/>
    <x v="1"/>
  </r>
  <r>
    <x v="4"/>
    <x v="0"/>
    <x v="1"/>
    <x v="0"/>
    <x v="1"/>
    <x v="3"/>
    <x v="0"/>
    <x v="0"/>
    <x v="0"/>
    <x v="0"/>
    <x v="0"/>
    <x v="2"/>
    <x v="1"/>
    <x v="1"/>
    <x v="1"/>
  </r>
  <r>
    <x v="4"/>
    <x v="1"/>
    <x v="0"/>
    <x v="1"/>
    <x v="0"/>
    <x v="1"/>
    <x v="1"/>
    <x v="0"/>
    <x v="0"/>
    <x v="1"/>
    <x v="0"/>
    <x v="2"/>
    <x v="1"/>
    <x v="1"/>
    <x v="1"/>
  </r>
  <r>
    <x v="2"/>
    <x v="0"/>
    <x v="1"/>
    <x v="1"/>
    <x v="1"/>
    <x v="1"/>
    <x v="0"/>
    <x v="1"/>
    <x v="0"/>
    <x v="0"/>
    <x v="0"/>
    <x v="2"/>
    <x v="0"/>
    <x v="2"/>
    <x v="0"/>
  </r>
  <r>
    <x v="3"/>
    <x v="0"/>
    <x v="0"/>
    <x v="1"/>
    <x v="0"/>
    <x v="3"/>
    <x v="1"/>
    <x v="1"/>
    <x v="0"/>
    <x v="0"/>
    <x v="0"/>
    <x v="2"/>
    <x v="1"/>
    <x v="0"/>
    <x v="2"/>
  </r>
  <r>
    <x v="4"/>
    <x v="0"/>
    <x v="1"/>
    <x v="0"/>
    <x v="1"/>
    <x v="3"/>
    <x v="1"/>
    <x v="0"/>
    <x v="1"/>
    <x v="0"/>
    <x v="0"/>
    <x v="2"/>
    <x v="0"/>
    <x v="0"/>
    <x v="1"/>
  </r>
  <r>
    <x v="2"/>
    <x v="0"/>
    <x v="0"/>
    <x v="1"/>
    <x v="0"/>
    <x v="0"/>
    <x v="0"/>
    <x v="1"/>
    <x v="0"/>
    <x v="0"/>
    <x v="0"/>
    <x v="2"/>
    <x v="2"/>
    <x v="1"/>
    <x v="1"/>
  </r>
  <r>
    <x v="1"/>
    <x v="1"/>
    <x v="0"/>
    <x v="1"/>
    <x v="0"/>
    <x v="3"/>
    <x v="1"/>
    <x v="0"/>
    <x v="1"/>
    <x v="0"/>
    <x v="0"/>
    <x v="1"/>
    <x v="1"/>
    <x v="0"/>
    <x v="1"/>
  </r>
  <r>
    <x v="4"/>
    <x v="1"/>
    <x v="0"/>
    <x v="0"/>
    <x v="0"/>
    <x v="3"/>
    <x v="1"/>
    <x v="1"/>
    <x v="0"/>
    <x v="0"/>
    <x v="2"/>
    <x v="0"/>
    <x v="4"/>
    <x v="2"/>
    <x v="0"/>
  </r>
  <r>
    <x v="4"/>
    <x v="1"/>
    <x v="1"/>
    <x v="0"/>
    <x v="1"/>
    <x v="2"/>
    <x v="1"/>
    <x v="0"/>
    <x v="0"/>
    <x v="1"/>
    <x v="0"/>
    <x v="0"/>
    <x v="0"/>
    <x v="2"/>
    <x v="0"/>
  </r>
  <r>
    <x v="4"/>
    <x v="0"/>
    <x v="1"/>
    <x v="0"/>
    <x v="1"/>
    <x v="3"/>
    <x v="1"/>
    <x v="0"/>
    <x v="0"/>
    <x v="0"/>
    <x v="0"/>
    <x v="2"/>
    <x v="4"/>
    <x v="1"/>
    <x v="2"/>
  </r>
  <r>
    <x v="2"/>
    <x v="0"/>
    <x v="1"/>
    <x v="0"/>
    <x v="1"/>
    <x v="3"/>
    <x v="2"/>
    <x v="0"/>
    <x v="0"/>
    <x v="0"/>
    <x v="0"/>
    <x v="2"/>
    <x v="0"/>
    <x v="0"/>
    <x v="1"/>
  </r>
  <r>
    <x v="0"/>
    <x v="0"/>
    <x v="1"/>
    <x v="1"/>
    <x v="1"/>
    <x v="3"/>
    <x v="1"/>
    <x v="1"/>
    <x v="0"/>
    <x v="1"/>
    <x v="2"/>
    <x v="0"/>
    <x v="1"/>
    <x v="0"/>
    <x v="2"/>
  </r>
  <r>
    <x v="3"/>
    <x v="1"/>
    <x v="0"/>
    <x v="1"/>
    <x v="0"/>
    <x v="0"/>
    <x v="3"/>
    <x v="1"/>
    <x v="0"/>
    <x v="1"/>
    <x v="0"/>
    <x v="2"/>
    <x v="4"/>
    <x v="0"/>
    <x v="0"/>
  </r>
  <r>
    <x v="0"/>
    <x v="0"/>
    <x v="1"/>
    <x v="0"/>
    <x v="1"/>
    <x v="3"/>
    <x v="3"/>
    <x v="1"/>
    <x v="0"/>
    <x v="0"/>
    <x v="1"/>
    <x v="0"/>
    <x v="1"/>
    <x v="0"/>
    <x v="0"/>
  </r>
  <r>
    <x v="2"/>
    <x v="1"/>
    <x v="1"/>
    <x v="0"/>
    <x v="1"/>
    <x v="3"/>
    <x v="3"/>
    <x v="1"/>
    <x v="1"/>
    <x v="0"/>
    <x v="1"/>
    <x v="1"/>
    <x v="1"/>
    <x v="0"/>
    <x v="1"/>
  </r>
  <r>
    <x v="2"/>
    <x v="1"/>
    <x v="1"/>
    <x v="0"/>
    <x v="1"/>
    <x v="1"/>
    <x v="1"/>
    <x v="1"/>
    <x v="0"/>
    <x v="0"/>
    <x v="0"/>
    <x v="2"/>
    <x v="1"/>
    <x v="0"/>
    <x v="1"/>
  </r>
  <r>
    <x v="4"/>
    <x v="0"/>
    <x v="1"/>
    <x v="0"/>
    <x v="1"/>
    <x v="2"/>
    <x v="3"/>
    <x v="0"/>
    <x v="0"/>
    <x v="0"/>
    <x v="0"/>
    <x v="2"/>
    <x v="1"/>
    <x v="0"/>
    <x v="1"/>
  </r>
  <r>
    <x v="2"/>
    <x v="0"/>
    <x v="1"/>
    <x v="0"/>
    <x v="1"/>
    <x v="2"/>
    <x v="0"/>
    <x v="0"/>
    <x v="0"/>
    <x v="1"/>
    <x v="1"/>
    <x v="1"/>
    <x v="0"/>
    <x v="0"/>
    <x v="1"/>
  </r>
  <r>
    <x v="3"/>
    <x v="1"/>
    <x v="1"/>
    <x v="0"/>
    <x v="1"/>
    <x v="1"/>
    <x v="1"/>
    <x v="0"/>
    <x v="0"/>
    <x v="1"/>
    <x v="0"/>
    <x v="2"/>
    <x v="2"/>
    <x v="2"/>
    <x v="2"/>
  </r>
  <r>
    <x v="0"/>
    <x v="0"/>
    <x v="1"/>
    <x v="0"/>
    <x v="1"/>
    <x v="2"/>
    <x v="1"/>
    <x v="0"/>
    <x v="0"/>
    <x v="0"/>
    <x v="0"/>
    <x v="1"/>
    <x v="0"/>
    <x v="0"/>
    <x v="0"/>
  </r>
  <r>
    <x v="2"/>
    <x v="0"/>
    <x v="1"/>
    <x v="0"/>
    <x v="1"/>
    <x v="2"/>
    <x v="1"/>
    <x v="0"/>
    <x v="0"/>
    <x v="0"/>
    <x v="2"/>
    <x v="1"/>
    <x v="1"/>
    <x v="0"/>
    <x v="0"/>
  </r>
  <r>
    <x v="2"/>
    <x v="0"/>
    <x v="1"/>
    <x v="0"/>
    <x v="1"/>
    <x v="1"/>
    <x v="3"/>
    <x v="0"/>
    <x v="0"/>
    <x v="1"/>
    <x v="0"/>
    <x v="2"/>
    <x v="2"/>
    <x v="1"/>
    <x v="2"/>
  </r>
  <r>
    <x v="3"/>
    <x v="1"/>
    <x v="1"/>
    <x v="0"/>
    <x v="1"/>
    <x v="0"/>
    <x v="1"/>
    <x v="1"/>
    <x v="0"/>
    <x v="1"/>
    <x v="2"/>
    <x v="0"/>
    <x v="1"/>
    <x v="2"/>
    <x v="0"/>
  </r>
  <r>
    <x v="2"/>
    <x v="1"/>
    <x v="1"/>
    <x v="1"/>
    <x v="1"/>
    <x v="3"/>
    <x v="2"/>
    <x v="1"/>
    <x v="0"/>
    <x v="0"/>
    <x v="0"/>
    <x v="2"/>
    <x v="2"/>
    <x v="2"/>
    <x v="0"/>
  </r>
  <r>
    <x v="2"/>
    <x v="1"/>
    <x v="0"/>
    <x v="1"/>
    <x v="0"/>
    <x v="3"/>
    <x v="3"/>
    <x v="1"/>
    <x v="1"/>
    <x v="0"/>
    <x v="0"/>
    <x v="2"/>
    <x v="2"/>
    <x v="0"/>
    <x v="2"/>
  </r>
  <r>
    <x v="4"/>
    <x v="1"/>
    <x v="1"/>
    <x v="0"/>
    <x v="1"/>
    <x v="2"/>
    <x v="1"/>
    <x v="1"/>
    <x v="0"/>
    <x v="0"/>
    <x v="1"/>
    <x v="1"/>
    <x v="4"/>
    <x v="0"/>
    <x v="0"/>
  </r>
  <r>
    <x v="0"/>
    <x v="1"/>
    <x v="1"/>
    <x v="1"/>
    <x v="1"/>
    <x v="3"/>
    <x v="1"/>
    <x v="1"/>
    <x v="0"/>
    <x v="1"/>
    <x v="0"/>
    <x v="0"/>
    <x v="1"/>
    <x v="2"/>
    <x v="0"/>
  </r>
  <r>
    <x v="3"/>
    <x v="0"/>
    <x v="1"/>
    <x v="0"/>
    <x v="1"/>
    <x v="2"/>
    <x v="3"/>
    <x v="0"/>
    <x v="0"/>
    <x v="0"/>
    <x v="2"/>
    <x v="1"/>
    <x v="4"/>
    <x v="0"/>
    <x v="0"/>
  </r>
  <r>
    <x v="4"/>
    <x v="1"/>
    <x v="1"/>
    <x v="0"/>
    <x v="1"/>
    <x v="2"/>
    <x v="0"/>
    <x v="0"/>
    <x v="1"/>
    <x v="0"/>
    <x v="0"/>
    <x v="2"/>
    <x v="1"/>
    <x v="0"/>
    <x v="2"/>
  </r>
  <r>
    <x v="4"/>
    <x v="1"/>
    <x v="0"/>
    <x v="0"/>
    <x v="0"/>
    <x v="0"/>
    <x v="2"/>
    <x v="1"/>
    <x v="1"/>
    <x v="1"/>
    <x v="2"/>
    <x v="0"/>
    <x v="4"/>
    <x v="0"/>
    <x v="0"/>
  </r>
  <r>
    <x v="2"/>
    <x v="0"/>
    <x v="1"/>
    <x v="1"/>
    <x v="1"/>
    <x v="2"/>
    <x v="1"/>
    <x v="0"/>
    <x v="0"/>
    <x v="0"/>
    <x v="0"/>
    <x v="2"/>
    <x v="1"/>
    <x v="1"/>
    <x v="2"/>
  </r>
  <r>
    <x v="2"/>
    <x v="1"/>
    <x v="1"/>
    <x v="0"/>
    <x v="1"/>
    <x v="2"/>
    <x v="1"/>
    <x v="0"/>
    <x v="1"/>
    <x v="0"/>
    <x v="0"/>
    <x v="2"/>
    <x v="1"/>
    <x v="0"/>
    <x v="2"/>
  </r>
  <r>
    <x v="0"/>
    <x v="0"/>
    <x v="0"/>
    <x v="0"/>
    <x v="0"/>
    <x v="0"/>
    <x v="2"/>
    <x v="0"/>
    <x v="0"/>
    <x v="0"/>
    <x v="0"/>
    <x v="2"/>
    <x v="3"/>
    <x v="0"/>
    <x v="2"/>
  </r>
  <r>
    <x v="2"/>
    <x v="1"/>
    <x v="0"/>
    <x v="1"/>
    <x v="0"/>
    <x v="1"/>
    <x v="1"/>
    <x v="1"/>
    <x v="0"/>
    <x v="0"/>
    <x v="0"/>
    <x v="1"/>
    <x v="1"/>
    <x v="0"/>
    <x v="1"/>
  </r>
  <r>
    <x v="4"/>
    <x v="1"/>
    <x v="0"/>
    <x v="0"/>
    <x v="0"/>
    <x v="3"/>
    <x v="2"/>
    <x v="0"/>
    <x v="1"/>
    <x v="1"/>
    <x v="0"/>
    <x v="2"/>
    <x v="1"/>
    <x v="0"/>
    <x v="2"/>
  </r>
  <r>
    <x v="2"/>
    <x v="0"/>
    <x v="1"/>
    <x v="0"/>
    <x v="1"/>
    <x v="2"/>
    <x v="2"/>
    <x v="0"/>
    <x v="0"/>
    <x v="0"/>
    <x v="0"/>
    <x v="1"/>
    <x v="1"/>
    <x v="0"/>
    <x v="1"/>
  </r>
  <r>
    <x v="2"/>
    <x v="1"/>
    <x v="1"/>
    <x v="0"/>
    <x v="1"/>
    <x v="2"/>
    <x v="1"/>
    <x v="0"/>
    <x v="1"/>
    <x v="1"/>
    <x v="2"/>
    <x v="0"/>
    <x v="0"/>
    <x v="0"/>
    <x v="0"/>
  </r>
  <r>
    <x v="0"/>
    <x v="0"/>
    <x v="0"/>
    <x v="0"/>
    <x v="0"/>
    <x v="3"/>
    <x v="3"/>
    <x v="0"/>
    <x v="0"/>
    <x v="1"/>
    <x v="0"/>
    <x v="2"/>
    <x v="3"/>
    <x v="2"/>
    <x v="2"/>
  </r>
  <r>
    <x v="2"/>
    <x v="1"/>
    <x v="1"/>
    <x v="0"/>
    <x v="1"/>
    <x v="2"/>
    <x v="3"/>
    <x v="0"/>
    <x v="1"/>
    <x v="0"/>
    <x v="0"/>
    <x v="2"/>
    <x v="0"/>
    <x v="0"/>
    <x v="1"/>
  </r>
  <r>
    <x v="4"/>
    <x v="0"/>
    <x v="1"/>
    <x v="0"/>
    <x v="1"/>
    <x v="1"/>
    <x v="2"/>
    <x v="1"/>
    <x v="0"/>
    <x v="1"/>
    <x v="0"/>
    <x v="2"/>
    <x v="0"/>
    <x v="2"/>
    <x v="1"/>
  </r>
  <r>
    <x v="3"/>
    <x v="1"/>
    <x v="0"/>
    <x v="0"/>
    <x v="0"/>
    <x v="3"/>
    <x v="2"/>
    <x v="0"/>
    <x v="0"/>
    <x v="1"/>
    <x v="0"/>
    <x v="1"/>
    <x v="1"/>
    <x v="0"/>
    <x v="1"/>
  </r>
  <r>
    <x v="4"/>
    <x v="1"/>
    <x v="1"/>
    <x v="0"/>
    <x v="1"/>
    <x v="2"/>
    <x v="1"/>
    <x v="0"/>
    <x v="0"/>
    <x v="0"/>
    <x v="0"/>
    <x v="1"/>
    <x v="1"/>
    <x v="2"/>
    <x v="2"/>
  </r>
  <r>
    <x v="3"/>
    <x v="1"/>
    <x v="1"/>
    <x v="1"/>
    <x v="1"/>
    <x v="1"/>
    <x v="3"/>
    <x v="0"/>
    <x v="0"/>
    <x v="0"/>
    <x v="0"/>
    <x v="1"/>
    <x v="0"/>
    <x v="0"/>
    <x v="1"/>
  </r>
  <r>
    <x v="2"/>
    <x v="1"/>
    <x v="0"/>
    <x v="1"/>
    <x v="0"/>
    <x v="3"/>
    <x v="0"/>
    <x v="0"/>
    <x v="0"/>
    <x v="0"/>
    <x v="0"/>
    <x v="2"/>
    <x v="1"/>
    <x v="0"/>
    <x v="2"/>
  </r>
  <r>
    <x v="2"/>
    <x v="1"/>
    <x v="0"/>
    <x v="0"/>
    <x v="0"/>
    <x v="3"/>
    <x v="0"/>
    <x v="0"/>
    <x v="0"/>
    <x v="1"/>
    <x v="0"/>
    <x v="2"/>
    <x v="0"/>
    <x v="0"/>
    <x v="2"/>
  </r>
  <r>
    <x v="4"/>
    <x v="1"/>
    <x v="0"/>
    <x v="0"/>
    <x v="0"/>
    <x v="0"/>
    <x v="3"/>
    <x v="0"/>
    <x v="1"/>
    <x v="1"/>
    <x v="0"/>
    <x v="2"/>
    <x v="0"/>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4B720-CADE-4093-B9E2-14593324C76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 firstHeaderRow="1" firstDataRow="1" firstDataCol="1"/>
  <pivotFields count="15">
    <pivotField showAll="0"/>
    <pivotField axis="axisRow" dataField="1"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showAll="0"/>
    <pivotField showAll="0"/>
    <pivotField showAll="0"/>
    <pivotField showAll="0"/>
  </pivotFields>
  <rowFields count="1">
    <field x="1"/>
  </rowFields>
  <rowItems count="2">
    <i>
      <x/>
    </i>
    <i t="grand">
      <x/>
    </i>
  </rowItems>
  <colItems count="1">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7EFF67-4B67-45FE-B48C-473520DB9BE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E6" firstHeaderRow="1" firstDataRow="2" firstDataCol="1"/>
  <pivotFields count="15">
    <pivotField showAll="0"/>
    <pivotField dataField="1"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showAll="0"/>
    <pivotField showAll="0"/>
    <pivotField axis="axisRow" showAll="0">
      <items count="4">
        <item x="1"/>
        <item x="0"/>
        <item x="2"/>
        <item t="default"/>
      </items>
    </pivotField>
    <pivotField axis="axisCol" showAll="0">
      <items count="4">
        <item x="1"/>
        <item x="2"/>
        <item x="0"/>
        <item t="default"/>
      </items>
    </pivotField>
  </pivotFields>
  <rowFields count="1">
    <field x="13"/>
  </rowFields>
  <rowItems count="4">
    <i>
      <x/>
    </i>
    <i>
      <x v="1"/>
    </i>
    <i>
      <x v="2"/>
    </i>
    <i t="grand">
      <x/>
    </i>
  </rowItems>
  <colFields count="1">
    <field x="14"/>
  </colFields>
  <colItems count="4">
    <i>
      <x/>
    </i>
    <i>
      <x v="1"/>
    </i>
    <i>
      <x v="2"/>
    </i>
    <i t="grand">
      <x/>
    </i>
  </colItems>
  <dataFields count="1">
    <dataField name="Count of Gender" fld="1" subtotal="count" baseField="0" baseItem="0"/>
  </dataFields>
  <chartFormats count="2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pivotArea type="data" outline="0" fieldPosition="0">
        <references count="3">
          <reference field="4294967294" count="1" selected="0">
            <x v="0"/>
          </reference>
          <reference field="13" count="1" selected="0">
            <x v="0"/>
          </reference>
          <reference field="14" count="1" selected="0">
            <x v="0"/>
          </reference>
        </references>
      </pivotArea>
    </chartFormat>
    <chartFormat chart="0" format="4">
      <pivotArea type="data" outline="0" fieldPosition="0">
        <references count="3">
          <reference field="4294967294" count="1" selected="0">
            <x v="0"/>
          </reference>
          <reference field="13" count="1" selected="0">
            <x v="1"/>
          </reference>
          <reference field="14" count="1" selected="0">
            <x v="0"/>
          </reference>
        </references>
      </pivotArea>
    </chartFormat>
    <chartFormat chart="0" format="5">
      <pivotArea type="data" outline="0" fieldPosition="0">
        <references count="3">
          <reference field="4294967294" count="1" selected="0">
            <x v="0"/>
          </reference>
          <reference field="13" count="1" selected="0">
            <x v="2"/>
          </reference>
          <reference field="14" count="1" selected="0">
            <x v="0"/>
          </reference>
        </references>
      </pivotArea>
    </chartFormat>
    <chartFormat chart="0" format="6">
      <pivotArea type="data" outline="0" fieldPosition="0">
        <references count="3">
          <reference field="4294967294" count="1" selected="0">
            <x v="0"/>
          </reference>
          <reference field="13" count="1" selected="0">
            <x v="0"/>
          </reference>
          <reference field="14" count="1" selected="0">
            <x v="1"/>
          </reference>
        </references>
      </pivotArea>
    </chartFormat>
    <chartFormat chart="0" format="7">
      <pivotArea type="data" outline="0" fieldPosition="0">
        <references count="3">
          <reference field="4294967294" count="1" selected="0">
            <x v="0"/>
          </reference>
          <reference field="13" count="1" selected="0">
            <x v="1"/>
          </reference>
          <reference field="14" count="1" selected="0">
            <x v="1"/>
          </reference>
        </references>
      </pivotArea>
    </chartFormat>
    <chartFormat chart="0" format="8">
      <pivotArea type="data" outline="0" fieldPosition="0">
        <references count="3">
          <reference field="4294967294" count="1" selected="0">
            <x v="0"/>
          </reference>
          <reference field="13" count="1" selected="0">
            <x v="2"/>
          </reference>
          <reference field="14" count="1" selected="0">
            <x v="1"/>
          </reference>
        </references>
      </pivotArea>
    </chartFormat>
    <chartFormat chart="0" format="9">
      <pivotArea type="data" outline="0" fieldPosition="0">
        <references count="3">
          <reference field="4294967294" count="1" selected="0">
            <x v="0"/>
          </reference>
          <reference field="13" count="1" selected="0">
            <x v="0"/>
          </reference>
          <reference field="14" count="1" selected="0">
            <x v="2"/>
          </reference>
        </references>
      </pivotArea>
    </chartFormat>
    <chartFormat chart="0" format="10">
      <pivotArea type="data" outline="0" fieldPosition="0">
        <references count="3">
          <reference field="4294967294" count="1" selected="0">
            <x v="0"/>
          </reference>
          <reference field="13" count="1" selected="0">
            <x v="1"/>
          </reference>
          <reference field="14" count="1" selected="0">
            <x v="2"/>
          </reference>
        </references>
      </pivotArea>
    </chartFormat>
    <chartFormat chart="0" format="11">
      <pivotArea type="data" outline="0" fieldPosition="0">
        <references count="3">
          <reference field="4294967294" count="1" selected="0">
            <x v="0"/>
          </reference>
          <reference field="13" count="1" selected="0">
            <x v="2"/>
          </reference>
          <reference field="14" count="1" selected="0">
            <x v="2"/>
          </reference>
        </references>
      </pivotArea>
    </chartFormat>
    <chartFormat chart="9" format="48" series="1">
      <pivotArea type="data" outline="0" fieldPosition="0">
        <references count="2">
          <reference field="4294967294" count="1" selected="0">
            <x v="0"/>
          </reference>
          <reference field="14" count="1" selected="0">
            <x v="0"/>
          </reference>
        </references>
      </pivotArea>
    </chartFormat>
    <chartFormat chart="9" format="49">
      <pivotArea type="data" outline="0" fieldPosition="0">
        <references count="3">
          <reference field="4294967294" count="1" selected="0">
            <x v="0"/>
          </reference>
          <reference field="13" count="1" selected="0">
            <x v="0"/>
          </reference>
          <reference field="14" count="1" selected="0">
            <x v="0"/>
          </reference>
        </references>
      </pivotArea>
    </chartFormat>
    <chartFormat chart="9" format="50">
      <pivotArea type="data" outline="0" fieldPosition="0">
        <references count="3">
          <reference field="4294967294" count="1" selected="0">
            <x v="0"/>
          </reference>
          <reference field="13" count="1" selected="0">
            <x v="1"/>
          </reference>
          <reference field="14" count="1" selected="0">
            <x v="0"/>
          </reference>
        </references>
      </pivotArea>
    </chartFormat>
    <chartFormat chart="9" format="51">
      <pivotArea type="data" outline="0" fieldPosition="0">
        <references count="3">
          <reference field="4294967294" count="1" selected="0">
            <x v="0"/>
          </reference>
          <reference field="13" count="1" selected="0">
            <x v="2"/>
          </reference>
          <reference field="14" count="1" selected="0">
            <x v="0"/>
          </reference>
        </references>
      </pivotArea>
    </chartFormat>
    <chartFormat chart="9" format="52" series="1">
      <pivotArea type="data" outline="0" fieldPosition="0">
        <references count="2">
          <reference field="4294967294" count="1" selected="0">
            <x v="0"/>
          </reference>
          <reference field="14" count="1" selected="0">
            <x v="1"/>
          </reference>
        </references>
      </pivotArea>
    </chartFormat>
    <chartFormat chart="9" format="53">
      <pivotArea type="data" outline="0" fieldPosition="0">
        <references count="3">
          <reference field="4294967294" count="1" selected="0">
            <x v="0"/>
          </reference>
          <reference field="13" count="1" selected="0">
            <x v="0"/>
          </reference>
          <reference field="14" count="1" selected="0">
            <x v="1"/>
          </reference>
        </references>
      </pivotArea>
    </chartFormat>
    <chartFormat chart="9" format="54">
      <pivotArea type="data" outline="0" fieldPosition="0">
        <references count="3">
          <reference field="4294967294" count="1" selected="0">
            <x v="0"/>
          </reference>
          <reference field="13" count="1" selected="0">
            <x v="1"/>
          </reference>
          <reference field="14" count="1" selected="0">
            <x v="1"/>
          </reference>
        </references>
      </pivotArea>
    </chartFormat>
    <chartFormat chart="9" format="55">
      <pivotArea type="data" outline="0" fieldPosition="0">
        <references count="3">
          <reference field="4294967294" count="1" selected="0">
            <x v="0"/>
          </reference>
          <reference field="13" count="1" selected="0">
            <x v="2"/>
          </reference>
          <reference field="14" count="1" selected="0">
            <x v="1"/>
          </reference>
        </references>
      </pivotArea>
    </chartFormat>
    <chartFormat chart="9" format="56" series="1">
      <pivotArea type="data" outline="0" fieldPosition="0">
        <references count="2">
          <reference field="4294967294" count="1" selected="0">
            <x v="0"/>
          </reference>
          <reference field="14" count="1" selected="0">
            <x v="2"/>
          </reference>
        </references>
      </pivotArea>
    </chartFormat>
    <chartFormat chart="9" format="57">
      <pivotArea type="data" outline="0" fieldPosition="0">
        <references count="3">
          <reference field="4294967294" count="1" selected="0">
            <x v="0"/>
          </reference>
          <reference field="13" count="1" selected="0">
            <x v="0"/>
          </reference>
          <reference field="14" count="1" selected="0">
            <x v="2"/>
          </reference>
        </references>
      </pivotArea>
    </chartFormat>
    <chartFormat chart="9" format="58">
      <pivotArea type="data" outline="0" fieldPosition="0">
        <references count="3">
          <reference field="4294967294" count="1" selected="0">
            <x v="0"/>
          </reference>
          <reference field="13" count="1" selected="0">
            <x v="1"/>
          </reference>
          <reference field="14" count="1" selected="0">
            <x v="2"/>
          </reference>
        </references>
      </pivotArea>
    </chartFormat>
    <chartFormat chart="9" format="59">
      <pivotArea type="data" outline="0" fieldPosition="0">
        <references count="3">
          <reference field="4294967294" count="1" selected="0">
            <x v="0"/>
          </reference>
          <reference field="13" count="1" selected="0">
            <x v="2"/>
          </reference>
          <reference field="14" count="1" selected="0">
            <x v="2"/>
          </reference>
        </references>
      </pivotArea>
    </chartFormat>
    <chartFormat chart="9" format="60"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DF62C9-8738-4FF0-A6BC-013D9ED2D18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E8" firstHeaderRow="1" firstDataRow="2" firstDataCol="1"/>
  <pivotFields count="15">
    <pivotField showAll="0"/>
    <pivotField dataField="1"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axis="axisCol" showAll="0">
      <items count="4">
        <item x="2"/>
        <item x="1"/>
        <item x="0"/>
        <item t="default"/>
      </items>
    </pivotField>
    <pivotField axis="axisRow" showAll="0">
      <items count="6">
        <item x="1"/>
        <item x="2"/>
        <item x="0"/>
        <item x="3"/>
        <item x="4"/>
        <item t="default"/>
      </items>
    </pivotField>
    <pivotField showAll="0"/>
    <pivotField showAll="0"/>
  </pivotFields>
  <rowFields count="1">
    <field x="12"/>
  </rowFields>
  <rowItems count="6">
    <i>
      <x/>
    </i>
    <i>
      <x v="1"/>
    </i>
    <i>
      <x v="2"/>
    </i>
    <i>
      <x v="3"/>
    </i>
    <i>
      <x v="4"/>
    </i>
    <i t="grand">
      <x/>
    </i>
  </rowItems>
  <colFields count="1">
    <field x="11"/>
  </colFields>
  <colItems count="4">
    <i>
      <x/>
    </i>
    <i>
      <x v="1"/>
    </i>
    <i>
      <x v="2"/>
    </i>
    <i t="grand">
      <x/>
    </i>
  </colItems>
  <dataFields count="1">
    <dataField name="Count of Gender" fld="1" subtotal="count" baseField="0" baseItem="0"/>
  </dataFields>
  <chartFormats count="9">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7" format="12" series="1">
      <pivotArea type="data" outline="0" fieldPosition="0">
        <references count="2">
          <reference field="4294967294" count="1" selected="0">
            <x v="0"/>
          </reference>
          <reference field="11" count="1" selected="0">
            <x v="0"/>
          </reference>
        </references>
      </pivotArea>
    </chartFormat>
    <chartFormat chart="7" format="13" series="1">
      <pivotArea type="data" outline="0" fieldPosition="0">
        <references count="2">
          <reference field="4294967294" count="1" selected="0">
            <x v="0"/>
          </reference>
          <reference field="11" count="1" selected="0">
            <x v="1"/>
          </reference>
        </references>
      </pivotArea>
    </chartFormat>
    <chartFormat chart="7" format="14" series="1">
      <pivotArea type="data" outline="0" fieldPosition="0">
        <references count="2">
          <reference field="4294967294" count="1" selected="0">
            <x v="0"/>
          </reference>
          <reference field="11" count="1" selected="0">
            <x v="2"/>
          </reference>
        </references>
      </pivotArea>
    </chartFormat>
    <chartFormat chart="7" format="15"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7" format="16">
      <pivotArea type="data" outline="0" fieldPosition="0">
        <references count="3">
          <reference field="4294967294" count="1" selected="0">
            <x v="0"/>
          </reference>
          <reference field="11"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F25E5B-74FE-4D7E-9AD6-D5F04474B9F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E5" firstHeaderRow="1" firstDataRow="2" firstDataCol="1"/>
  <pivotFields count="15">
    <pivotField showAll="0">
      <items count="33">
        <item m="1" x="26"/>
        <item m="1" x="30"/>
        <item m="1" x="29"/>
        <item m="1" x="14"/>
        <item m="1" x="25"/>
        <item m="1" x="31"/>
        <item m="1" x="28"/>
        <item m="1" x="17"/>
        <item m="1" x="27"/>
        <item m="1" x="15"/>
        <item m="1" x="21"/>
        <item m="1" x="9"/>
        <item m="1" x="8"/>
        <item m="1" x="10"/>
        <item m="1" x="20"/>
        <item m="1" x="11"/>
        <item m="1" x="16"/>
        <item m="1" x="6"/>
        <item m="1" x="23"/>
        <item m="1" x="12"/>
        <item m="1" x="22"/>
        <item m="1" x="19"/>
        <item m="1" x="13"/>
        <item m="1" x="7"/>
        <item m="1" x="18"/>
        <item m="1" x="24"/>
        <item x="3"/>
        <item x="4"/>
        <item x="2"/>
        <item x="0"/>
        <item x="1"/>
        <item x="5"/>
        <item t="default"/>
      </items>
    </pivotField>
    <pivotField dataField="1"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axis="axisRow" showAll="0">
      <items count="3">
        <item x="0"/>
        <item x="1"/>
        <item t="default"/>
      </items>
    </pivotField>
    <pivotField showAll="0">
      <items count="3">
        <item x="1"/>
        <item x="0"/>
        <item t="default"/>
      </items>
    </pivotField>
    <pivotField showAll="0"/>
    <pivotField axis="axisCol" showAll="0">
      <items count="4">
        <item x="0"/>
        <item x="1"/>
        <item x="2"/>
        <item t="default"/>
      </items>
    </pivotField>
    <pivotField showAll="0"/>
    <pivotField showAll="0"/>
    <pivotField showAll="0"/>
    <pivotField showAll="0"/>
  </pivotFields>
  <rowFields count="1">
    <field x="7"/>
  </rowFields>
  <rowItems count="3">
    <i>
      <x/>
    </i>
    <i>
      <x v="1"/>
    </i>
    <i t="grand">
      <x/>
    </i>
  </rowItems>
  <colFields count="1">
    <field x="10"/>
  </colFields>
  <colItems count="4">
    <i>
      <x/>
    </i>
    <i>
      <x v="1"/>
    </i>
    <i>
      <x v="2"/>
    </i>
    <i t="grand">
      <x/>
    </i>
  </colItems>
  <dataFields count="1">
    <dataField name="Count of Gender" fld="1" subtotal="count" baseField="0" baseItem="0"/>
  </dataFields>
  <chartFormats count="1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 chart="4" format="8" series="1">
      <pivotArea type="data" outline="0" fieldPosition="0">
        <references count="2">
          <reference field="4294967294" count="1" selected="0">
            <x v="0"/>
          </reference>
          <reference field="10" count="1" selected="0">
            <x v="2"/>
          </reference>
        </references>
      </pivotArea>
    </chartFormat>
    <chartFormat chart="4"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4" format="10">
      <pivotArea type="data" outline="0" fieldPosition="0">
        <references count="3">
          <reference field="4294967294" count="1" selected="0">
            <x v="0"/>
          </reference>
          <reference field="7" count="1" selected="0">
            <x v="0"/>
          </reference>
          <reference field="10" count="1" selected="0">
            <x v="0"/>
          </reference>
        </references>
      </pivotArea>
    </chartFormat>
    <chartFormat chart="4" format="11">
      <pivotArea type="data" outline="0" fieldPosition="0">
        <references count="3">
          <reference field="4294967294" count="1" selected="0">
            <x v="0"/>
          </reference>
          <reference field="7" count="1" selected="0">
            <x v="0"/>
          </reference>
          <reference field="10" count="1" selected="0">
            <x v="1"/>
          </reference>
        </references>
      </pivotArea>
    </chartFormat>
    <chartFormat chart="4" format="12">
      <pivotArea type="data" outline="0" fieldPosition="0">
        <references count="3">
          <reference field="4294967294" count="1" selected="0">
            <x v="0"/>
          </reference>
          <reference field="7" count="1" selected="0">
            <x v="0"/>
          </reference>
          <reference field="10" count="1" selected="0">
            <x v="2"/>
          </reference>
        </references>
      </pivotArea>
    </chartFormat>
    <chartFormat chart="4" format="13">
      <pivotArea type="data" outline="0" fieldPosition="0">
        <references count="3">
          <reference field="4294967294" count="1" selected="0">
            <x v="0"/>
          </reference>
          <reference field="7" count="1" selected="0">
            <x v="1"/>
          </reference>
          <reference field="10" count="1" selected="0">
            <x v="0"/>
          </reference>
        </references>
      </pivotArea>
    </chartFormat>
    <chartFormat chart="4" format="14">
      <pivotArea type="data" outline="0" fieldPosition="0">
        <references count="3">
          <reference field="4294967294" count="1" selected="0">
            <x v="0"/>
          </reference>
          <reference field="7" count="1" selected="0">
            <x v="1"/>
          </reference>
          <reference field="10" count="1" selected="0">
            <x v="1"/>
          </reference>
        </references>
      </pivotArea>
    </chartFormat>
    <chartFormat chart="4" format="15">
      <pivotArea type="data" outline="0" fieldPosition="0">
        <references count="3">
          <reference field="4294967294" count="1" selected="0">
            <x v="0"/>
          </reference>
          <reference field="7"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F04985-4F92-4DAC-9030-E377976D856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7" firstHeaderRow="1" firstDataRow="2" firstDataCol="1"/>
  <pivotFields count="15">
    <pivotField showAll="0"/>
    <pivotField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axis="axisCol" showAll="0">
      <items count="5">
        <item x="1"/>
        <item x="3"/>
        <item x="0"/>
        <item x="2"/>
        <item t="default"/>
      </items>
    </pivotField>
    <pivotField showAll="0"/>
    <pivotField axis="axisRow" dataField="1" showAll="0">
      <items count="3">
        <item x="1"/>
        <item x="0"/>
        <item t="default"/>
      </items>
    </pivotField>
    <pivotField showAll="0"/>
    <pivotField showAll="0"/>
    <pivotField showAll="0"/>
    <pivotField showAll="0"/>
    <pivotField showAll="0"/>
    <pivotField showAll="0"/>
  </pivotFields>
  <rowFields count="1">
    <field x="8"/>
  </rowFields>
  <rowItems count="3">
    <i>
      <x/>
    </i>
    <i>
      <x v="1"/>
    </i>
    <i t="grand">
      <x/>
    </i>
  </rowItems>
  <colFields count="1">
    <field x="6"/>
  </colFields>
  <colItems count="5">
    <i>
      <x/>
    </i>
    <i>
      <x v="1"/>
    </i>
    <i>
      <x v="2"/>
    </i>
    <i>
      <x v="3"/>
    </i>
    <i t="grand">
      <x/>
    </i>
  </colItems>
  <dataFields count="1">
    <dataField name="Count of tech_company" fld="8" subtotal="count" baseField="0" baseItem="0"/>
  </dataFields>
  <chartFormats count="1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 chart="0" format="5">
      <pivotArea type="data" outline="0" fieldPosition="0">
        <references count="3">
          <reference field="4294967294" count="1" selected="0">
            <x v="0"/>
          </reference>
          <reference field="6" count="1" selected="0">
            <x v="2"/>
          </reference>
          <reference field="8" count="1" selected="0">
            <x v="1"/>
          </reference>
        </references>
      </pivotArea>
    </chartFormat>
    <chartFormat chart="0" format="6">
      <pivotArea type="data" outline="0" fieldPosition="0">
        <references count="3">
          <reference field="4294967294" count="1" selected="0">
            <x v="0"/>
          </reference>
          <reference field="6" count="1" selected="0">
            <x v="1"/>
          </reference>
          <reference field="8" count="1" selected="0">
            <x v="1"/>
          </reference>
        </references>
      </pivotArea>
    </chartFormat>
    <chartFormat chart="10" format="12" series="1">
      <pivotArea type="data" outline="0" fieldPosition="0">
        <references count="2">
          <reference field="4294967294" count="1" selected="0">
            <x v="0"/>
          </reference>
          <reference field="6" count="1" selected="0">
            <x v="0"/>
          </reference>
        </references>
      </pivotArea>
    </chartFormat>
    <chartFormat chart="10" format="13" series="1">
      <pivotArea type="data" outline="0" fieldPosition="0">
        <references count="2">
          <reference field="4294967294" count="1" selected="0">
            <x v="0"/>
          </reference>
          <reference field="6" count="1" selected="0">
            <x v="1"/>
          </reference>
        </references>
      </pivotArea>
    </chartFormat>
    <chartFormat chart="10" format="14" series="1">
      <pivotArea type="data" outline="0" fieldPosition="0">
        <references count="2">
          <reference field="4294967294" count="1" selected="0">
            <x v="0"/>
          </reference>
          <reference field="6" count="1" selected="0">
            <x v="2"/>
          </reference>
        </references>
      </pivotArea>
    </chartFormat>
    <chartFormat chart="10" format="15">
      <pivotArea type="data" outline="0" fieldPosition="0">
        <references count="3">
          <reference field="4294967294" count="1" selected="0">
            <x v="0"/>
          </reference>
          <reference field="6" count="1" selected="0">
            <x v="2"/>
          </reference>
          <reference field="8" count="1" selected="0">
            <x v="1"/>
          </reference>
        </references>
      </pivotArea>
    </chartFormat>
    <chartFormat chart="10" format="16" series="1">
      <pivotArea type="data" outline="0" fieldPosition="0">
        <references count="2">
          <reference field="4294967294" count="1" selected="0">
            <x v="0"/>
          </reference>
          <reference field="6" count="1" selected="0">
            <x v="3"/>
          </reference>
        </references>
      </pivotArea>
    </chartFormat>
    <chartFormat chart="10"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9730DA-54FC-419C-8BC4-C07946BA13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15">
    <pivotField showAll="0"/>
    <pivotField dataField="1" showAll="0">
      <items count="3">
        <item x="1"/>
        <item h="1" x="0"/>
        <item t="default"/>
      </items>
    </pivotField>
    <pivotField showAll="0"/>
    <pivotField showAll="0">
      <items count="3">
        <item x="0"/>
        <item x="1"/>
        <item t="default"/>
      </items>
    </pivotField>
    <pivotField axis="axisCol" showAll="0">
      <items count="3">
        <item x="1"/>
        <item x="0"/>
        <item t="default"/>
      </items>
    </pivotField>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axis="axisRow" showAll="0">
      <items count="3">
        <item x="0"/>
        <item x="1"/>
        <item t="default"/>
      </items>
    </pivotField>
    <pivotField showAll="0"/>
    <pivotField showAll="0"/>
    <pivotField showAll="0"/>
    <pivotField showAll="0"/>
    <pivotField showAll="0"/>
  </pivotFields>
  <rowFields count="1">
    <field x="9"/>
  </rowFields>
  <rowItems count="3">
    <i>
      <x/>
    </i>
    <i>
      <x v="1"/>
    </i>
    <i t="grand">
      <x/>
    </i>
  </rowItems>
  <colFields count="1">
    <field x="4"/>
  </colFields>
  <colItems count="3">
    <i>
      <x/>
    </i>
    <i>
      <x v="1"/>
    </i>
    <i t="grand">
      <x/>
    </i>
  </colItems>
  <dataFields count="1">
    <dataField name="Count of Gender" fld="1" subtotal="count" baseField="0" baseItem="0"/>
  </dataFields>
  <chartFormats count="1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3">
          <reference field="4294967294" count="1" selected="0">
            <x v="0"/>
          </reference>
          <reference field="4" count="1" selected="0">
            <x v="0"/>
          </reference>
          <reference field="9" count="1" selected="0">
            <x v="0"/>
          </reference>
        </references>
      </pivotArea>
    </chartFormat>
    <chartFormat chart="3" format="10">
      <pivotArea type="data" outline="0" fieldPosition="0">
        <references count="3">
          <reference field="4294967294" count="1" selected="0">
            <x v="0"/>
          </reference>
          <reference field="4" count="1" selected="0">
            <x v="0"/>
          </reference>
          <reference field="9" count="1" selected="0">
            <x v="1"/>
          </reference>
        </references>
      </pivotArea>
    </chartFormat>
    <chartFormat chart="3" format="11" series="1">
      <pivotArea type="data" outline="0" fieldPosition="0">
        <references count="2">
          <reference field="4294967294" count="1" selected="0">
            <x v="0"/>
          </reference>
          <reference field="4" count="1" selected="0">
            <x v="1"/>
          </reference>
        </references>
      </pivotArea>
    </chartFormat>
    <chartFormat chart="3" format="12">
      <pivotArea type="data" outline="0" fieldPosition="0">
        <references count="3">
          <reference field="4294967294" count="1" selected="0">
            <x v="0"/>
          </reference>
          <reference field="4" count="1" selected="0">
            <x v="1"/>
          </reference>
          <reference field="9" count="1" selected="0">
            <x v="0"/>
          </reference>
        </references>
      </pivotArea>
    </chartFormat>
    <chartFormat chart="3" format="13">
      <pivotArea type="data" outline="0" fieldPosition="0">
        <references count="3">
          <reference field="4294967294" count="1" selected="0">
            <x v="0"/>
          </reference>
          <reference field="4" count="1" selected="0">
            <x v="1"/>
          </reference>
          <reference field="9" count="1" selected="0">
            <x v="1"/>
          </reference>
        </references>
      </pivotArea>
    </chartFormat>
    <chartFormat chart="3" format="1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3">
          <reference field="4294967294" count="1" selected="0">
            <x v="0"/>
          </reference>
          <reference field="4" count="1" selected="0">
            <x v="0"/>
          </reference>
          <reference field="9" count="1" selected="0">
            <x v="0"/>
          </reference>
        </references>
      </pivotArea>
    </chartFormat>
    <chartFormat chart="0" format="4">
      <pivotArea type="data" outline="0" fieldPosition="0">
        <references count="3">
          <reference field="4294967294" count="1" selected="0">
            <x v="0"/>
          </reference>
          <reference field="4" count="1" selected="0">
            <x v="0"/>
          </reference>
          <reference field="9" count="1" selected="0">
            <x v="1"/>
          </reference>
        </references>
      </pivotArea>
    </chartFormat>
    <chartFormat chart="0" format="5">
      <pivotArea type="data" outline="0" fieldPosition="0">
        <references count="3">
          <reference field="4294967294" count="1" selected="0">
            <x v="0"/>
          </reference>
          <reference field="4" count="1" selected="0">
            <x v="1"/>
          </reference>
          <reference field="9" count="1" selected="0">
            <x v="0"/>
          </reference>
        </references>
      </pivotArea>
    </chartFormat>
    <chartFormat chart="0" format="6">
      <pivotArea type="data" outline="0" fieldPosition="0">
        <references count="3">
          <reference field="4294967294" count="1" selected="0">
            <x v="0"/>
          </reference>
          <reference field="4" count="1" selected="0">
            <x v="1"/>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4F517C-3982-4231-85D7-B111283266F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15">
    <pivotField showAll="0"/>
    <pivotField dataField="1" showAll="0">
      <items count="3">
        <item x="1"/>
        <item h="1" x="0"/>
        <item t="default"/>
      </items>
    </pivotField>
    <pivotField axis="axisRow" showAll="0">
      <items count="3">
        <item x="1"/>
        <item x="0"/>
        <item t="default"/>
      </items>
    </pivotField>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79A81E2-FD98-4880-BE08-234C3F694C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7" firstHeaderRow="1" firstDataRow="2" firstDataCol="1"/>
  <pivotFields count="15">
    <pivotField showAll="0"/>
    <pivotField dataField="1" showAll="0">
      <items count="3">
        <item x="1"/>
        <item h="1" x="0"/>
        <item t="default"/>
      </items>
    </pivotField>
    <pivotField showAll="0"/>
    <pivotField axis="axisCol" showAll="0">
      <items count="3">
        <item x="0"/>
        <item x="1"/>
        <item t="default"/>
      </items>
    </pivotField>
    <pivotField showAll="0"/>
    <pivotField axis="axisRow"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showAll="0"/>
    <pivotField showAll="0"/>
    <pivotField showAll="0"/>
    <pivotField showAll="0"/>
  </pivotFields>
  <rowFields count="1">
    <field x="5"/>
  </rowFields>
  <rowItems count="5">
    <i>
      <x/>
    </i>
    <i>
      <x v="1"/>
    </i>
    <i>
      <x v="2"/>
    </i>
    <i>
      <x v="3"/>
    </i>
    <i t="grand">
      <x/>
    </i>
  </rowItems>
  <colFields count="1">
    <field x="3"/>
  </colFields>
  <colItems count="3">
    <i>
      <x/>
    </i>
    <i>
      <x v="1"/>
    </i>
    <i t="grand">
      <x/>
    </i>
  </colItems>
  <dataFields count="1">
    <dataField name="Count of Gender" fld="1"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DBBBF5-DD44-4798-87FC-608726F5315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9" firstHeaderRow="1" firstDataRow="2" firstDataCol="1"/>
  <pivotFields count="15">
    <pivotField axis="axisRow" showAll="0">
      <items count="33">
        <item m="1" x="26"/>
        <item m="1" x="30"/>
        <item m="1" x="29"/>
        <item m="1" x="14"/>
        <item m="1" x="25"/>
        <item m="1" x="31"/>
        <item m="1" x="28"/>
        <item m="1" x="17"/>
        <item m="1" x="27"/>
        <item m="1" x="15"/>
        <item m="1" x="21"/>
        <item m="1" x="9"/>
        <item m="1" x="8"/>
        <item m="1" x="10"/>
        <item m="1" x="20"/>
        <item m="1" x="11"/>
        <item m="1" x="16"/>
        <item m="1" x="6"/>
        <item m="1" x="23"/>
        <item m="1" x="12"/>
        <item m="1" x="22"/>
        <item m="1" x="19"/>
        <item m="1" x="13"/>
        <item m="1" x="7"/>
        <item m="1" x="18"/>
        <item m="1" x="24"/>
        <item x="3"/>
        <item x="4"/>
        <item x="2"/>
        <item x="0"/>
        <item x="1"/>
        <item x="5"/>
        <item t="default"/>
      </items>
    </pivotField>
    <pivotField axis="axisCol" dataField="1" showAll="0">
      <items count="3">
        <item x="1"/>
        <item h="1" x="0"/>
        <item t="default"/>
      </items>
    </pivotField>
    <pivotField showAll="0"/>
    <pivotField showAll="0">
      <items count="3">
        <item x="0"/>
        <item x="1"/>
        <item t="default"/>
      </items>
    </pivotField>
    <pivotField showAll="0"/>
    <pivotField showAll="0">
      <items count="5">
        <item x="2"/>
        <item x="0"/>
        <item x="1"/>
        <item x="3"/>
        <item t="default"/>
      </items>
    </pivotField>
    <pivotField showAll="0">
      <items count="5">
        <item x="1"/>
        <item x="3"/>
        <item x="0"/>
        <item x="2"/>
        <item t="default"/>
      </items>
    </pivotField>
    <pivotField showAll="0"/>
    <pivotField showAll="0">
      <items count="3">
        <item x="1"/>
        <item x="0"/>
        <item t="default"/>
      </items>
    </pivotField>
    <pivotField showAll="0"/>
    <pivotField showAll="0"/>
    <pivotField showAll="0"/>
    <pivotField showAll="0"/>
    <pivotField showAll="0"/>
    <pivotField showAll="0"/>
  </pivotFields>
  <rowFields count="1">
    <field x="0"/>
  </rowFields>
  <rowItems count="7">
    <i>
      <x v="26"/>
    </i>
    <i>
      <x v="27"/>
    </i>
    <i>
      <x v="28"/>
    </i>
    <i>
      <x v="29"/>
    </i>
    <i>
      <x v="30"/>
    </i>
    <i>
      <x v="31"/>
    </i>
    <i t="grand">
      <x/>
    </i>
  </rowItems>
  <colFields count="1">
    <field x="1"/>
  </colFields>
  <colItems count="2">
    <i>
      <x/>
    </i>
    <i t="grand">
      <x/>
    </i>
  </colItems>
  <dataFields count="1">
    <dataField name="Count of Gend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employees" xr10:uid="{83A268A7-06E4-4C8E-B336-742189A6A45B}" sourceName="no_employees">
  <pivotTables>
    <pivotTable tabId="10" name="PivotTable3"/>
    <pivotTable tabId="14" name="PivotTable2"/>
    <pivotTable tabId="13" name="PivotTable1"/>
    <pivotTable tabId="15" name="PivotTable1"/>
    <pivotTable tabId="19" name="PivotTable5"/>
    <pivotTable tabId="17" name="PivotTable3"/>
    <pivotTable tabId="20" name="PivotTable6"/>
    <pivotTable tabId="18" name="PivotTable4"/>
    <pivotTable tabId="16" name="PivotTable2"/>
  </pivotTables>
  <data>
    <tabular pivotCacheId="68023814">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07DC440-B8FA-4F40-9750-66A48B3288A0}" sourceName="Gender">
  <pivotTables>
    <pivotTable tabId="10" name="PivotTable3"/>
    <pivotTable tabId="14" name="PivotTable2"/>
    <pivotTable tabId="13" name="PivotTable1"/>
    <pivotTable tabId="15" name="PivotTable1"/>
    <pivotTable tabId="19" name="PivotTable5"/>
    <pivotTable tabId="17" name="PivotTable3"/>
    <pivotTable tabId="20" name="PivotTable6"/>
    <pivotTable tabId="18" name="PivotTable4"/>
    <pivotTable tabId="16" name="PivotTable2"/>
  </pivotTables>
  <data>
    <tabular pivotCacheId="68023814">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_company" xr10:uid="{9C8C1415-EC87-4071-9EF3-54ECAE8A18A5}" sourceName="tech_company">
  <pivotTables>
    <pivotTable tabId="10" name="PivotTable3"/>
    <pivotTable tabId="14" name="PivotTable2"/>
    <pivotTable tabId="13" name="PivotTable1"/>
    <pivotTable tabId="15" name="PivotTable1"/>
    <pivotTable tabId="19" name="PivotTable5"/>
    <pivotTable tabId="17" name="PivotTable3"/>
    <pivotTable tabId="20" name="PivotTable6"/>
    <pivotTable tabId="18" name="PivotTable4"/>
    <pivotTable tabId="16" name="PivotTable2"/>
  </pivotTables>
  <data>
    <tabular pivotCacheId="6802381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history" xr10:uid="{511F8981-C2B7-4E63-8D23-EA6CECFE467C}" sourceName="family_history">
  <pivotTables>
    <pivotTable tabId="15" name="PivotTable1"/>
    <pivotTable tabId="14" name="PivotTable2"/>
    <pivotTable tabId="10" name="PivotTable3"/>
    <pivotTable tabId="13" name="PivotTable1"/>
    <pivotTable tabId="19" name="PivotTable5"/>
    <pivotTable tabId="17" name="PivotTable3"/>
    <pivotTable tabId="20" name="PivotTable6"/>
    <pivotTable tabId="18" name="PivotTable4"/>
    <pivotTable tabId="16" name="PivotTable2"/>
  </pivotTables>
  <data>
    <tabular pivotCacheId="68023814">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interfere" xr10:uid="{EB33B92B-E73F-4C37-9B72-090185F9E7B7}" sourceName="work_interfere">
  <pivotTables>
    <pivotTable tabId="15" name="PivotTable1"/>
    <pivotTable tabId="14" name="PivotTable2"/>
    <pivotTable tabId="19" name="PivotTable5"/>
    <pivotTable tabId="17" name="PivotTable3"/>
    <pivotTable tabId="20" name="PivotTable6"/>
    <pivotTable tabId="18" name="PivotTable4"/>
    <pivotTable tabId="10" name="PivotTable3"/>
    <pivotTable tabId="13" name="PivotTable1"/>
    <pivotTable tabId="16" name="PivotTable2"/>
  </pivotTables>
  <data>
    <tabular pivotCacheId="68023814">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5027909-32E2-4CD7-B390-301E110F3D24}" sourceName="Age">
  <pivotTables>
    <pivotTable tabId="17" name="PivotTable3"/>
  </pivotTables>
  <data>
    <tabular pivotCacheId="68023814">
      <items count="32">
        <i x="3" s="1"/>
        <i x="4" s="1"/>
        <i x="2" s="1"/>
        <i x="0" s="1"/>
        <i x="1" s="1"/>
        <i x="5" s="1"/>
        <i x="26" s="1" nd="1"/>
        <i x="30" s="1" nd="1"/>
        <i x="29" s="1" nd="1"/>
        <i x="14" s="1" nd="1"/>
        <i x="25" s="1" nd="1"/>
        <i x="31" s="1" nd="1"/>
        <i x="28" s="1" nd="1"/>
        <i x="17" s="1" nd="1"/>
        <i x="27" s="1" nd="1"/>
        <i x="15" s="1" nd="1"/>
        <i x="21" s="1" nd="1"/>
        <i x="9" s="1" nd="1"/>
        <i x="8" s="1" nd="1"/>
        <i x="10" s="1" nd="1"/>
        <i x="20" s="1" nd="1"/>
        <i x="11" s="1" nd="1"/>
        <i x="16" s="1" nd="1"/>
        <i x="6" s="1" nd="1"/>
        <i x="23" s="1" nd="1"/>
        <i x="12" s="1" nd="1"/>
        <i x="22" s="1" nd="1"/>
        <i x="19" s="1" nd="1"/>
        <i x="13" s="1" nd="1"/>
        <i x="7" s="1" nd="1"/>
        <i x="18" s="1" nd="1"/>
        <i x="2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employees 1" xr10:uid="{E2A12ED7-EF76-4E94-AA40-D8F24248C9BA}" cache="Slicer_no_employees" caption="no_employees" style="SlicerStyleDark4" rowHeight="234950"/>
  <slicer name="Gender 3" xr10:uid="{EE3AA2BD-48F2-4A8E-A3E1-4557BBB277CD}" cache="Slicer_Gender1" caption="Gender" style="SlicerStyleDark4" rowHeight="234950"/>
  <slicer name="tech_company 1" xr10:uid="{1E12E9B3-B0B8-485D-8FAE-A9914F235C60}" cache="Slicer_tech_company" caption="tech_company" style="SlicerStyleDark3" rowHeight="234950"/>
  <slicer name="family_history 1" xr10:uid="{B8D291A7-6E5F-4BE9-A231-8CBB6F6A10F4}" cache="Slicer_family_history" caption="family_history" style="SlicerStyleDark6" rowHeight="234950"/>
  <slicer name="work_interfere 1" xr10:uid="{24141754-C84C-41C6-8A43-1525D15B6CE5}" cache="Slicer_work_interfere" caption="work_interfere"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2E88E95-7BB1-4FB9-9324-95AA12E9D508}" cache="Slicer_Gender1" caption="Gend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30B2A6FF-0657-4E85-BD1B-3B879A8CCD85}" cache="Slicer_Age" caption="Age"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employees" xr10:uid="{ADAA455F-EA3B-4B72-81CF-D1D8F19383FE}" cache="Slicer_no_employees" caption="no_employees" rowHeight="234950"/>
  <slicer name="Gender 2" xr10:uid="{B0F335B5-6473-4399-9089-734A7A9C7D42}" cache="Slicer_Gender1" caption="Gender" rowHeight="234950"/>
  <slicer name="tech_company" xr10:uid="{7F42D5C6-2881-4D44-8D90-949C746C1BE6}" cache="Slicer_tech_company" caption="tech_company"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mily_history" xr10:uid="{7F0B5660-CAD3-4578-8999-966182FDF200}" cache="Slicer_family_history" caption="family_history" rowHeight="234950"/>
  <slicer name="work_interfere" xr10:uid="{014C919F-0F41-4250-A6C8-2A0978F8BB88}" cache="Slicer_work_interfere" caption="work_interfer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867859-0B80-4F5C-A8A8-B034BFAEDD74}" name="Table1" displayName="Table1" ref="A1:O102" totalsRowCount="1" headerRowDxfId="5" headerRowBorderDxfId="4" tableBorderDxfId="3">
  <autoFilter ref="A1:O101" xr:uid="{CB90F16A-2855-4B9D-B639-726282E02BC1}"/>
  <tableColumns count="15">
    <tableColumn id="1" xr3:uid="{9F2FBBD6-45B1-40D4-9225-B802EC572C05}" name="Age" dataDxfId="2" totalsRowDxfId="1"/>
    <tableColumn id="2" xr3:uid="{30E59A4D-E0C2-4A1A-B11A-EAC9385B32F9}" name="Gender" totalsRowDxfId="0"/>
    <tableColumn id="5" xr3:uid="{E8752297-FC19-4649-BEB6-C8EFD05087C2}" name="self_employed">
      <calculatedColumnFormula>IF(E2="NA", IF(RANDBETWEEN(0,1)=0, "Yes", "No"), E2)</calculatedColumnFormula>
    </tableColumn>
    <tableColumn id="6" xr3:uid="{3544F9F3-388C-43A1-AE9B-0FB21325D61F}" name="family_history"/>
    <tableColumn id="7" xr3:uid="{20041563-1603-4B68-AF55-B593D4B12686}" name="treatment"/>
    <tableColumn id="8" xr3:uid="{6914A1B3-3154-4362-87F8-EAEF5F9EE73A}" name="work_interfere"/>
    <tableColumn id="9" xr3:uid="{FB1D3C8B-325F-4E91-9E7F-67E939E9BFB2}" name="no_employees"/>
    <tableColumn id="10" xr3:uid="{1BF78F77-3474-487F-A0CB-88DA84C332C5}" name="remote_work"/>
    <tableColumn id="11" xr3:uid="{7D9E1A98-EFE5-4D36-B31D-B25E6753308C}" name="tech_company"/>
    <tableColumn id="13" xr3:uid="{33AACC57-A408-4217-A0AF-C734661E09EF}" name="care_options"/>
    <tableColumn id="14" xr3:uid="{FBD702AD-9235-4DC0-9B46-BB3F5DE52402}" name="wellness_program"/>
    <tableColumn id="15" xr3:uid="{F14997AF-315A-43E9-AB57-4EA240E1B02E}" name="seek_help"/>
    <tableColumn id="17" xr3:uid="{AAFB8058-90F2-4262-A936-844CB2E36256}" name="leave"/>
    <tableColumn id="20" xr3:uid="{A2B7353D-2B39-4348-91E8-98CA40445B20}" name="coworkers"/>
    <tableColumn id="24" xr3:uid="{0CCEBFE0-03BF-4079-B504-1D8BDCAA6E78}" name="mental_vs_physical"/>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54DD-2C0E-4D0B-A63B-42A8ED62DDA6}">
  <dimension ref="A3:A10"/>
  <sheetViews>
    <sheetView workbookViewId="0">
      <selection activeCell="A3" sqref="A3"/>
    </sheetView>
  </sheetViews>
  <sheetFormatPr defaultRowHeight="14.4" x14ac:dyDescent="0.3"/>
  <cols>
    <col min="1" max="1" width="12.5546875" bestFit="1" customWidth="1"/>
  </cols>
  <sheetData>
    <row r="3" spans="1:1" x14ac:dyDescent="0.3">
      <c r="A3" s="3" t="s">
        <v>36</v>
      </c>
    </row>
    <row r="4" spans="1:1" x14ac:dyDescent="0.3">
      <c r="A4" s="4" t="s">
        <v>42</v>
      </c>
    </row>
    <row r="5" spans="1:1" x14ac:dyDescent="0.3">
      <c r="A5" s="4" t="s">
        <v>43</v>
      </c>
    </row>
    <row r="6" spans="1:1" x14ac:dyDescent="0.3">
      <c r="A6" s="4" t="s">
        <v>41</v>
      </c>
    </row>
    <row r="7" spans="1:1" x14ac:dyDescent="0.3">
      <c r="A7" s="4" t="s">
        <v>39</v>
      </c>
    </row>
    <row r="8" spans="1:1" x14ac:dyDescent="0.3">
      <c r="A8" s="4" t="s">
        <v>40</v>
      </c>
    </row>
    <row r="9" spans="1:1" x14ac:dyDescent="0.3">
      <c r="A9" s="4" t="s">
        <v>44</v>
      </c>
    </row>
    <row r="10" spans="1:1" x14ac:dyDescent="0.3">
      <c r="A10"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0F16A-2855-4B9D-B639-726282E02BC1}">
  <dimension ref="A1:O103"/>
  <sheetViews>
    <sheetView workbookViewId="0">
      <selection activeCell="B1" sqref="B1"/>
    </sheetView>
  </sheetViews>
  <sheetFormatPr defaultRowHeight="14.4" x14ac:dyDescent="0.3"/>
  <cols>
    <col min="1" max="1" width="6.33203125" style="2" customWidth="1"/>
    <col min="2" max="2" width="10.21875" style="2" bestFit="1" customWidth="1"/>
    <col min="3" max="3" width="16.44140625" customWidth="1"/>
    <col min="4" max="4" width="16.109375" customWidth="1"/>
    <col min="5" max="5" width="12.33203125" customWidth="1"/>
    <col min="6" max="6" width="16.88671875" customWidth="1"/>
    <col min="7" max="7" width="16.44140625" customWidth="1"/>
    <col min="8" max="8" width="15.5546875" customWidth="1"/>
    <col min="9" max="9" width="16.44140625" customWidth="1"/>
    <col min="10" max="10" width="15" customWidth="1"/>
    <col min="11" max="11" width="19.88671875" customWidth="1"/>
    <col min="12" max="12" width="12.33203125" customWidth="1"/>
    <col min="13" max="13" width="16.44140625" bestFit="1" customWidth="1"/>
    <col min="14" max="14" width="12.5546875" customWidth="1"/>
    <col min="15" max="15" width="21" customWidth="1"/>
  </cols>
  <sheetData>
    <row r="1" spans="1:15" s="1" customFormat="1" ht="16.2" thickBot="1" x14ac:dyDescent="0.35">
      <c r="A1" s="9" t="s">
        <v>0</v>
      </c>
      <c r="B1" s="7" t="s">
        <v>1</v>
      </c>
      <c r="C1" s="8" t="s">
        <v>2</v>
      </c>
      <c r="D1" s="8" t="s">
        <v>3</v>
      </c>
      <c r="E1" s="8" t="s">
        <v>4</v>
      </c>
      <c r="F1" s="8" t="s">
        <v>5</v>
      </c>
      <c r="G1" s="8" t="s">
        <v>6</v>
      </c>
      <c r="H1" s="8" t="s">
        <v>7</v>
      </c>
      <c r="I1" s="8" t="s">
        <v>8</v>
      </c>
      <c r="J1" s="8" t="s">
        <v>9</v>
      </c>
      <c r="K1" s="8" t="s">
        <v>10</v>
      </c>
      <c r="L1" s="8" t="s">
        <v>11</v>
      </c>
      <c r="M1" s="8" t="s">
        <v>12</v>
      </c>
      <c r="N1" s="8" t="s">
        <v>13</v>
      </c>
      <c r="O1" s="8" t="s">
        <v>14</v>
      </c>
    </row>
    <row r="2" spans="1:15" x14ac:dyDescent="0.3">
      <c r="A2" s="2" t="s">
        <v>39</v>
      </c>
      <c r="B2" t="s">
        <v>23</v>
      </c>
      <c r="C2" t="str">
        <f ca="1">IF(E2="NA", IF(RANDBETWEEN(0,1)=0, "Yes", "No"), E2)</f>
        <v>Yes</v>
      </c>
      <c r="D2" t="s">
        <v>16</v>
      </c>
      <c r="E2" t="s">
        <v>17</v>
      </c>
      <c r="F2" t="s">
        <v>18</v>
      </c>
      <c r="G2" t="s">
        <v>31</v>
      </c>
      <c r="H2" t="s">
        <v>16</v>
      </c>
      <c r="I2" t="s">
        <v>17</v>
      </c>
      <c r="J2" t="s">
        <v>16</v>
      </c>
      <c r="K2" t="s">
        <v>16</v>
      </c>
      <c r="L2" t="s">
        <v>17</v>
      </c>
      <c r="M2" t="s">
        <v>19</v>
      </c>
      <c r="N2" t="s">
        <v>20</v>
      </c>
      <c r="O2" t="s">
        <v>17</v>
      </c>
    </row>
    <row r="3" spans="1:15" x14ac:dyDescent="0.3">
      <c r="A3" s="2" t="s">
        <v>40</v>
      </c>
      <c r="B3" t="s">
        <v>15</v>
      </c>
      <c r="C3" t="str">
        <f t="shared" ref="C3:C66" ca="1" si="0">IF(E3="NA", IF(RANDBETWEEN(0,1)=0, "Yes", "No"), E3)</f>
        <v>No</v>
      </c>
      <c r="D3" t="s">
        <v>16</v>
      </c>
      <c r="E3" t="s">
        <v>16</v>
      </c>
      <c r="F3" t="s">
        <v>21</v>
      </c>
      <c r="G3" t="s">
        <v>32</v>
      </c>
      <c r="H3" t="s">
        <v>16</v>
      </c>
      <c r="I3" t="s">
        <v>16</v>
      </c>
      <c r="J3" t="s">
        <v>16</v>
      </c>
      <c r="K3" t="s">
        <v>33</v>
      </c>
      <c r="L3" t="s">
        <v>34</v>
      </c>
      <c r="M3" t="s">
        <v>22</v>
      </c>
      <c r="N3" t="s">
        <v>16</v>
      </c>
      <c r="O3" t="s">
        <v>22</v>
      </c>
    </row>
    <row r="4" spans="1:15" x14ac:dyDescent="0.3">
      <c r="A4" s="2" t="s">
        <v>41</v>
      </c>
      <c r="B4" t="s">
        <v>23</v>
      </c>
      <c r="C4" t="str">
        <f t="shared" ca="1" si="0"/>
        <v>No</v>
      </c>
      <c r="D4" t="s">
        <v>16</v>
      </c>
      <c r="E4" t="s">
        <v>16</v>
      </c>
      <c r="F4" t="s">
        <v>21</v>
      </c>
      <c r="G4" t="s">
        <v>31</v>
      </c>
      <c r="H4" t="s">
        <v>16</v>
      </c>
      <c r="I4" t="s">
        <v>17</v>
      </c>
      <c r="J4" t="s">
        <v>16</v>
      </c>
      <c r="K4" t="s">
        <v>16</v>
      </c>
      <c r="L4" t="s">
        <v>16</v>
      </c>
      <c r="M4" t="s">
        <v>24</v>
      </c>
      <c r="N4" t="s">
        <v>17</v>
      </c>
      <c r="O4" t="s">
        <v>16</v>
      </c>
    </row>
    <row r="5" spans="1:15" x14ac:dyDescent="0.3">
      <c r="A5" s="2" t="s">
        <v>41</v>
      </c>
      <c r="B5" t="s">
        <v>23</v>
      </c>
      <c r="C5" t="str">
        <f t="shared" ca="1" si="0"/>
        <v>Yes</v>
      </c>
      <c r="D5" t="s">
        <v>17</v>
      </c>
      <c r="E5" t="s">
        <v>17</v>
      </c>
      <c r="F5" t="s">
        <v>18</v>
      </c>
      <c r="G5" t="s">
        <v>32</v>
      </c>
      <c r="H5" t="s">
        <v>16</v>
      </c>
      <c r="I5" t="s">
        <v>17</v>
      </c>
      <c r="J5" t="s">
        <v>17</v>
      </c>
      <c r="K5" t="s">
        <v>16</v>
      </c>
      <c r="L5" t="s">
        <v>16</v>
      </c>
      <c r="M5" t="s">
        <v>24</v>
      </c>
      <c r="N5" t="s">
        <v>20</v>
      </c>
      <c r="O5" t="s">
        <v>16</v>
      </c>
    </row>
    <row r="6" spans="1:15" x14ac:dyDescent="0.3">
      <c r="A6" s="2" t="s">
        <v>41</v>
      </c>
      <c r="B6" t="s">
        <v>15</v>
      </c>
      <c r="C6" t="str">
        <f t="shared" ca="1" si="0"/>
        <v>No</v>
      </c>
      <c r="D6" t="s">
        <v>16</v>
      </c>
      <c r="E6" t="s">
        <v>16</v>
      </c>
      <c r="F6" t="s">
        <v>25</v>
      </c>
      <c r="G6" t="s">
        <v>30</v>
      </c>
      <c r="H6" t="s">
        <v>16</v>
      </c>
      <c r="I6" t="s">
        <v>16</v>
      </c>
      <c r="J6" t="s">
        <v>16</v>
      </c>
      <c r="K6" t="s">
        <v>33</v>
      </c>
      <c r="L6" t="s">
        <v>34</v>
      </c>
      <c r="M6" t="s">
        <v>22</v>
      </c>
      <c r="N6" t="s">
        <v>20</v>
      </c>
      <c r="O6" t="s">
        <v>22</v>
      </c>
    </row>
    <row r="7" spans="1:15" x14ac:dyDescent="0.3">
      <c r="A7" s="2" t="s">
        <v>41</v>
      </c>
      <c r="B7" t="s">
        <v>23</v>
      </c>
      <c r="C7" t="str">
        <f t="shared" ca="1" si="0"/>
        <v>No</v>
      </c>
      <c r="D7" t="s">
        <v>17</v>
      </c>
      <c r="E7" t="s">
        <v>16</v>
      </c>
      <c r="F7" t="s">
        <v>26</v>
      </c>
      <c r="G7" t="s">
        <v>29</v>
      </c>
      <c r="H7" t="s">
        <v>16</v>
      </c>
      <c r="I7" t="s">
        <v>17</v>
      </c>
      <c r="J7" t="s">
        <v>17</v>
      </c>
      <c r="K7" t="s">
        <v>16</v>
      </c>
      <c r="L7" t="s">
        <v>34</v>
      </c>
      <c r="M7" t="s">
        <v>22</v>
      </c>
      <c r="N7" t="s">
        <v>17</v>
      </c>
      <c r="O7" t="s">
        <v>22</v>
      </c>
    </row>
    <row r="8" spans="1:15" x14ac:dyDescent="0.3">
      <c r="A8" s="2" t="s">
        <v>41</v>
      </c>
      <c r="B8" t="s">
        <v>15</v>
      </c>
      <c r="C8" t="str">
        <f t="shared" ca="1" si="0"/>
        <v>Yes</v>
      </c>
      <c r="D8" t="s">
        <v>17</v>
      </c>
      <c r="E8" t="s">
        <v>17</v>
      </c>
      <c r="F8" t="s">
        <v>26</v>
      </c>
      <c r="G8" t="s">
        <v>29</v>
      </c>
      <c r="H8" t="s">
        <v>17</v>
      </c>
      <c r="I8" t="s">
        <v>17</v>
      </c>
      <c r="J8" t="s">
        <v>16</v>
      </c>
      <c r="K8" t="s">
        <v>16</v>
      </c>
      <c r="L8" t="s">
        <v>16</v>
      </c>
      <c r="M8" t="s">
        <v>24</v>
      </c>
      <c r="N8" t="s">
        <v>20</v>
      </c>
      <c r="O8" t="s">
        <v>22</v>
      </c>
    </row>
    <row r="9" spans="1:15" x14ac:dyDescent="0.3">
      <c r="A9" s="2" t="s">
        <v>39</v>
      </c>
      <c r="B9" t="s">
        <v>23</v>
      </c>
      <c r="C9" t="str">
        <f t="shared" ca="1" si="0"/>
        <v>No</v>
      </c>
      <c r="D9" t="s">
        <v>16</v>
      </c>
      <c r="E9" t="s">
        <v>16</v>
      </c>
      <c r="F9" t="s">
        <v>25</v>
      </c>
      <c r="G9" t="s">
        <v>31</v>
      </c>
      <c r="H9" t="s">
        <v>17</v>
      </c>
      <c r="I9" t="s">
        <v>17</v>
      </c>
      <c r="J9" t="s">
        <v>17</v>
      </c>
      <c r="K9" t="s">
        <v>16</v>
      </c>
      <c r="L9" t="s">
        <v>16</v>
      </c>
      <c r="M9" t="s">
        <v>22</v>
      </c>
      <c r="N9" t="s">
        <v>16</v>
      </c>
      <c r="O9" t="s">
        <v>16</v>
      </c>
    </row>
    <row r="10" spans="1:15" x14ac:dyDescent="0.3">
      <c r="A10" s="2" t="s">
        <v>40</v>
      </c>
      <c r="B10" t="s">
        <v>23</v>
      </c>
      <c r="C10" t="str">
        <f t="shared" ca="1" si="0"/>
        <v>Yes</v>
      </c>
      <c r="D10" t="s">
        <v>17</v>
      </c>
      <c r="E10" t="s">
        <v>17</v>
      </c>
      <c r="F10" t="s">
        <v>26</v>
      </c>
      <c r="G10" t="s">
        <v>30</v>
      </c>
      <c r="H10" t="s">
        <v>16</v>
      </c>
      <c r="I10" t="s">
        <v>17</v>
      </c>
      <c r="J10" t="s">
        <v>17</v>
      </c>
      <c r="K10" t="s">
        <v>16</v>
      </c>
      <c r="L10" t="s">
        <v>16</v>
      </c>
      <c r="M10" t="s">
        <v>27</v>
      </c>
      <c r="N10" t="s">
        <v>17</v>
      </c>
      <c r="O10" t="s">
        <v>16</v>
      </c>
    </row>
    <row r="11" spans="1:15" x14ac:dyDescent="0.3">
      <c r="A11" s="2" t="s">
        <v>42</v>
      </c>
      <c r="B11" t="s">
        <v>23</v>
      </c>
      <c r="C11" t="str">
        <f t="shared" ca="1" si="0"/>
        <v>No</v>
      </c>
      <c r="D11" t="s">
        <v>16</v>
      </c>
      <c r="E11" t="s">
        <v>16</v>
      </c>
      <c r="F11" t="s">
        <v>25</v>
      </c>
      <c r="G11" t="s">
        <v>29</v>
      </c>
      <c r="H11" t="s">
        <v>16</v>
      </c>
      <c r="I11" t="s">
        <v>17</v>
      </c>
      <c r="J11" t="s">
        <v>16</v>
      </c>
      <c r="K11" t="s">
        <v>33</v>
      </c>
      <c r="L11" t="s">
        <v>34</v>
      </c>
      <c r="M11" t="s">
        <v>22</v>
      </c>
      <c r="N11" t="s">
        <v>17</v>
      </c>
      <c r="O11" t="s">
        <v>17</v>
      </c>
    </row>
    <row r="12" spans="1:15" x14ac:dyDescent="0.3">
      <c r="A12" s="2" t="s">
        <v>41</v>
      </c>
      <c r="B12" t="s">
        <v>23</v>
      </c>
      <c r="C12" t="str">
        <f t="shared" ca="1" si="0"/>
        <v>Yes</v>
      </c>
      <c r="D12" t="s">
        <v>16</v>
      </c>
      <c r="E12" t="s">
        <v>17</v>
      </c>
      <c r="F12" t="s">
        <v>26</v>
      </c>
      <c r="G12" t="s">
        <v>31</v>
      </c>
      <c r="H12" t="s">
        <v>17</v>
      </c>
      <c r="I12" t="s">
        <v>17</v>
      </c>
      <c r="J12" t="s">
        <v>16</v>
      </c>
      <c r="K12" t="s">
        <v>16</v>
      </c>
      <c r="L12" t="s">
        <v>16</v>
      </c>
      <c r="M12" t="s">
        <v>22</v>
      </c>
      <c r="N12" t="s">
        <v>20</v>
      </c>
      <c r="O12" t="s">
        <v>22</v>
      </c>
    </row>
    <row r="13" spans="1:15" x14ac:dyDescent="0.3">
      <c r="A13" s="2" t="s">
        <v>43</v>
      </c>
      <c r="B13" t="s">
        <v>15</v>
      </c>
      <c r="C13" t="str">
        <f t="shared" ca="1" si="0"/>
        <v>No</v>
      </c>
      <c r="D13" t="s">
        <v>16</v>
      </c>
      <c r="E13" t="s">
        <v>16</v>
      </c>
      <c r="F13" t="s">
        <v>25</v>
      </c>
      <c r="G13" t="s">
        <v>30</v>
      </c>
      <c r="H13" t="s">
        <v>17</v>
      </c>
      <c r="I13" t="s">
        <v>17</v>
      </c>
      <c r="J13" t="s">
        <v>17</v>
      </c>
      <c r="K13" t="s">
        <v>16</v>
      </c>
      <c r="L13" t="s">
        <v>16</v>
      </c>
      <c r="M13" t="s">
        <v>22</v>
      </c>
      <c r="N13" t="s">
        <v>17</v>
      </c>
      <c r="O13" t="s">
        <v>22</v>
      </c>
    </row>
    <row r="14" spans="1:15" x14ac:dyDescent="0.3">
      <c r="A14" s="2" t="s">
        <v>40</v>
      </c>
      <c r="B14" t="s">
        <v>15</v>
      </c>
      <c r="C14" t="str">
        <f t="shared" ca="1" si="0"/>
        <v>Yes</v>
      </c>
      <c r="D14" t="s">
        <v>17</v>
      </c>
      <c r="E14" t="s">
        <v>17</v>
      </c>
      <c r="F14" t="s">
        <v>26</v>
      </c>
      <c r="G14" t="s">
        <v>30</v>
      </c>
      <c r="H14" t="s">
        <v>16</v>
      </c>
      <c r="I14" t="s">
        <v>16</v>
      </c>
      <c r="J14" t="s">
        <v>17</v>
      </c>
      <c r="K14" t="s">
        <v>16</v>
      </c>
      <c r="L14" t="s">
        <v>16</v>
      </c>
      <c r="M14" t="s">
        <v>24</v>
      </c>
      <c r="N14" t="s">
        <v>17</v>
      </c>
      <c r="O14" t="s">
        <v>16</v>
      </c>
    </row>
    <row r="15" spans="1:15" x14ac:dyDescent="0.3">
      <c r="A15" s="2" t="s">
        <v>39</v>
      </c>
      <c r="B15" t="s">
        <v>23</v>
      </c>
      <c r="C15" t="str">
        <f t="shared" ca="1" si="0"/>
        <v>No</v>
      </c>
      <c r="D15" t="s">
        <v>17</v>
      </c>
      <c r="E15" t="s">
        <v>16</v>
      </c>
      <c r="F15" t="s">
        <v>25</v>
      </c>
      <c r="G15" t="s">
        <v>29</v>
      </c>
      <c r="H15" t="s">
        <v>16</v>
      </c>
      <c r="I15" t="s">
        <v>17</v>
      </c>
      <c r="J15" t="s">
        <v>17</v>
      </c>
      <c r="K15" t="s">
        <v>16</v>
      </c>
      <c r="L15" t="s">
        <v>34</v>
      </c>
      <c r="M15" t="s">
        <v>22</v>
      </c>
      <c r="N15" t="s">
        <v>17</v>
      </c>
      <c r="O15" t="s">
        <v>22</v>
      </c>
    </row>
    <row r="16" spans="1:15" x14ac:dyDescent="0.3">
      <c r="A16" s="2" t="s">
        <v>43</v>
      </c>
      <c r="B16" t="s">
        <v>23</v>
      </c>
      <c r="C16" t="str">
        <f t="shared" ca="1" si="0"/>
        <v>No</v>
      </c>
      <c r="D16" t="s">
        <v>16</v>
      </c>
      <c r="E16" t="s">
        <v>16</v>
      </c>
      <c r="F16" t="s">
        <v>25</v>
      </c>
      <c r="G16" t="s">
        <v>31</v>
      </c>
      <c r="H16" t="s">
        <v>16</v>
      </c>
      <c r="I16" t="s">
        <v>17</v>
      </c>
      <c r="J16" t="s">
        <v>17</v>
      </c>
      <c r="K16" t="s">
        <v>33</v>
      </c>
      <c r="L16" t="s">
        <v>34</v>
      </c>
      <c r="M16" t="s">
        <v>19</v>
      </c>
      <c r="N16" t="s">
        <v>20</v>
      </c>
      <c r="O16" t="s">
        <v>17</v>
      </c>
    </row>
    <row r="17" spans="1:15" x14ac:dyDescent="0.3">
      <c r="A17" s="2" t="s">
        <v>43</v>
      </c>
      <c r="B17" t="s">
        <v>23</v>
      </c>
      <c r="C17" t="str">
        <f t="shared" ca="1" si="0"/>
        <v>Yes</v>
      </c>
      <c r="D17" t="s">
        <v>17</v>
      </c>
      <c r="E17" t="s">
        <v>17</v>
      </c>
      <c r="F17" t="s">
        <v>21</v>
      </c>
      <c r="G17" t="s">
        <v>31</v>
      </c>
      <c r="H17" t="s">
        <v>16</v>
      </c>
      <c r="I17" t="s">
        <v>17</v>
      </c>
      <c r="J17" t="s">
        <v>17</v>
      </c>
      <c r="K17" t="s">
        <v>16</v>
      </c>
      <c r="L17" t="s">
        <v>16</v>
      </c>
      <c r="M17" t="s">
        <v>19</v>
      </c>
      <c r="N17" t="s">
        <v>17</v>
      </c>
      <c r="O17" t="s">
        <v>22</v>
      </c>
    </row>
    <row r="18" spans="1:15" x14ac:dyDescent="0.3">
      <c r="A18" s="2" t="s">
        <v>42</v>
      </c>
      <c r="B18" t="s">
        <v>23</v>
      </c>
      <c r="C18" t="str">
        <f t="shared" ca="1" si="0"/>
        <v>Yes</v>
      </c>
      <c r="D18" t="s">
        <v>16</v>
      </c>
      <c r="E18" t="s">
        <v>17</v>
      </c>
      <c r="F18" t="s">
        <v>26</v>
      </c>
      <c r="G18" t="s">
        <v>29</v>
      </c>
      <c r="H18" t="s">
        <v>17</v>
      </c>
      <c r="I18" t="s">
        <v>17</v>
      </c>
      <c r="J18" t="s">
        <v>16</v>
      </c>
      <c r="K18" t="s">
        <v>33</v>
      </c>
      <c r="L18" t="s">
        <v>34</v>
      </c>
      <c r="M18" t="s">
        <v>28</v>
      </c>
      <c r="N18" t="s">
        <v>20</v>
      </c>
      <c r="O18" t="s">
        <v>16</v>
      </c>
    </row>
    <row r="19" spans="1:15" x14ac:dyDescent="0.3">
      <c r="A19" s="2" t="s">
        <v>41</v>
      </c>
      <c r="B19" t="s">
        <v>15</v>
      </c>
      <c r="C19" t="str">
        <f t="shared" ca="1" si="0"/>
        <v>Yes</v>
      </c>
      <c r="D19" t="s">
        <v>16</v>
      </c>
      <c r="E19" t="s">
        <v>17</v>
      </c>
      <c r="F19" t="s">
        <v>26</v>
      </c>
      <c r="G19" t="s">
        <v>31</v>
      </c>
      <c r="H19" t="s">
        <v>16</v>
      </c>
      <c r="I19" t="s">
        <v>17</v>
      </c>
      <c r="J19" t="s">
        <v>17</v>
      </c>
      <c r="K19" t="s">
        <v>16</v>
      </c>
      <c r="L19" t="s">
        <v>34</v>
      </c>
      <c r="M19" t="s">
        <v>22</v>
      </c>
      <c r="N19" t="s">
        <v>20</v>
      </c>
      <c r="O19" t="s">
        <v>16</v>
      </c>
    </row>
    <row r="20" spans="1:15" x14ac:dyDescent="0.3">
      <c r="A20" s="2" t="s">
        <v>44</v>
      </c>
      <c r="B20" t="s">
        <v>23</v>
      </c>
      <c r="C20" t="str">
        <f t="shared" ca="1" si="0"/>
        <v>No</v>
      </c>
      <c r="D20" t="s">
        <v>17</v>
      </c>
      <c r="E20" t="s">
        <v>16</v>
      </c>
      <c r="F20" t="s">
        <v>26</v>
      </c>
      <c r="G20" t="s">
        <v>30</v>
      </c>
      <c r="H20" t="s">
        <v>17</v>
      </c>
      <c r="I20" t="s">
        <v>17</v>
      </c>
      <c r="J20" t="s">
        <v>17</v>
      </c>
      <c r="K20" t="s">
        <v>17</v>
      </c>
      <c r="L20" t="s">
        <v>34</v>
      </c>
      <c r="M20" t="s">
        <v>28</v>
      </c>
      <c r="N20" t="s">
        <v>17</v>
      </c>
      <c r="O20" t="s">
        <v>17</v>
      </c>
    </row>
    <row r="21" spans="1:15" x14ac:dyDescent="0.3">
      <c r="A21" s="2" t="s">
        <v>39</v>
      </c>
      <c r="B21" t="s">
        <v>23</v>
      </c>
      <c r="C21" t="str">
        <f t="shared" ca="1" si="0"/>
        <v>No</v>
      </c>
      <c r="D21" t="s">
        <v>17</v>
      </c>
      <c r="E21" t="s">
        <v>16</v>
      </c>
      <c r="F21" t="s">
        <v>25</v>
      </c>
      <c r="G21" t="s">
        <v>32</v>
      </c>
      <c r="H21" t="s">
        <v>17</v>
      </c>
      <c r="I21" t="s">
        <v>17</v>
      </c>
      <c r="J21" t="s">
        <v>16</v>
      </c>
      <c r="K21" t="s">
        <v>17</v>
      </c>
      <c r="L21" t="s">
        <v>16</v>
      </c>
      <c r="M21" t="s">
        <v>19</v>
      </c>
      <c r="N21" t="s">
        <v>20</v>
      </c>
      <c r="O21" t="s">
        <v>22</v>
      </c>
    </row>
    <row r="22" spans="1:15" x14ac:dyDescent="0.3">
      <c r="A22" s="2" t="s">
        <v>43</v>
      </c>
      <c r="B22" t="s">
        <v>23</v>
      </c>
      <c r="C22" t="str">
        <f t="shared" ca="1" si="0"/>
        <v>Yes</v>
      </c>
      <c r="D22" t="s">
        <v>17</v>
      </c>
      <c r="E22" t="s">
        <v>17</v>
      </c>
      <c r="F22" t="s">
        <v>26</v>
      </c>
      <c r="G22" t="s">
        <v>29</v>
      </c>
      <c r="H22" t="s">
        <v>16</v>
      </c>
      <c r="I22" t="s">
        <v>17</v>
      </c>
      <c r="J22" t="s">
        <v>17</v>
      </c>
      <c r="K22" t="s">
        <v>16</v>
      </c>
      <c r="L22" t="s">
        <v>16</v>
      </c>
      <c r="M22" t="s">
        <v>24</v>
      </c>
      <c r="N22" t="s">
        <v>20</v>
      </c>
      <c r="O22" t="s">
        <v>16</v>
      </c>
    </row>
    <row r="23" spans="1:15" x14ac:dyDescent="0.3">
      <c r="A23" s="2" t="s">
        <v>41</v>
      </c>
      <c r="B23" t="s">
        <v>23</v>
      </c>
      <c r="C23" t="str">
        <f t="shared" ca="1" si="0"/>
        <v>No</v>
      </c>
      <c r="D23" t="s">
        <v>16</v>
      </c>
      <c r="E23" t="s">
        <v>16</v>
      </c>
      <c r="F23" t="s">
        <v>25</v>
      </c>
      <c r="G23" t="s">
        <v>29</v>
      </c>
      <c r="H23" t="s">
        <v>17</v>
      </c>
      <c r="I23" t="s">
        <v>17</v>
      </c>
      <c r="J23" t="s">
        <v>16</v>
      </c>
      <c r="K23" t="s">
        <v>16</v>
      </c>
      <c r="L23" t="s">
        <v>16</v>
      </c>
      <c r="M23" t="s">
        <v>24</v>
      </c>
      <c r="N23" t="s">
        <v>20</v>
      </c>
      <c r="O23" t="s">
        <v>17</v>
      </c>
    </row>
    <row r="24" spans="1:15" x14ac:dyDescent="0.3">
      <c r="A24" s="2" t="s">
        <v>44</v>
      </c>
      <c r="B24" t="s">
        <v>15</v>
      </c>
      <c r="C24" t="str">
        <f t="shared" ca="1" si="0"/>
        <v>Yes</v>
      </c>
      <c r="D24" t="s">
        <v>16</v>
      </c>
      <c r="E24" t="s">
        <v>17</v>
      </c>
      <c r="F24" t="s">
        <v>18</v>
      </c>
      <c r="G24" t="s">
        <v>31</v>
      </c>
      <c r="H24" t="s">
        <v>17</v>
      </c>
      <c r="I24" t="s">
        <v>17</v>
      </c>
      <c r="J24" t="s">
        <v>17</v>
      </c>
      <c r="K24" t="s">
        <v>16</v>
      </c>
      <c r="L24" t="s">
        <v>16</v>
      </c>
      <c r="M24" t="s">
        <v>22</v>
      </c>
      <c r="N24" t="s">
        <v>20</v>
      </c>
      <c r="O24" t="s">
        <v>16</v>
      </c>
    </row>
    <row r="25" spans="1:15" x14ac:dyDescent="0.3">
      <c r="A25" s="2" t="s">
        <v>40</v>
      </c>
      <c r="B25" t="s">
        <v>15</v>
      </c>
      <c r="C25" t="str">
        <f t="shared" ca="1" si="0"/>
        <v>Yes</v>
      </c>
      <c r="D25" t="s">
        <v>16</v>
      </c>
      <c r="E25" t="s">
        <v>17</v>
      </c>
      <c r="F25" t="s">
        <v>25</v>
      </c>
      <c r="G25" t="s">
        <v>32</v>
      </c>
      <c r="H25" t="s">
        <v>16</v>
      </c>
      <c r="I25" t="s">
        <v>16</v>
      </c>
      <c r="J25" t="s">
        <v>16</v>
      </c>
      <c r="K25" t="s">
        <v>16</v>
      </c>
      <c r="L25" t="s">
        <v>34</v>
      </c>
      <c r="M25" t="s">
        <v>22</v>
      </c>
      <c r="N25" t="s">
        <v>16</v>
      </c>
      <c r="O25" t="s">
        <v>22</v>
      </c>
    </row>
    <row r="26" spans="1:15" x14ac:dyDescent="0.3">
      <c r="A26" s="2" t="s">
        <v>41</v>
      </c>
      <c r="B26" t="s">
        <v>23</v>
      </c>
      <c r="C26" t="str">
        <f t="shared" ca="1" si="0"/>
        <v>Yes</v>
      </c>
      <c r="D26" t="s">
        <v>17</v>
      </c>
      <c r="E26" t="s">
        <v>17</v>
      </c>
      <c r="F26" t="s">
        <v>21</v>
      </c>
      <c r="G26" t="s">
        <v>30</v>
      </c>
      <c r="H26" t="s">
        <v>16</v>
      </c>
      <c r="I26" t="s">
        <v>17</v>
      </c>
      <c r="J26" t="s">
        <v>16</v>
      </c>
      <c r="K26" t="s">
        <v>33</v>
      </c>
      <c r="L26" t="s">
        <v>17</v>
      </c>
      <c r="M26" t="s">
        <v>22</v>
      </c>
      <c r="N26" t="s">
        <v>17</v>
      </c>
      <c r="O26" t="s">
        <v>22</v>
      </c>
    </row>
    <row r="27" spans="1:15" x14ac:dyDescent="0.3">
      <c r="A27" s="2" t="s">
        <v>41</v>
      </c>
      <c r="B27" t="s">
        <v>23</v>
      </c>
      <c r="C27" t="str">
        <f t="shared" ca="1" si="0"/>
        <v>Yes</v>
      </c>
      <c r="D27" t="s">
        <v>17</v>
      </c>
      <c r="E27" t="s">
        <v>17</v>
      </c>
      <c r="F27" t="s">
        <v>26</v>
      </c>
      <c r="G27" t="s">
        <v>32</v>
      </c>
      <c r="H27" t="s">
        <v>16</v>
      </c>
      <c r="I27" t="s">
        <v>16</v>
      </c>
      <c r="J27" t="s">
        <v>17</v>
      </c>
      <c r="K27" t="s">
        <v>16</v>
      </c>
      <c r="L27" t="s">
        <v>34</v>
      </c>
      <c r="M27" t="s">
        <v>28</v>
      </c>
      <c r="N27" t="s">
        <v>20</v>
      </c>
      <c r="O27" t="s">
        <v>16</v>
      </c>
    </row>
    <row r="28" spans="1:15" x14ac:dyDescent="0.3">
      <c r="A28" s="2" t="s">
        <v>41</v>
      </c>
      <c r="B28" t="s">
        <v>23</v>
      </c>
      <c r="C28" t="str">
        <f t="shared" ca="1" si="0"/>
        <v>No</v>
      </c>
      <c r="D28" t="s">
        <v>16</v>
      </c>
      <c r="E28" t="s">
        <v>16</v>
      </c>
      <c r="F28" t="s">
        <v>18</v>
      </c>
      <c r="G28" t="s">
        <v>31</v>
      </c>
      <c r="H28" t="s">
        <v>16</v>
      </c>
      <c r="I28" t="s">
        <v>17</v>
      </c>
      <c r="J28" t="s">
        <v>16</v>
      </c>
      <c r="K28" t="s">
        <v>16</v>
      </c>
      <c r="L28" t="s">
        <v>34</v>
      </c>
      <c r="M28" t="s">
        <v>22</v>
      </c>
      <c r="N28" t="s">
        <v>20</v>
      </c>
      <c r="O28" t="s">
        <v>22</v>
      </c>
    </row>
    <row r="29" spans="1:15" x14ac:dyDescent="0.3">
      <c r="A29" s="2" t="s">
        <v>41</v>
      </c>
      <c r="B29" t="s">
        <v>23</v>
      </c>
      <c r="C29" t="str">
        <f t="shared" ca="1" si="0"/>
        <v>Yes</v>
      </c>
      <c r="D29" t="s">
        <v>17</v>
      </c>
      <c r="E29" t="s">
        <v>17</v>
      </c>
      <c r="F29" t="s">
        <v>21</v>
      </c>
      <c r="G29" t="s">
        <v>29</v>
      </c>
      <c r="H29" t="s">
        <v>17</v>
      </c>
      <c r="I29" t="s">
        <v>17</v>
      </c>
      <c r="J29" t="s">
        <v>17</v>
      </c>
      <c r="K29" t="s">
        <v>33</v>
      </c>
      <c r="L29" t="s">
        <v>34</v>
      </c>
      <c r="M29" t="s">
        <v>22</v>
      </c>
      <c r="N29" t="s">
        <v>17</v>
      </c>
      <c r="O29" t="s">
        <v>17</v>
      </c>
    </row>
    <row r="30" spans="1:15" x14ac:dyDescent="0.3">
      <c r="A30" s="2" t="s">
        <v>41</v>
      </c>
      <c r="B30" t="s">
        <v>23</v>
      </c>
      <c r="C30" t="str">
        <f t="shared" ca="1" si="0"/>
        <v>Yes</v>
      </c>
      <c r="D30" t="s">
        <v>16</v>
      </c>
      <c r="E30" t="s">
        <v>17</v>
      </c>
      <c r="F30" t="s">
        <v>26</v>
      </c>
      <c r="G30" t="s">
        <v>31</v>
      </c>
      <c r="H30" t="s">
        <v>17</v>
      </c>
      <c r="I30" t="s">
        <v>17</v>
      </c>
      <c r="J30" t="s">
        <v>16</v>
      </c>
      <c r="K30" t="s">
        <v>16</v>
      </c>
      <c r="L30" t="s">
        <v>34</v>
      </c>
      <c r="M30" t="s">
        <v>24</v>
      </c>
      <c r="N30" t="s">
        <v>20</v>
      </c>
      <c r="O30" t="s">
        <v>16</v>
      </c>
    </row>
    <row r="31" spans="1:15" x14ac:dyDescent="0.3">
      <c r="A31" s="2" t="s">
        <v>39</v>
      </c>
      <c r="B31" t="s">
        <v>23</v>
      </c>
      <c r="C31" t="str">
        <f t="shared" ca="1" si="0"/>
        <v>No</v>
      </c>
      <c r="D31" t="s">
        <v>16</v>
      </c>
      <c r="E31" t="s">
        <v>16</v>
      </c>
      <c r="F31" t="s">
        <v>26</v>
      </c>
      <c r="G31" t="s">
        <v>31</v>
      </c>
      <c r="H31" t="s">
        <v>16</v>
      </c>
      <c r="I31" t="s">
        <v>17</v>
      </c>
      <c r="J31" t="s">
        <v>16</v>
      </c>
      <c r="K31" t="s">
        <v>16</v>
      </c>
      <c r="L31" t="s">
        <v>16</v>
      </c>
      <c r="M31" t="s">
        <v>27</v>
      </c>
      <c r="N31" t="s">
        <v>20</v>
      </c>
      <c r="O31" t="s">
        <v>16</v>
      </c>
    </row>
    <row r="32" spans="1:15" x14ac:dyDescent="0.3">
      <c r="A32" s="2" t="s">
        <v>41</v>
      </c>
      <c r="B32" t="s">
        <v>23</v>
      </c>
      <c r="C32" t="str">
        <f t="shared" ca="1" si="0"/>
        <v>No</v>
      </c>
      <c r="D32" t="s">
        <v>16</v>
      </c>
      <c r="E32" t="s">
        <v>16</v>
      </c>
      <c r="F32" t="s">
        <v>25</v>
      </c>
      <c r="G32" t="s">
        <v>29</v>
      </c>
      <c r="H32" t="s">
        <v>17</v>
      </c>
      <c r="I32" t="s">
        <v>17</v>
      </c>
      <c r="J32" t="s">
        <v>16</v>
      </c>
      <c r="K32" t="s">
        <v>16</v>
      </c>
      <c r="L32" t="s">
        <v>16</v>
      </c>
      <c r="M32" t="s">
        <v>22</v>
      </c>
      <c r="N32" t="s">
        <v>20</v>
      </c>
      <c r="O32" t="s">
        <v>16</v>
      </c>
    </row>
    <row r="33" spans="1:15" x14ac:dyDescent="0.3">
      <c r="A33" s="2" t="s">
        <v>41</v>
      </c>
      <c r="B33" t="s">
        <v>23</v>
      </c>
      <c r="C33" t="str">
        <f t="shared" ca="1" si="0"/>
        <v>No</v>
      </c>
      <c r="D33" t="s">
        <v>17</v>
      </c>
      <c r="E33" t="s">
        <v>16</v>
      </c>
      <c r="F33" t="s">
        <v>21</v>
      </c>
      <c r="G33" t="s">
        <v>29</v>
      </c>
      <c r="H33" t="s">
        <v>17</v>
      </c>
      <c r="I33" t="s">
        <v>17</v>
      </c>
      <c r="J33" t="s">
        <v>17</v>
      </c>
      <c r="K33" t="s">
        <v>16</v>
      </c>
      <c r="L33" t="s">
        <v>16</v>
      </c>
      <c r="M33" t="s">
        <v>24</v>
      </c>
      <c r="N33" t="s">
        <v>16</v>
      </c>
      <c r="O33" t="s">
        <v>16</v>
      </c>
    </row>
    <row r="34" spans="1:15" x14ac:dyDescent="0.3">
      <c r="A34" s="2" t="s">
        <v>43</v>
      </c>
      <c r="B34" t="s">
        <v>23</v>
      </c>
      <c r="C34" t="str">
        <f t="shared" ca="1" si="0"/>
        <v>Yes</v>
      </c>
      <c r="D34" t="s">
        <v>17</v>
      </c>
      <c r="E34" t="s">
        <v>17</v>
      </c>
      <c r="F34" t="s">
        <v>26</v>
      </c>
      <c r="G34" t="s">
        <v>29</v>
      </c>
      <c r="H34" t="s">
        <v>17</v>
      </c>
      <c r="I34" t="s">
        <v>17</v>
      </c>
      <c r="J34" t="s">
        <v>16</v>
      </c>
      <c r="K34" t="s">
        <v>16</v>
      </c>
      <c r="L34" t="s">
        <v>16</v>
      </c>
      <c r="M34" t="s">
        <v>19</v>
      </c>
      <c r="N34" t="s">
        <v>20</v>
      </c>
      <c r="O34" t="s">
        <v>22</v>
      </c>
    </row>
    <row r="35" spans="1:15" x14ac:dyDescent="0.3">
      <c r="A35" s="2" t="s">
        <v>40</v>
      </c>
      <c r="B35" t="s">
        <v>15</v>
      </c>
      <c r="C35" t="str">
        <f t="shared" ca="1" si="0"/>
        <v>Yes</v>
      </c>
      <c r="D35" t="s">
        <v>17</v>
      </c>
      <c r="E35" t="s">
        <v>17</v>
      </c>
      <c r="F35" t="s">
        <v>26</v>
      </c>
      <c r="G35" t="s">
        <v>30</v>
      </c>
      <c r="H35" t="s">
        <v>17</v>
      </c>
      <c r="I35" t="s">
        <v>17</v>
      </c>
      <c r="J35" t="s">
        <v>17</v>
      </c>
      <c r="K35" t="s">
        <v>17</v>
      </c>
      <c r="L35" t="s">
        <v>17</v>
      </c>
      <c r="M35" t="s">
        <v>28</v>
      </c>
      <c r="N35" t="s">
        <v>20</v>
      </c>
      <c r="O35" t="s">
        <v>22</v>
      </c>
    </row>
    <row r="36" spans="1:15" x14ac:dyDescent="0.3">
      <c r="A36" s="2" t="s">
        <v>39</v>
      </c>
      <c r="B36" t="s">
        <v>15</v>
      </c>
      <c r="C36" t="str">
        <f t="shared" ca="1" si="0"/>
        <v>Yes</v>
      </c>
      <c r="D36" t="s">
        <v>16</v>
      </c>
      <c r="E36" t="s">
        <v>17</v>
      </c>
      <c r="F36" t="s">
        <v>26</v>
      </c>
      <c r="G36" t="s">
        <v>30</v>
      </c>
      <c r="H36" t="s">
        <v>16</v>
      </c>
      <c r="I36" t="s">
        <v>17</v>
      </c>
      <c r="J36" t="s">
        <v>17</v>
      </c>
      <c r="K36" t="s">
        <v>16</v>
      </c>
      <c r="L36" t="s">
        <v>16</v>
      </c>
      <c r="M36" t="s">
        <v>22</v>
      </c>
      <c r="N36" t="s">
        <v>20</v>
      </c>
      <c r="O36" t="s">
        <v>17</v>
      </c>
    </row>
    <row r="37" spans="1:15" x14ac:dyDescent="0.3">
      <c r="A37" s="2" t="s">
        <v>43</v>
      </c>
      <c r="B37" t="s">
        <v>23</v>
      </c>
      <c r="C37" t="str">
        <f t="shared" ca="1" si="0"/>
        <v>Yes</v>
      </c>
      <c r="D37" t="s">
        <v>16</v>
      </c>
      <c r="E37" t="s">
        <v>17</v>
      </c>
      <c r="F37" t="s">
        <v>21</v>
      </c>
      <c r="G37" t="s">
        <v>32</v>
      </c>
      <c r="H37" t="s">
        <v>16</v>
      </c>
      <c r="I37" t="s">
        <v>17</v>
      </c>
      <c r="J37" t="s">
        <v>17</v>
      </c>
      <c r="K37" t="s">
        <v>16</v>
      </c>
      <c r="L37" t="s">
        <v>16</v>
      </c>
      <c r="M37" t="s">
        <v>28</v>
      </c>
      <c r="N37" t="s">
        <v>17</v>
      </c>
      <c r="O37" t="s">
        <v>22</v>
      </c>
    </row>
    <row r="38" spans="1:15" x14ac:dyDescent="0.3">
      <c r="A38" s="2" t="s">
        <v>43</v>
      </c>
      <c r="B38" t="s">
        <v>23</v>
      </c>
      <c r="C38" t="str">
        <f t="shared" ca="1" si="0"/>
        <v>No</v>
      </c>
      <c r="D38" t="s">
        <v>16</v>
      </c>
      <c r="E38" t="s">
        <v>16</v>
      </c>
      <c r="F38" t="s">
        <v>21</v>
      </c>
      <c r="G38" t="s">
        <v>32</v>
      </c>
      <c r="H38" t="s">
        <v>16</v>
      </c>
      <c r="I38" t="s">
        <v>17</v>
      </c>
      <c r="J38" t="s">
        <v>16</v>
      </c>
      <c r="K38" t="s">
        <v>16</v>
      </c>
      <c r="L38" t="s">
        <v>16</v>
      </c>
      <c r="M38" t="s">
        <v>28</v>
      </c>
      <c r="N38" t="s">
        <v>20</v>
      </c>
      <c r="O38" t="s">
        <v>22</v>
      </c>
    </row>
    <row r="39" spans="1:15" x14ac:dyDescent="0.3">
      <c r="A39" s="2" t="s">
        <v>39</v>
      </c>
      <c r="B39" t="s">
        <v>23</v>
      </c>
      <c r="C39" t="str">
        <f t="shared" ca="1" si="0"/>
        <v>No</v>
      </c>
      <c r="D39" t="s">
        <v>16</v>
      </c>
      <c r="E39" t="s">
        <v>16</v>
      </c>
      <c r="F39" t="s">
        <v>26</v>
      </c>
      <c r="G39" t="s">
        <v>32</v>
      </c>
      <c r="H39" t="s">
        <v>16</v>
      </c>
      <c r="I39" t="s">
        <v>17</v>
      </c>
      <c r="J39" t="s">
        <v>17</v>
      </c>
      <c r="K39" t="s">
        <v>16</v>
      </c>
      <c r="L39" t="s">
        <v>16</v>
      </c>
      <c r="M39" t="s">
        <v>19</v>
      </c>
      <c r="N39" t="s">
        <v>20</v>
      </c>
      <c r="O39" t="s">
        <v>16</v>
      </c>
    </row>
    <row r="40" spans="1:15" x14ac:dyDescent="0.3">
      <c r="A40" s="2" t="s">
        <v>44</v>
      </c>
      <c r="B40" t="s">
        <v>15</v>
      </c>
      <c r="C40" t="str">
        <f t="shared" ca="1" si="0"/>
        <v>No</v>
      </c>
      <c r="D40" t="s">
        <v>16</v>
      </c>
      <c r="E40" t="s">
        <v>16</v>
      </c>
      <c r="F40" t="s">
        <v>18</v>
      </c>
      <c r="G40" t="s">
        <v>29</v>
      </c>
      <c r="H40" t="s">
        <v>16</v>
      </c>
      <c r="I40" t="s">
        <v>17</v>
      </c>
      <c r="J40" t="s">
        <v>17</v>
      </c>
      <c r="K40" t="s">
        <v>16</v>
      </c>
      <c r="L40" t="s">
        <v>34</v>
      </c>
      <c r="M40" t="s">
        <v>22</v>
      </c>
      <c r="N40" t="s">
        <v>20</v>
      </c>
      <c r="O40" t="s">
        <v>22</v>
      </c>
    </row>
    <row r="41" spans="1:15" x14ac:dyDescent="0.3">
      <c r="A41" s="2" t="s">
        <v>41</v>
      </c>
      <c r="B41" t="s">
        <v>15</v>
      </c>
      <c r="C41" t="str">
        <f t="shared" ca="1" si="0"/>
        <v>Yes</v>
      </c>
      <c r="D41" t="s">
        <v>16</v>
      </c>
      <c r="E41" t="s">
        <v>17</v>
      </c>
      <c r="F41" t="s">
        <v>21</v>
      </c>
      <c r="G41" t="s">
        <v>32</v>
      </c>
      <c r="H41" t="s">
        <v>17</v>
      </c>
      <c r="I41" t="s">
        <v>17</v>
      </c>
      <c r="J41" t="s">
        <v>17</v>
      </c>
      <c r="K41" t="s">
        <v>16</v>
      </c>
      <c r="L41" t="s">
        <v>17</v>
      </c>
      <c r="M41" t="s">
        <v>28</v>
      </c>
      <c r="N41" t="s">
        <v>17</v>
      </c>
      <c r="O41" t="s">
        <v>17</v>
      </c>
    </row>
    <row r="42" spans="1:15" x14ac:dyDescent="0.3">
      <c r="A42" s="2" t="s">
        <v>42</v>
      </c>
      <c r="B42" t="s">
        <v>23</v>
      </c>
      <c r="C42" t="str">
        <f t="shared" ca="1" si="0"/>
        <v>Yes</v>
      </c>
      <c r="D42" t="s">
        <v>16</v>
      </c>
      <c r="E42" t="s">
        <v>17</v>
      </c>
      <c r="F42" t="s">
        <v>26</v>
      </c>
      <c r="G42" t="s">
        <v>30</v>
      </c>
      <c r="H42" t="s">
        <v>16</v>
      </c>
      <c r="I42" t="s">
        <v>17</v>
      </c>
      <c r="J42" t="s">
        <v>16</v>
      </c>
      <c r="K42" t="s">
        <v>16</v>
      </c>
      <c r="L42" t="s">
        <v>16</v>
      </c>
      <c r="M42" t="s">
        <v>22</v>
      </c>
      <c r="N42" t="s">
        <v>20</v>
      </c>
      <c r="O42" t="s">
        <v>16</v>
      </c>
    </row>
    <row r="43" spans="1:15" x14ac:dyDescent="0.3">
      <c r="A43" s="2" t="s">
        <v>41</v>
      </c>
      <c r="B43" t="s">
        <v>15</v>
      </c>
      <c r="C43" t="str">
        <f t="shared" ca="1" si="0"/>
        <v>No</v>
      </c>
      <c r="D43" t="s">
        <v>16</v>
      </c>
      <c r="E43" t="s">
        <v>16</v>
      </c>
      <c r="F43" t="s">
        <v>21</v>
      </c>
      <c r="G43" t="s">
        <v>32</v>
      </c>
      <c r="H43" t="s">
        <v>17</v>
      </c>
      <c r="I43" t="s">
        <v>16</v>
      </c>
      <c r="J43" t="s">
        <v>17</v>
      </c>
      <c r="K43" t="s">
        <v>33</v>
      </c>
      <c r="L43" t="s">
        <v>17</v>
      </c>
      <c r="M43" t="s">
        <v>24</v>
      </c>
      <c r="N43" t="s">
        <v>20</v>
      </c>
      <c r="O43" t="s">
        <v>22</v>
      </c>
    </row>
    <row r="44" spans="1:15" x14ac:dyDescent="0.3">
      <c r="A44" s="2" t="s">
        <v>43</v>
      </c>
      <c r="B44" t="s">
        <v>15</v>
      </c>
      <c r="C44" t="str">
        <f t="shared" ca="1" si="0"/>
        <v>Yes</v>
      </c>
      <c r="D44" t="s">
        <v>17</v>
      </c>
      <c r="E44" t="s">
        <v>17</v>
      </c>
      <c r="F44" t="s">
        <v>26</v>
      </c>
      <c r="G44" t="s">
        <v>29</v>
      </c>
      <c r="H44" t="s">
        <v>16</v>
      </c>
      <c r="I44" t="s">
        <v>17</v>
      </c>
      <c r="J44" t="s">
        <v>17</v>
      </c>
      <c r="K44" t="s">
        <v>16</v>
      </c>
      <c r="L44" t="s">
        <v>16</v>
      </c>
      <c r="M44" t="s">
        <v>27</v>
      </c>
      <c r="N44" t="s">
        <v>20</v>
      </c>
      <c r="O44" t="s">
        <v>17</v>
      </c>
    </row>
    <row r="45" spans="1:15" x14ac:dyDescent="0.3">
      <c r="A45" s="2" t="s">
        <v>39</v>
      </c>
      <c r="B45" t="s">
        <v>23</v>
      </c>
      <c r="C45" t="str">
        <f t="shared" ca="1" si="0"/>
        <v>No</v>
      </c>
      <c r="D45" t="s">
        <v>16</v>
      </c>
      <c r="E45" t="s">
        <v>16</v>
      </c>
      <c r="F45" t="s">
        <v>18</v>
      </c>
      <c r="G45" t="s">
        <v>31</v>
      </c>
      <c r="H45" t="s">
        <v>16</v>
      </c>
      <c r="I45" t="s">
        <v>17</v>
      </c>
      <c r="J45" t="s">
        <v>17</v>
      </c>
      <c r="K45" t="s">
        <v>16</v>
      </c>
      <c r="L45" t="s">
        <v>16</v>
      </c>
      <c r="M45" t="s">
        <v>24</v>
      </c>
      <c r="N45" t="s">
        <v>16</v>
      </c>
      <c r="O45" t="s">
        <v>16</v>
      </c>
    </row>
    <row r="46" spans="1:15" x14ac:dyDescent="0.3">
      <c r="A46" s="2" t="s">
        <v>43</v>
      </c>
      <c r="B46" t="s">
        <v>15</v>
      </c>
      <c r="C46" t="str">
        <f t="shared" ca="1" si="0"/>
        <v>Yes</v>
      </c>
      <c r="D46" t="s">
        <v>16</v>
      </c>
      <c r="E46" t="s">
        <v>17</v>
      </c>
      <c r="F46" t="s">
        <v>26</v>
      </c>
      <c r="G46" t="s">
        <v>31</v>
      </c>
      <c r="H46" t="s">
        <v>16</v>
      </c>
      <c r="I46" t="s">
        <v>16</v>
      </c>
      <c r="J46" t="s">
        <v>16</v>
      </c>
      <c r="K46" t="s">
        <v>16</v>
      </c>
      <c r="L46" t="s">
        <v>16</v>
      </c>
      <c r="M46" t="s">
        <v>22</v>
      </c>
      <c r="N46" t="s">
        <v>16</v>
      </c>
      <c r="O46" t="s">
        <v>22</v>
      </c>
    </row>
    <row r="47" spans="1:15" x14ac:dyDescent="0.3">
      <c r="A47" s="2" t="s">
        <v>39</v>
      </c>
      <c r="B47" t="s">
        <v>15</v>
      </c>
      <c r="C47" t="str">
        <f t="shared" ca="1" si="0"/>
        <v>Yes</v>
      </c>
      <c r="D47" t="s">
        <v>17</v>
      </c>
      <c r="E47" t="s">
        <v>17</v>
      </c>
      <c r="F47" t="s">
        <v>26</v>
      </c>
      <c r="G47" t="s">
        <v>31</v>
      </c>
      <c r="H47" t="s">
        <v>16</v>
      </c>
      <c r="I47" t="s">
        <v>17</v>
      </c>
      <c r="J47" t="s">
        <v>17</v>
      </c>
      <c r="K47" t="s">
        <v>16</v>
      </c>
      <c r="L47" t="s">
        <v>17</v>
      </c>
      <c r="M47" t="s">
        <v>19</v>
      </c>
      <c r="N47" t="s">
        <v>20</v>
      </c>
      <c r="O47" t="s">
        <v>17</v>
      </c>
    </row>
    <row r="48" spans="1:15" x14ac:dyDescent="0.3">
      <c r="A48" s="2" t="s">
        <v>43</v>
      </c>
      <c r="B48" t="s">
        <v>23</v>
      </c>
      <c r="C48" t="str">
        <f t="shared" ca="1" si="0"/>
        <v>No</v>
      </c>
      <c r="D48" t="s">
        <v>16</v>
      </c>
      <c r="E48" t="s">
        <v>16</v>
      </c>
      <c r="F48" t="s">
        <v>26</v>
      </c>
      <c r="G48" t="s">
        <v>29</v>
      </c>
      <c r="H48" t="s">
        <v>16</v>
      </c>
      <c r="I48" t="s">
        <v>17</v>
      </c>
      <c r="J48" t="s">
        <v>17</v>
      </c>
      <c r="K48" t="s">
        <v>16</v>
      </c>
      <c r="L48" t="s">
        <v>16</v>
      </c>
      <c r="M48" t="s">
        <v>22</v>
      </c>
      <c r="N48" t="s">
        <v>20</v>
      </c>
      <c r="O48" t="s">
        <v>22</v>
      </c>
    </row>
    <row r="49" spans="1:15" x14ac:dyDescent="0.3">
      <c r="A49" s="2" t="s">
        <v>41</v>
      </c>
      <c r="B49" t="s">
        <v>15</v>
      </c>
      <c r="C49" t="str">
        <f t="shared" ca="1" si="0"/>
        <v>No</v>
      </c>
      <c r="D49" t="s">
        <v>16</v>
      </c>
      <c r="E49" t="s">
        <v>16</v>
      </c>
      <c r="F49" t="s">
        <v>18</v>
      </c>
      <c r="G49" t="s">
        <v>30</v>
      </c>
      <c r="H49" t="s">
        <v>16</v>
      </c>
      <c r="I49" t="s">
        <v>17</v>
      </c>
      <c r="J49" t="s">
        <v>16</v>
      </c>
      <c r="K49" t="s">
        <v>16</v>
      </c>
      <c r="L49" t="s">
        <v>16</v>
      </c>
      <c r="M49" t="s">
        <v>22</v>
      </c>
      <c r="N49" t="s">
        <v>17</v>
      </c>
      <c r="O49" t="s">
        <v>22</v>
      </c>
    </row>
    <row r="50" spans="1:15" x14ac:dyDescent="0.3">
      <c r="A50" s="2" t="s">
        <v>43</v>
      </c>
      <c r="B50" t="s">
        <v>15</v>
      </c>
      <c r="C50" t="str">
        <f t="shared" ca="1" si="0"/>
        <v>No</v>
      </c>
      <c r="D50" t="s">
        <v>16</v>
      </c>
      <c r="E50" t="s">
        <v>16</v>
      </c>
      <c r="F50" t="s">
        <v>26</v>
      </c>
      <c r="G50" t="s">
        <v>32</v>
      </c>
      <c r="H50" t="s">
        <v>16</v>
      </c>
      <c r="I50" t="s">
        <v>16</v>
      </c>
      <c r="J50" t="s">
        <v>17</v>
      </c>
      <c r="K50" t="s">
        <v>17</v>
      </c>
      <c r="L50" t="s">
        <v>16</v>
      </c>
      <c r="M50" t="s">
        <v>22</v>
      </c>
      <c r="N50" t="s">
        <v>17</v>
      </c>
      <c r="O50" t="s">
        <v>17</v>
      </c>
    </row>
    <row r="51" spans="1:15" x14ac:dyDescent="0.3">
      <c r="A51" s="2" t="s">
        <v>43</v>
      </c>
      <c r="B51" t="s">
        <v>23</v>
      </c>
      <c r="C51" t="str">
        <f t="shared" ca="1" si="0"/>
        <v>Yes</v>
      </c>
      <c r="D51" t="s">
        <v>17</v>
      </c>
      <c r="E51" t="s">
        <v>17</v>
      </c>
      <c r="F51" t="s">
        <v>21</v>
      </c>
      <c r="G51" t="s">
        <v>31</v>
      </c>
      <c r="H51" t="s">
        <v>16</v>
      </c>
      <c r="I51" t="s">
        <v>17</v>
      </c>
      <c r="J51" t="s">
        <v>16</v>
      </c>
      <c r="K51" t="s">
        <v>16</v>
      </c>
      <c r="L51" t="s">
        <v>34</v>
      </c>
      <c r="M51" t="s">
        <v>22</v>
      </c>
      <c r="N51" t="s">
        <v>20</v>
      </c>
      <c r="O51" t="s">
        <v>22</v>
      </c>
    </row>
    <row r="52" spans="1:15" x14ac:dyDescent="0.3">
      <c r="A52" s="2" t="s">
        <v>42</v>
      </c>
      <c r="B52" t="s">
        <v>15</v>
      </c>
      <c r="C52" t="str">
        <f t="shared" ca="1" si="0"/>
        <v>Yes</v>
      </c>
      <c r="D52" t="s">
        <v>17</v>
      </c>
      <c r="E52" t="s">
        <v>17</v>
      </c>
      <c r="F52" t="s">
        <v>18</v>
      </c>
      <c r="G52" t="s">
        <v>30</v>
      </c>
      <c r="H52" t="s">
        <v>17</v>
      </c>
      <c r="I52" t="s">
        <v>17</v>
      </c>
      <c r="J52" t="s">
        <v>17</v>
      </c>
      <c r="K52" t="s">
        <v>16</v>
      </c>
      <c r="L52" t="s">
        <v>16</v>
      </c>
      <c r="M52" t="s">
        <v>27</v>
      </c>
      <c r="N52" t="s">
        <v>16</v>
      </c>
      <c r="O52" t="s">
        <v>22</v>
      </c>
    </row>
    <row r="53" spans="1:15" x14ac:dyDescent="0.3">
      <c r="A53" s="2" t="s">
        <v>41</v>
      </c>
      <c r="B53" t="s">
        <v>23</v>
      </c>
      <c r="C53" t="str">
        <f t="shared" ca="1" si="0"/>
        <v>No</v>
      </c>
      <c r="D53" t="s">
        <v>16</v>
      </c>
      <c r="E53" t="s">
        <v>16</v>
      </c>
      <c r="F53" t="s">
        <v>26</v>
      </c>
      <c r="G53" t="s">
        <v>32</v>
      </c>
      <c r="H53" t="s">
        <v>17</v>
      </c>
      <c r="I53" t="s">
        <v>17</v>
      </c>
      <c r="J53" t="s">
        <v>17</v>
      </c>
      <c r="K53" t="s">
        <v>33</v>
      </c>
      <c r="L53" t="s">
        <v>34</v>
      </c>
      <c r="M53" t="s">
        <v>22</v>
      </c>
      <c r="N53" t="s">
        <v>20</v>
      </c>
      <c r="O53" t="s">
        <v>22</v>
      </c>
    </row>
    <row r="54" spans="1:15" x14ac:dyDescent="0.3">
      <c r="A54" s="2" t="s">
        <v>41</v>
      </c>
      <c r="B54" t="s">
        <v>23</v>
      </c>
      <c r="C54" t="str">
        <f t="shared" ca="1" si="0"/>
        <v>No</v>
      </c>
      <c r="D54" t="s">
        <v>16</v>
      </c>
      <c r="E54" t="s">
        <v>16</v>
      </c>
      <c r="F54" t="s">
        <v>26</v>
      </c>
      <c r="G54" t="s">
        <v>31</v>
      </c>
      <c r="H54" t="s">
        <v>17</v>
      </c>
      <c r="I54" t="s">
        <v>17</v>
      </c>
      <c r="J54" t="s">
        <v>16</v>
      </c>
      <c r="K54" t="s">
        <v>33</v>
      </c>
      <c r="L54" t="s">
        <v>34</v>
      </c>
      <c r="M54" t="s">
        <v>22</v>
      </c>
      <c r="N54" t="s">
        <v>20</v>
      </c>
      <c r="O54" t="s">
        <v>22</v>
      </c>
    </row>
    <row r="55" spans="1:15" x14ac:dyDescent="0.3">
      <c r="A55" s="2" t="s">
        <v>41</v>
      </c>
      <c r="B55" t="s">
        <v>23</v>
      </c>
      <c r="C55" t="str">
        <f t="shared" ca="1" si="0"/>
        <v>No</v>
      </c>
      <c r="D55" t="s">
        <v>16</v>
      </c>
      <c r="E55" t="s">
        <v>16</v>
      </c>
      <c r="F55" t="s">
        <v>25</v>
      </c>
      <c r="G55" t="s">
        <v>32</v>
      </c>
      <c r="H55" t="s">
        <v>17</v>
      </c>
      <c r="I55" t="s">
        <v>17</v>
      </c>
      <c r="J55" t="s">
        <v>16</v>
      </c>
      <c r="K55" t="s">
        <v>16</v>
      </c>
      <c r="L55" t="s">
        <v>16</v>
      </c>
      <c r="M55" t="s">
        <v>22</v>
      </c>
      <c r="N55" t="s">
        <v>20</v>
      </c>
      <c r="O55" t="s">
        <v>22</v>
      </c>
    </row>
    <row r="56" spans="1:15" x14ac:dyDescent="0.3">
      <c r="A56" s="2" t="s">
        <v>43</v>
      </c>
      <c r="B56" t="s">
        <v>23</v>
      </c>
      <c r="C56" t="str">
        <f t="shared" ca="1" si="0"/>
        <v>No</v>
      </c>
      <c r="D56" t="s">
        <v>16</v>
      </c>
      <c r="E56" t="s">
        <v>16</v>
      </c>
      <c r="F56" t="s">
        <v>26</v>
      </c>
      <c r="G56" t="s">
        <v>31</v>
      </c>
      <c r="H56" t="s">
        <v>16</v>
      </c>
      <c r="I56" t="s">
        <v>17</v>
      </c>
      <c r="J56" t="s">
        <v>16</v>
      </c>
      <c r="K56" t="s">
        <v>16</v>
      </c>
      <c r="L56" t="s">
        <v>16</v>
      </c>
      <c r="M56" t="s">
        <v>22</v>
      </c>
      <c r="N56" t="s">
        <v>16</v>
      </c>
      <c r="O56" t="s">
        <v>22</v>
      </c>
    </row>
    <row r="57" spans="1:15" x14ac:dyDescent="0.3">
      <c r="A57" s="2" t="s">
        <v>43</v>
      </c>
      <c r="B57" t="s">
        <v>15</v>
      </c>
      <c r="C57" t="str">
        <f t="shared" ca="1" si="0"/>
        <v>Yes</v>
      </c>
      <c r="D57" t="s">
        <v>17</v>
      </c>
      <c r="E57" t="s">
        <v>17</v>
      </c>
      <c r="F57" t="s">
        <v>21</v>
      </c>
      <c r="G57" t="s">
        <v>32</v>
      </c>
      <c r="H57" t="s">
        <v>16</v>
      </c>
      <c r="I57" t="s">
        <v>17</v>
      </c>
      <c r="J57" t="s">
        <v>17</v>
      </c>
      <c r="K57" t="s">
        <v>16</v>
      </c>
      <c r="L57" t="s">
        <v>16</v>
      </c>
      <c r="M57" t="s">
        <v>22</v>
      </c>
      <c r="N57" t="s">
        <v>16</v>
      </c>
      <c r="O57" t="s">
        <v>22</v>
      </c>
    </row>
    <row r="58" spans="1:15" x14ac:dyDescent="0.3">
      <c r="A58" s="2" t="s">
        <v>41</v>
      </c>
      <c r="B58" t="s">
        <v>23</v>
      </c>
      <c r="C58" t="str">
        <f t="shared" ca="1" si="0"/>
        <v>No</v>
      </c>
      <c r="D58" t="s">
        <v>17</v>
      </c>
      <c r="E58" t="s">
        <v>16</v>
      </c>
      <c r="F58" t="s">
        <v>21</v>
      </c>
      <c r="G58" t="s">
        <v>31</v>
      </c>
      <c r="H58" t="s">
        <v>17</v>
      </c>
      <c r="I58" t="s">
        <v>17</v>
      </c>
      <c r="J58" t="s">
        <v>16</v>
      </c>
      <c r="K58" t="s">
        <v>16</v>
      </c>
      <c r="L58" t="s">
        <v>16</v>
      </c>
      <c r="M58" t="s">
        <v>19</v>
      </c>
      <c r="N58" t="s">
        <v>17</v>
      </c>
      <c r="O58" t="s">
        <v>17</v>
      </c>
    </row>
    <row r="59" spans="1:15" x14ac:dyDescent="0.3">
      <c r="A59" s="2" t="s">
        <v>42</v>
      </c>
      <c r="B59" t="s">
        <v>23</v>
      </c>
      <c r="C59" t="str">
        <f t="shared" ca="1" si="0"/>
        <v>Yes</v>
      </c>
      <c r="D59" t="s">
        <v>17</v>
      </c>
      <c r="E59" t="s">
        <v>17</v>
      </c>
      <c r="F59" t="s">
        <v>26</v>
      </c>
      <c r="G59" t="s">
        <v>32</v>
      </c>
      <c r="H59" t="s">
        <v>17</v>
      </c>
      <c r="I59" t="s">
        <v>17</v>
      </c>
      <c r="J59" t="s">
        <v>16</v>
      </c>
      <c r="K59" t="s">
        <v>16</v>
      </c>
      <c r="L59" t="s">
        <v>16</v>
      </c>
      <c r="M59" t="s">
        <v>22</v>
      </c>
      <c r="N59" t="s">
        <v>20</v>
      </c>
      <c r="O59" t="s">
        <v>16</v>
      </c>
    </row>
    <row r="60" spans="1:15" x14ac:dyDescent="0.3">
      <c r="A60" s="2" t="s">
        <v>43</v>
      </c>
      <c r="B60" t="s">
        <v>23</v>
      </c>
      <c r="C60" t="str">
        <f t="shared" ca="1" si="0"/>
        <v>No</v>
      </c>
      <c r="D60" t="s">
        <v>16</v>
      </c>
      <c r="E60" t="s">
        <v>16</v>
      </c>
      <c r="F60" t="s">
        <v>26</v>
      </c>
      <c r="G60" t="s">
        <v>32</v>
      </c>
      <c r="H60" t="s">
        <v>16</v>
      </c>
      <c r="I60" t="s">
        <v>16</v>
      </c>
      <c r="J60" t="s">
        <v>16</v>
      </c>
      <c r="K60" t="s">
        <v>16</v>
      </c>
      <c r="L60" t="s">
        <v>16</v>
      </c>
      <c r="M60" t="s">
        <v>19</v>
      </c>
      <c r="N60" t="s">
        <v>20</v>
      </c>
      <c r="O60" t="s">
        <v>22</v>
      </c>
    </row>
    <row r="61" spans="1:15" x14ac:dyDescent="0.3">
      <c r="A61" s="2" t="s">
        <v>41</v>
      </c>
      <c r="B61" t="s">
        <v>23</v>
      </c>
      <c r="C61" t="str">
        <f t="shared" ca="1" si="0"/>
        <v>Yes</v>
      </c>
      <c r="D61" t="s">
        <v>17</v>
      </c>
      <c r="E61" t="s">
        <v>17</v>
      </c>
      <c r="F61" t="s">
        <v>18</v>
      </c>
      <c r="G61" t="s">
        <v>31</v>
      </c>
      <c r="H61" t="s">
        <v>17</v>
      </c>
      <c r="I61" t="s">
        <v>17</v>
      </c>
      <c r="J61" t="s">
        <v>16</v>
      </c>
      <c r="K61" t="s">
        <v>16</v>
      </c>
      <c r="L61" t="s">
        <v>16</v>
      </c>
      <c r="M61" t="s">
        <v>24</v>
      </c>
      <c r="N61" t="s">
        <v>16</v>
      </c>
      <c r="O61" t="s">
        <v>22</v>
      </c>
    </row>
    <row r="62" spans="1:15" x14ac:dyDescent="0.3">
      <c r="A62" s="2" t="s">
        <v>40</v>
      </c>
      <c r="B62" t="s">
        <v>15</v>
      </c>
      <c r="C62" t="str">
        <f t="shared" ca="1" si="0"/>
        <v>Yes</v>
      </c>
      <c r="D62" t="s">
        <v>17</v>
      </c>
      <c r="E62" t="s">
        <v>17</v>
      </c>
      <c r="F62" t="s">
        <v>26</v>
      </c>
      <c r="G62" t="s">
        <v>32</v>
      </c>
      <c r="H62" t="s">
        <v>16</v>
      </c>
      <c r="I62" t="s">
        <v>16</v>
      </c>
      <c r="J62" t="s">
        <v>16</v>
      </c>
      <c r="K62" t="s">
        <v>16</v>
      </c>
      <c r="L62" t="s">
        <v>34</v>
      </c>
      <c r="M62" t="s">
        <v>22</v>
      </c>
      <c r="N62" t="s">
        <v>20</v>
      </c>
      <c r="O62" t="s">
        <v>22</v>
      </c>
    </row>
    <row r="63" spans="1:15" x14ac:dyDescent="0.3">
      <c r="A63" s="2" t="s">
        <v>43</v>
      </c>
      <c r="B63" t="s">
        <v>15</v>
      </c>
      <c r="C63" t="str">
        <f t="shared" ca="1" si="0"/>
        <v>Yes</v>
      </c>
      <c r="D63" t="s">
        <v>16</v>
      </c>
      <c r="E63" t="s">
        <v>17</v>
      </c>
      <c r="F63" t="s">
        <v>26</v>
      </c>
      <c r="G63" t="s">
        <v>32</v>
      </c>
      <c r="H63" t="s">
        <v>17</v>
      </c>
      <c r="I63" t="s">
        <v>17</v>
      </c>
      <c r="J63" t="s">
        <v>16</v>
      </c>
      <c r="K63" t="s">
        <v>17</v>
      </c>
      <c r="L63" t="s">
        <v>17</v>
      </c>
      <c r="M63" t="s">
        <v>28</v>
      </c>
      <c r="N63" t="s">
        <v>17</v>
      </c>
      <c r="O63" t="s">
        <v>17</v>
      </c>
    </row>
    <row r="64" spans="1:15" x14ac:dyDescent="0.3">
      <c r="A64" s="2" t="s">
        <v>43</v>
      </c>
      <c r="B64" t="s">
        <v>15</v>
      </c>
      <c r="C64" t="str">
        <f t="shared" ca="1" si="0"/>
        <v>No</v>
      </c>
      <c r="D64" t="s">
        <v>16</v>
      </c>
      <c r="E64" t="s">
        <v>16</v>
      </c>
      <c r="F64" t="s">
        <v>25</v>
      </c>
      <c r="G64" t="s">
        <v>32</v>
      </c>
      <c r="H64" t="s">
        <v>16</v>
      </c>
      <c r="I64" t="s">
        <v>17</v>
      </c>
      <c r="J64" t="s">
        <v>17</v>
      </c>
      <c r="K64" t="s">
        <v>16</v>
      </c>
      <c r="L64" t="s">
        <v>17</v>
      </c>
      <c r="M64" t="s">
        <v>19</v>
      </c>
      <c r="N64" t="s">
        <v>17</v>
      </c>
      <c r="O64" t="s">
        <v>17</v>
      </c>
    </row>
    <row r="65" spans="1:15" x14ac:dyDescent="0.3">
      <c r="A65" s="2" t="s">
        <v>43</v>
      </c>
      <c r="B65" t="s">
        <v>23</v>
      </c>
      <c r="C65" t="str">
        <f t="shared" ca="1" si="0"/>
        <v>No</v>
      </c>
      <c r="D65" t="s">
        <v>16</v>
      </c>
      <c r="E65" t="s">
        <v>16</v>
      </c>
      <c r="F65" t="s">
        <v>26</v>
      </c>
      <c r="G65" t="s">
        <v>32</v>
      </c>
      <c r="H65" t="s">
        <v>16</v>
      </c>
      <c r="I65" t="s">
        <v>17</v>
      </c>
      <c r="J65" t="s">
        <v>16</v>
      </c>
      <c r="K65" t="s">
        <v>16</v>
      </c>
      <c r="L65" t="s">
        <v>16</v>
      </c>
      <c r="M65" t="s">
        <v>28</v>
      </c>
      <c r="N65" t="s">
        <v>16</v>
      </c>
      <c r="O65" t="s">
        <v>16</v>
      </c>
    </row>
    <row r="66" spans="1:15" x14ac:dyDescent="0.3">
      <c r="A66" s="2" t="s">
        <v>41</v>
      </c>
      <c r="B66" t="s">
        <v>23</v>
      </c>
      <c r="C66" t="str">
        <f t="shared" ca="1" si="0"/>
        <v>No</v>
      </c>
      <c r="D66" t="s">
        <v>16</v>
      </c>
      <c r="E66" t="s">
        <v>16</v>
      </c>
      <c r="F66" t="s">
        <v>26</v>
      </c>
      <c r="G66" t="s">
        <v>30</v>
      </c>
      <c r="H66" t="s">
        <v>16</v>
      </c>
      <c r="I66" t="s">
        <v>17</v>
      </c>
      <c r="J66" t="s">
        <v>16</v>
      </c>
      <c r="K66" t="s">
        <v>16</v>
      </c>
      <c r="L66" t="s">
        <v>16</v>
      </c>
      <c r="M66" t="s">
        <v>19</v>
      </c>
      <c r="N66" t="s">
        <v>20</v>
      </c>
      <c r="O66" t="s">
        <v>22</v>
      </c>
    </row>
    <row r="67" spans="1:15" x14ac:dyDescent="0.3">
      <c r="A67" s="2" t="s">
        <v>39</v>
      </c>
      <c r="B67" t="s">
        <v>23</v>
      </c>
      <c r="C67" t="str">
        <f t="shared" ref="C67:C101" ca="1" si="1">IF(E67="NA", IF(RANDBETWEEN(0,1)=0, "Yes", "No"), E67)</f>
        <v>No</v>
      </c>
      <c r="D67" t="s">
        <v>17</v>
      </c>
      <c r="E67" t="s">
        <v>16</v>
      </c>
      <c r="F67" t="s">
        <v>26</v>
      </c>
      <c r="G67" t="s">
        <v>32</v>
      </c>
      <c r="H67" t="s">
        <v>17</v>
      </c>
      <c r="I67" t="s">
        <v>17</v>
      </c>
      <c r="J67" t="s">
        <v>17</v>
      </c>
      <c r="K67" t="s">
        <v>17</v>
      </c>
      <c r="L67" t="s">
        <v>17</v>
      </c>
      <c r="M67" t="s">
        <v>22</v>
      </c>
      <c r="N67" t="s">
        <v>20</v>
      </c>
      <c r="O67" t="s">
        <v>16</v>
      </c>
    </row>
    <row r="68" spans="1:15" x14ac:dyDescent="0.3">
      <c r="A68" s="2" t="s">
        <v>42</v>
      </c>
      <c r="B68" t="s">
        <v>15</v>
      </c>
      <c r="C68" t="str">
        <f t="shared" ca="1" si="1"/>
        <v>Yes</v>
      </c>
      <c r="D68" t="s">
        <v>17</v>
      </c>
      <c r="E68" t="s">
        <v>17</v>
      </c>
      <c r="F68" t="s">
        <v>18</v>
      </c>
      <c r="G68" t="s">
        <v>29</v>
      </c>
      <c r="H68" t="s">
        <v>17</v>
      </c>
      <c r="I68" t="s">
        <v>17</v>
      </c>
      <c r="J68" t="s">
        <v>17</v>
      </c>
      <c r="K68" t="s">
        <v>16</v>
      </c>
      <c r="L68" t="s">
        <v>16</v>
      </c>
      <c r="M68" t="s">
        <v>28</v>
      </c>
      <c r="N68" t="s">
        <v>20</v>
      </c>
      <c r="O68" t="s">
        <v>17</v>
      </c>
    </row>
    <row r="69" spans="1:15" x14ac:dyDescent="0.3">
      <c r="A69" s="2" t="s">
        <v>39</v>
      </c>
      <c r="B69" t="s">
        <v>23</v>
      </c>
      <c r="C69" t="str">
        <f t="shared" ca="1" si="1"/>
        <v>No</v>
      </c>
      <c r="D69" t="s">
        <v>16</v>
      </c>
      <c r="E69" t="s">
        <v>16</v>
      </c>
      <c r="F69" t="s">
        <v>26</v>
      </c>
      <c r="G69" t="s">
        <v>29</v>
      </c>
      <c r="H69" t="s">
        <v>17</v>
      </c>
      <c r="I69" t="s">
        <v>17</v>
      </c>
      <c r="J69" t="s">
        <v>16</v>
      </c>
      <c r="K69" t="s">
        <v>33</v>
      </c>
      <c r="L69" t="s">
        <v>17</v>
      </c>
      <c r="M69" t="s">
        <v>22</v>
      </c>
      <c r="N69" t="s">
        <v>20</v>
      </c>
      <c r="O69" t="s">
        <v>17</v>
      </c>
    </row>
    <row r="70" spans="1:15" x14ac:dyDescent="0.3">
      <c r="A70" s="2" t="s">
        <v>41</v>
      </c>
      <c r="B70" t="s">
        <v>15</v>
      </c>
      <c r="C70" t="str">
        <f t="shared" ca="1" si="1"/>
        <v>No</v>
      </c>
      <c r="D70" t="s">
        <v>16</v>
      </c>
      <c r="E70" t="s">
        <v>16</v>
      </c>
      <c r="F70" t="s">
        <v>26</v>
      </c>
      <c r="G70" t="s">
        <v>29</v>
      </c>
      <c r="H70" t="s">
        <v>17</v>
      </c>
      <c r="I70" t="s">
        <v>16</v>
      </c>
      <c r="J70" t="s">
        <v>16</v>
      </c>
      <c r="K70" t="s">
        <v>33</v>
      </c>
      <c r="L70" t="s">
        <v>34</v>
      </c>
      <c r="M70" t="s">
        <v>22</v>
      </c>
      <c r="N70" t="s">
        <v>20</v>
      </c>
      <c r="O70" t="s">
        <v>22</v>
      </c>
    </row>
    <row r="71" spans="1:15" x14ac:dyDescent="0.3">
      <c r="A71" s="2" t="s">
        <v>41</v>
      </c>
      <c r="B71" t="s">
        <v>15</v>
      </c>
      <c r="C71" t="str">
        <f t="shared" ca="1" si="1"/>
        <v>No</v>
      </c>
      <c r="D71" t="s">
        <v>16</v>
      </c>
      <c r="E71" t="s">
        <v>16</v>
      </c>
      <c r="F71" t="s">
        <v>21</v>
      </c>
      <c r="G71" t="s">
        <v>32</v>
      </c>
      <c r="H71" t="s">
        <v>17</v>
      </c>
      <c r="I71" t="s">
        <v>17</v>
      </c>
      <c r="J71" t="s">
        <v>16</v>
      </c>
      <c r="K71" t="s">
        <v>16</v>
      </c>
      <c r="L71" t="s">
        <v>16</v>
      </c>
      <c r="M71" t="s">
        <v>22</v>
      </c>
      <c r="N71" t="s">
        <v>20</v>
      </c>
      <c r="O71" t="s">
        <v>22</v>
      </c>
    </row>
    <row r="72" spans="1:15" x14ac:dyDescent="0.3">
      <c r="A72" s="2" t="s">
        <v>43</v>
      </c>
      <c r="B72" t="s">
        <v>23</v>
      </c>
      <c r="C72" t="str">
        <f t="shared" ca="1" si="1"/>
        <v>No</v>
      </c>
      <c r="D72" t="s">
        <v>16</v>
      </c>
      <c r="E72" t="s">
        <v>16</v>
      </c>
      <c r="F72" t="s">
        <v>25</v>
      </c>
      <c r="G72" t="s">
        <v>29</v>
      </c>
      <c r="H72" t="s">
        <v>16</v>
      </c>
      <c r="I72" t="s">
        <v>17</v>
      </c>
      <c r="J72" t="s">
        <v>16</v>
      </c>
      <c r="K72" t="s">
        <v>16</v>
      </c>
      <c r="L72" t="s">
        <v>16</v>
      </c>
      <c r="M72" t="s">
        <v>22</v>
      </c>
      <c r="N72" t="s">
        <v>20</v>
      </c>
      <c r="O72" t="s">
        <v>22</v>
      </c>
    </row>
    <row r="73" spans="1:15" x14ac:dyDescent="0.3">
      <c r="A73" s="2" t="s">
        <v>41</v>
      </c>
      <c r="B73" t="s">
        <v>23</v>
      </c>
      <c r="C73" t="str">
        <f t="shared" ca="1" si="1"/>
        <v>No</v>
      </c>
      <c r="D73" t="s">
        <v>16</v>
      </c>
      <c r="E73" t="s">
        <v>16</v>
      </c>
      <c r="F73" t="s">
        <v>25</v>
      </c>
      <c r="G73" t="s">
        <v>31</v>
      </c>
      <c r="H73" t="s">
        <v>16</v>
      </c>
      <c r="I73" t="s">
        <v>17</v>
      </c>
      <c r="J73" t="s">
        <v>17</v>
      </c>
      <c r="K73" t="s">
        <v>33</v>
      </c>
      <c r="L73" t="s">
        <v>34</v>
      </c>
      <c r="M73" t="s">
        <v>19</v>
      </c>
      <c r="N73" t="s">
        <v>20</v>
      </c>
      <c r="O73" t="s">
        <v>22</v>
      </c>
    </row>
    <row r="74" spans="1:15" x14ac:dyDescent="0.3">
      <c r="A74" s="2" t="s">
        <v>42</v>
      </c>
      <c r="B74" t="s">
        <v>15</v>
      </c>
      <c r="C74" t="str">
        <f t="shared" ca="1" si="1"/>
        <v>No</v>
      </c>
      <c r="D74" t="s">
        <v>16</v>
      </c>
      <c r="E74" t="s">
        <v>16</v>
      </c>
      <c r="F74" t="s">
        <v>21</v>
      </c>
      <c r="G74" t="s">
        <v>32</v>
      </c>
      <c r="H74" t="s">
        <v>16</v>
      </c>
      <c r="I74" t="s">
        <v>17</v>
      </c>
      <c r="J74" t="s">
        <v>17</v>
      </c>
      <c r="K74" t="s">
        <v>16</v>
      </c>
      <c r="L74" t="s">
        <v>16</v>
      </c>
      <c r="M74" t="s">
        <v>24</v>
      </c>
      <c r="N74" t="s">
        <v>17</v>
      </c>
      <c r="O74" t="s">
        <v>16</v>
      </c>
    </row>
    <row r="75" spans="1:15" x14ac:dyDescent="0.3">
      <c r="A75" s="2" t="s">
        <v>39</v>
      </c>
      <c r="B75" t="s">
        <v>23</v>
      </c>
      <c r="C75" t="str">
        <f t="shared" ca="1" si="1"/>
        <v>No</v>
      </c>
      <c r="D75" t="s">
        <v>16</v>
      </c>
      <c r="E75" t="s">
        <v>16</v>
      </c>
      <c r="F75" t="s">
        <v>25</v>
      </c>
      <c r="G75" t="s">
        <v>32</v>
      </c>
      <c r="H75" t="s">
        <v>16</v>
      </c>
      <c r="I75" t="s">
        <v>17</v>
      </c>
      <c r="J75" t="s">
        <v>16</v>
      </c>
      <c r="K75" t="s">
        <v>16</v>
      </c>
      <c r="L75" t="s">
        <v>34</v>
      </c>
      <c r="M75" t="s">
        <v>19</v>
      </c>
      <c r="N75" t="s">
        <v>20</v>
      </c>
      <c r="O75" t="s">
        <v>17</v>
      </c>
    </row>
    <row r="76" spans="1:15" x14ac:dyDescent="0.3">
      <c r="A76" s="2" t="s">
        <v>41</v>
      </c>
      <c r="B76" t="s">
        <v>23</v>
      </c>
      <c r="C76" t="str">
        <f t="shared" ca="1" si="1"/>
        <v>No</v>
      </c>
      <c r="D76" t="s">
        <v>16</v>
      </c>
      <c r="E76" t="s">
        <v>16</v>
      </c>
      <c r="F76" t="s">
        <v>25</v>
      </c>
      <c r="G76" t="s">
        <v>32</v>
      </c>
      <c r="H76" t="s">
        <v>16</v>
      </c>
      <c r="I76" t="s">
        <v>17</v>
      </c>
      <c r="J76" t="s">
        <v>16</v>
      </c>
      <c r="K76" t="s">
        <v>17</v>
      </c>
      <c r="L76" t="s">
        <v>34</v>
      </c>
      <c r="M76" t="s">
        <v>22</v>
      </c>
      <c r="N76" t="s">
        <v>20</v>
      </c>
      <c r="O76" t="s">
        <v>17</v>
      </c>
    </row>
    <row r="77" spans="1:15" x14ac:dyDescent="0.3">
      <c r="A77" s="2" t="s">
        <v>41</v>
      </c>
      <c r="B77" t="s">
        <v>23</v>
      </c>
      <c r="C77" t="str">
        <f t="shared" ca="1" si="1"/>
        <v>No</v>
      </c>
      <c r="D77" t="s">
        <v>16</v>
      </c>
      <c r="E77" t="s">
        <v>16</v>
      </c>
      <c r="F77" t="s">
        <v>21</v>
      </c>
      <c r="G77" t="s">
        <v>29</v>
      </c>
      <c r="H77" t="s">
        <v>16</v>
      </c>
      <c r="I77" t="s">
        <v>17</v>
      </c>
      <c r="J77" t="s">
        <v>17</v>
      </c>
      <c r="K77" t="s">
        <v>16</v>
      </c>
      <c r="L77" t="s">
        <v>16</v>
      </c>
      <c r="M77" t="s">
        <v>24</v>
      </c>
      <c r="N77" t="s">
        <v>16</v>
      </c>
      <c r="O77" t="s">
        <v>16</v>
      </c>
    </row>
    <row r="78" spans="1:15" x14ac:dyDescent="0.3">
      <c r="A78" s="2" t="s">
        <v>42</v>
      </c>
      <c r="B78" t="s">
        <v>15</v>
      </c>
      <c r="C78" t="str">
        <f t="shared" ca="1" si="1"/>
        <v>No</v>
      </c>
      <c r="D78" t="s">
        <v>16</v>
      </c>
      <c r="E78" t="s">
        <v>16</v>
      </c>
      <c r="F78" t="s">
        <v>18</v>
      </c>
      <c r="G78" t="s">
        <v>32</v>
      </c>
      <c r="H78" t="s">
        <v>17</v>
      </c>
      <c r="I78" t="s">
        <v>17</v>
      </c>
      <c r="J78" t="s">
        <v>17</v>
      </c>
      <c r="K78" t="s">
        <v>17</v>
      </c>
      <c r="L78" t="s">
        <v>17</v>
      </c>
      <c r="M78" t="s">
        <v>22</v>
      </c>
      <c r="N78" t="s">
        <v>17</v>
      </c>
      <c r="O78" t="s">
        <v>17</v>
      </c>
    </row>
    <row r="79" spans="1:15" x14ac:dyDescent="0.3">
      <c r="A79" s="2" t="s">
        <v>41</v>
      </c>
      <c r="B79" t="s">
        <v>15</v>
      </c>
      <c r="C79" t="str">
        <f t="shared" ca="1" si="1"/>
        <v>No</v>
      </c>
      <c r="D79" t="s">
        <v>17</v>
      </c>
      <c r="E79" t="s">
        <v>16</v>
      </c>
      <c r="F79" t="s">
        <v>26</v>
      </c>
      <c r="G79" t="s">
        <v>30</v>
      </c>
      <c r="H79" t="s">
        <v>17</v>
      </c>
      <c r="I79" t="s">
        <v>17</v>
      </c>
      <c r="J79" t="s">
        <v>16</v>
      </c>
      <c r="K79" t="s">
        <v>16</v>
      </c>
      <c r="L79" t="s">
        <v>16</v>
      </c>
      <c r="M79" t="s">
        <v>24</v>
      </c>
      <c r="N79" t="s">
        <v>17</v>
      </c>
      <c r="O79" t="s">
        <v>17</v>
      </c>
    </row>
    <row r="80" spans="1:15" x14ac:dyDescent="0.3">
      <c r="A80" s="2" t="s">
        <v>41</v>
      </c>
      <c r="B80" t="s">
        <v>15</v>
      </c>
      <c r="C80" t="str">
        <f t="shared" ca="1" si="1"/>
        <v>Yes</v>
      </c>
      <c r="D80" t="s">
        <v>17</v>
      </c>
      <c r="E80" t="s">
        <v>17</v>
      </c>
      <c r="F80" t="s">
        <v>26</v>
      </c>
      <c r="G80" t="s">
        <v>29</v>
      </c>
      <c r="H80" t="s">
        <v>17</v>
      </c>
      <c r="I80" t="s">
        <v>16</v>
      </c>
      <c r="J80" t="s">
        <v>16</v>
      </c>
      <c r="K80" t="s">
        <v>16</v>
      </c>
      <c r="L80" t="s">
        <v>16</v>
      </c>
      <c r="M80" t="s">
        <v>24</v>
      </c>
      <c r="N80" t="s">
        <v>20</v>
      </c>
      <c r="O80" t="s">
        <v>16</v>
      </c>
    </row>
    <row r="81" spans="1:15" x14ac:dyDescent="0.3">
      <c r="A81" s="2" t="s">
        <v>43</v>
      </c>
      <c r="B81" t="s">
        <v>15</v>
      </c>
      <c r="C81" t="str">
        <f t="shared" ca="1" si="1"/>
        <v>No</v>
      </c>
      <c r="D81" t="s">
        <v>16</v>
      </c>
      <c r="E81" t="s">
        <v>16</v>
      </c>
      <c r="F81" t="s">
        <v>25</v>
      </c>
      <c r="G81" t="s">
        <v>32</v>
      </c>
      <c r="H81" t="s">
        <v>17</v>
      </c>
      <c r="I81" t="s">
        <v>17</v>
      </c>
      <c r="J81" t="s">
        <v>16</v>
      </c>
      <c r="K81" t="s">
        <v>33</v>
      </c>
      <c r="L81" t="s">
        <v>34</v>
      </c>
      <c r="M81" t="s">
        <v>28</v>
      </c>
      <c r="N81" t="s">
        <v>20</v>
      </c>
      <c r="O81" t="s">
        <v>17</v>
      </c>
    </row>
    <row r="82" spans="1:15" x14ac:dyDescent="0.3">
      <c r="A82" s="2" t="s">
        <v>39</v>
      </c>
      <c r="B82" t="s">
        <v>15</v>
      </c>
      <c r="C82" t="str">
        <f t="shared" ca="1" si="1"/>
        <v>No</v>
      </c>
      <c r="D82" t="s">
        <v>17</v>
      </c>
      <c r="E82" t="s">
        <v>16</v>
      </c>
      <c r="F82" t="s">
        <v>26</v>
      </c>
      <c r="G82" t="s">
        <v>32</v>
      </c>
      <c r="H82" t="s">
        <v>17</v>
      </c>
      <c r="I82" t="s">
        <v>17</v>
      </c>
      <c r="J82" t="s">
        <v>17</v>
      </c>
      <c r="K82" t="s">
        <v>16</v>
      </c>
      <c r="L82" t="s">
        <v>17</v>
      </c>
      <c r="M82" t="s">
        <v>22</v>
      </c>
      <c r="N82" t="s">
        <v>17</v>
      </c>
      <c r="O82" t="s">
        <v>17</v>
      </c>
    </row>
    <row r="83" spans="1:15" x14ac:dyDescent="0.3">
      <c r="A83" s="2" t="s">
        <v>42</v>
      </c>
      <c r="B83" t="s">
        <v>23</v>
      </c>
      <c r="C83" t="str">
        <f t="shared" ca="1" si="1"/>
        <v>No</v>
      </c>
      <c r="D83" t="s">
        <v>16</v>
      </c>
      <c r="E83" t="s">
        <v>16</v>
      </c>
      <c r="F83" t="s">
        <v>25</v>
      </c>
      <c r="G83" t="s">
        <v>29</v>
      </c>
      <c r="H83" t="s">
        <v>16</v>
      </c>
      <c r="I83" t="s">
        <v>17</v>
      </c>
      <c r="J83" t="s">
        <v>16</v>
      </c>
      <c r="K83" t="s">
        <v>17</v>
      </c>
      <c r="L83" t="s">
        <v>34</v>
      </c>
      <c r="M83" t="s">
        <v>28</v>
      </c>
      <c r="N83" t="s">
        <v>20</v>
      </c>
      <c r="O83" t="s">
        <v>17</v>
      </c>
    </row>
    <row r="84" spans="1:15" x14ac:dyDescent="0.3">
      <c r="A84" s="2" t="s">
        <v>43</v>
      </c>
      <c r="B84" t="s">
        <v>15</v>
      </c>
      <c r="C84" t="str">
        <f t="shared" ca="1" si="1"/>
        <v>No</v>
      </c>
      <c r="D84" t="s">
        <v>16</v>
      </c>
      <c r="E84" t="s">
        <v>16</v>
      </c>
      <c r="F84" t="s">
        <v>25</v>
      </c>
      <c r="G84" t="s">
        <v>31</v>
      </c>
      <c r="H84" t="s">
        <v>16</v>
      </c>
      <c r="I84" t="s">
        <v>16</v>
      </c>
      <c r="J84" t="s">
        <v>16</v>
      </c>
      <c r="K84" t="s">
        <v>16</v>
      </c>
      <c r="L84" t="s">
        <v>16</v>
      </c>
      <c r="M84" t="s">
        <v>22</v>
      </c>
      <c r="N84" t="s">
        <v>20</v>
      </c>
      <c r="O84" t="s">
        <v>16</v>
      </c>
    </row>
    <row r="85" spans="1:15" x14ac:dyDescent="0.3">
      <c r="A85" s="2" t="s">
        <v>43</v>
      </c>
      <c r="B85" t="s">
        <v>15</v>
      </c>
      <c r="C85" t="str">
        <f t="shared" ca="1" si="1"/>
        <v>Yes</v>
      </c>
      <c r="D85" t="s">
        <v>16</v>
      </c>
      <c r="E85" t="s">
        <v>17</v>
      </c>
      <c r="F85" t="s">
        <v>18</v>
      </c>
      <c r="G85" t="s">
        <v>30</v>
      </c>
      <c r="H85" t="s">
        <v>17</v>
      </c>
      <c r="I85" t="s">
        <v>16</v>
      </c>
      <c r="J85" t="s">
        <v>17</v>
      </c>
      <c r="K85" t="s">
        <v>17</v>
      </c>
      <c r="L85" t="s">
        <v>17</v>
      </c>
      <c r="M85" t="s">
        <v>28</v>
      </c>
      <c r="N85" t="s">
        <v>20</v>
      </c>
      <c r="O85" t="s">
        <v>17</v>
      </c>
    </row>
    <row r="86" spans="1:15" x14ac:dyDescent="0.3">
      <c r="A86" s="2" t="s">
        <v>41</v>
      </c>
      <c r="B86" t="s">
        <v>23</v>
      </c>
      <c r="C86" t="str">
        <f t="shared" ca="1" si="1"/>
        <v>No</v>
      </c>
      <c r="D86" t="s">
        <v>17</v>
      </c>
      <c r="E86" t="s">
        <v>16</v>
      </c>
      <c r="F86" t="s">
        <v>25</v>
      </c>
      <c r="G86" t="s">
        <v>32</v>
      </c>
      <c r="H86" t="s">
        <v>16</v>
      </c>
      <c r="I86" t="s">
        <v>17</v>
      </c>
      <c r="J86" t="s">
        <v>16</v>
      </c>
      <c r="K86" t="s">
        <v>16</v>
      </c>
      <c r="L86" t="s">
        <v>16</v>
      </c>
      <c r="M86" t="s">
        <v>22</v>
      </c>
      <c r="N86" t="s">
        <v>16</v>
      </c>
      <c r="O86" t="s">
        <v>16</v>
      </c>
    </row>
    <row r="87" spans="1:15" x14ac:dyDescent="0.3">
      <c r="A87" s="2" t="s">
        <v>41</v>
      </c>
      <c r="B87" t="s">
        <v>15</v>
      </c>
      <c r="C87" t="str">
        <f t="shared" ca="1" si="1"/>
        <v>No</v>
      </c>
      <c r="D87" t="s">
        <v>16</v>
      </c>
      <c r="E87" t="s">
        <v>16</v>
      </c>
      <c r="F87" t="s">
        <v>25</v>
      </c>
      <c r="G87" t="s">
        <v>32</v>
      </c>
      <c r="H87" t="s">
        <v>16</v>
      </c>
      <c r="I87" t="s">
        <v>16</v>
      </c>
      <c r="J87" t="s">
        <v>16</v>
      </c>
      <c r="K87" t="s">
        <v>16</v>
      </c>
      <c r="L87" t="s">
        <v>16</v>
      </c>
      <c r="M87" t="s">
        <v>22</v>
      </c>
      <c r="N87" t="s">
        <v>20</v>
      </c>
      <c r="O87" t="s">
        <v>16</v>
      </c>
    </row>
    <row r="88" spans="1:15" x14ac:dyDescent="0.3">
      <c r="A88" s="2" t="s">
        <v>39</v>
      </c>
      <c r="B88" t="s">
        <v>23</v>
      </c>
      <c r="C88" t="str">
        <f t="shared" ca="1" si="1"/>
        <v>Yes</v>
      </c>
      <c r="D88" t="s">
        <v>16</v>
      </c>
      <c r="E88" t="s">
        <v>17</v>
      </c>
      <c r="F88" t="s">
        <v>18</v>
      </c>
      <c r="G88" t="s">
        <v>30</v>
      </c>
      <c r="H88" t="s">
        <v>16</v>
      </c>
      <c r="I88" t="s">
        <v>17</v>
      </c>
      <c r="J88" t="s">
        <v>16</v>
      </c>
      <c r="K88" t="s">
        <v>16</v>
      </c>
      <c r="L88" t="s">
        <v>16</v>
      </c>
      <c r="M88" t="s">
        <v>27</v>
      </c>
      <c r="N88" t="s">
        <v>20</v>
      </c>
      <c r="O88" t="s">
        <v>16</v>
      </c>
    </row>
    <row r="89" spans="1:15" x14ac:dyDescent="0.3">
      <c r="A89" s="2" t="s">
        <v>41</v>
      </c>
      <c r="B89" t="s">
        <v>15</v>
      </c>
      <c r="C89" t="str">
        <f t="shared" ca="1" si="1"/>
        <v>Yes</v>
      </c>
      <c r="D89" t="s">
        <v>17</v>
      </c>
      <c r="E89" t="s">
        <v>17</v>
      </c>
      <c r="F89" t="s">
        <v>21</v>
      </c>
      <c r="G89" t="s">
        <v>32</v>
      </c>
      <c r="H89" t="s">
        <v>17</v>
      </c>
      <c r="I89" t="s">
        <v>17</v>
      </c>
      <c r="J89" t="s">
        <v>16</v>
      </c>
      <c r="K89" t="s">
        <v>16</v>
      </c>
      <c r="L89" t="s">
        <v>34</v>
      </c>
      <c r="M89" t="s">
        <v>22</v>
      </c>
      <c r="N89" t="s">
        <v>20</v>
      </c>
      <c r="O89" t="s">
        <v>22</v>
      </c>
    </row>
    <row r="90" spans="1:15" x14ac:dyDescent="0.3">
      <c r="A90" s="2" t="s">
        <v>43</v>
      </c>
      <c r="B90" t="s">
        <v>15</v>
      </c>
      <c r="C90" t="str">
        <f t="shared" ca="1" si="1"/>
        <v>Yes</v>
      </c>
      <c r="D90" t="s">
        <v>16</v>
      </c>
      <c r="E90" t="s">
        <v>17</v>
      </c>
      <c r="F90" t="s">
        <v>26</v>
      </c>
      <c r="G90" t="s">
        <v>30</v>
      </c>
      <c r="H90" t="s">
        <v>16</v>
      </c>
      <c r="I90" t="s">
        <v>16</v>
      </c>
      <c r="J90" t="s">
        <v>17</v>
      </c>
      <c r="K90" t="s">
        <v>16</v>
      </c>
      <c r="L90" t="s">
        <v>16</v>
      </c>
      <c r="M90" t="s">
        <v>22</v>
      </c>
      <c r="N90" t="s">
        <v>20</v>
      </c>
      <c r="O90" t="s">
        <v>16</v>
      </c>
    </row>
    <row r="91" spans="1:15" x14ac:dyDescent="0.3">
      <c r="A91" s="2" t="s">
        <v>41</v>
      </c>
      <c r="B91" t="s">
        <v>23</v>
      </c>
      <c r="C91" t="str">
        <f t="shared" ca="1" si="1"/>
        <v>No</v>
      </c>
      <c r="D91" t="s">
        <v>16</v>
      </c>
      <c r="E91" t="s">
        <v>16</v>
      </c>
      <c r="F91" t="s">
        <v>25</v>
      </c>
      <c r="G91" t="s">
        <v>30</v>
      </c>
      <c r="H91" t="s">
        <v>16</v>
      </c>
      <c r="I91" t="s">
        <v>17</v>
      </c>
      <c r="J91" t="s">
        <v>16</v>
      </c>
      <c r="K91" t="s">
        <v>16</v>
      </c>
      <c r="L91" t="s">
        <v>34</v>
      </c>
      <c r="M91" t="s">
        <v>22</v>
      </c>
      <c r="N91" t="s">
        <v>20</v>
      </c>
      <c r="O91" t="s">
        <v>22</v>
      </c>
    </row>
    <row r="92" spans="1:15" x14ac:dyDescent="0.3">
      <c r="A92" s="2" t="s">
        <v>41</v>
      </c>
      <c r="B92" t="s">
        <v>15</v>
      </c>
      <c r="C92" t="str">
        <f t="shared" ca="1" si="1"/>
        <v>No</v>
      </c>
      <c r="D92" t="s">
        <v>16</v>
      </c>
      <c r="E92" t="s">
        <v>16</v>
      </c>
      <c r="F92" t="s">
        <v>25</v>
      </c>
      <c r="G92" t="s">
        <v>32</v>
      </c>
      <c r="H92" t="s">
        <v>16</v>
      </c>
      <c r="I92" t="s">
        <v>16</v>
      </c>
      <c r="J92" t="s">
        <v>17</v>
      </c>
      <c r="K92" t="s">
        <v>17</v>
      </c>
      <c r="L92" t="s">
        <v>17</v>
      </c>
      <c r="M92" t="s">
        <v>19</v>
      </c>
      <c r="N92" t="s">
        <v>20</v>
      </c>
      <c r="O92" t="s">
        <v>17</v>
      </c>
    </row>
    <row r="93" spans="1:15" x14ac:dyDescent="0.3">
      <c r="A93" s="2" t="s">
        <v>39</v>
      </c>
      <c r="B93" t="s">
        <v>23</v>
      </c>
      <c r="C93" t="str">
        <f t="shared" ca="1" si="1"/>
        <v>Yes</v>
      </c>
      <c r="D93" t="s">
        <v>16</v>
      </c>
      <c r="E93" t="s">
        <v>17</v>
      </c>
      <c r="F93" t="s">
        <v>26</v>
      </c>
      <c r="G93" t="s">
        <v>29</v>
      </c>
      <c r="H93" t="s">
        <v>16</v>
      </c>
      <c r="I93" t="s">
        <v>17</v>
      </c>
      <c r="J93" t="s">
        <v>17</v>
      </c>
      <c r="K93" t="s">
        <v>16</v>
      </c>
      <c r="L93" t="s">
        <v>16</v>
      </c>
      <c r="M93" t="s">
        <v>27</v>
      </c>
      <c r="N93" t="s">
        <v>17</v>
      </c>
      <c r="O93" t="s">
        <v>16</v>
      </c>
    </row>
    <row r="94" spans="1:15" x14ac:dyDescent="0.3">
      <c r="A94" s="2" t="s">
        <v>41</v>
      </c>
      <c r="B94" t="s">
        <v>15</v>
      </c>
      <c r="C94" t="str">
        <f t="shared" ca="1" si="1"/>
        <v>No</v>
      </c>
      <c r="D94" t="s">
        <v>16</v>
      </c>
      <c r="E94" t="s">
        <v>16</v>
      </c>
      <c r="F94" t="s">
        <v>25</v>
      </c>
      <c r="G94" t="s">
        <v>29</v>
      </c>
      <c r="H94" t="s">
        <v>16</v>
      </c>
      <c r="I94" t="s">
        <v>16</v>
      </c>
      <c r="J94" t="s">
        <v>16</v>
      </c>
      <c r="K94" t="s">
        <v>16</v>
      </c>
      <c r="L94" t="s">
        <v>16</v>
      </c>
      <c r="M94" t="s">
        <v>19</v>
      </c>
      <c r="N94" t="s">
        <v>20</v>
      </c>
      <c r="O94" t="s">
        <v>22</v>
      </c>
    </row>
    <row r="95" spans="1:15" x14ac:dyDescent="0.3">
      <c r="A95" s="2" t="s">
        <v>43</v>
      </c>
      <c r="B95" t="s">
        <v>23</v>
      </c>
      <c r="C95" t="str">
        <f t="shared" ca="1" si="1"/>
        <v>No</v>
      </c>
      <c r="D95" t="s">
        <v>16</v>
      </c>
      <c r="E95" t="s">
        <v>16</v>
      </c>
      <c r="F95" t="s">
        <v>21</v>
      </c>
      <c r="G95" t="s">
        <v>30</v>
      </c>
      <c r="H95" t="s">
        <v>17</v>
      </c>
      <c r="I95" t="s">
        <v>17</v>
      </c>
      <c r="J95" t="s">
        <v>17</v>
      </c>
      <c r="K95" t="s">
        <v>16</v>
      </c>
      <c r="L95" t="s">
        <v>16</v>
      </c>
      <c r="M95" t="s">
        <v>19</v>
      </c>
      <c r="N95" t="s">
        <v>17</v>
      </c>
      <c r="O95" t="s">
        <v>22</v>
      </c>
    </row>
    <row r="96" spans="1:15" x14ac:dyDescent="0.3">
      <c r="A96" s="2" t="s">
        <v>42</v>
      </c>
      <c r="B96" t="s">
        <v>15</v>
      </c>
      <c r="C96" t="str">
        <f t="shared" ca="1" si="1"/>
        <v>Yes</v>
      </c>
      <c r="D96" t="s">
        <v>16</v>
      </c>
      <c r="E96" t="s">
        <v>17</v>
      </c>
      <c r="F96" t="s">
        <v>26</v>
      </c>
      <c r="G96" t="s">
        <v>30</v>
      </c>
      <c r="H96" t="s">
        <v>16</v>
      </c>
      <c r="I96" t="s">
        <v>17</v>
      </c>
      <c r="J96" t="s">
        <v>17</v>
      </c>
      <c r="K96" t="s">
        <v>16</v>
      </c>
      <c r="L96" t="s">
        <v>34</v>
      </c>
      <c r="M96" t="s">
        <v>22</v>
      </c>
      <c r="N96" t="s">
        <v>20</v>
      </c>
      <c r="O96" t="s">
        <v>22</v>
      </c>
    </row>
    <row r="97" spans="1:15" x14ac:dyDescent="0.3">
      <c r="A97" s="2" t="s">
        <v>43</v>
      </c>
      <c r="B97" t="s">
        <v>15</v>
      </c>
      <c r="C97" t="str">
        <f t="shared" ca="1" si="1"/>
        <v>No</v>
      </c>
      <c r="D97" t="s">
        <v>16</v>
      </c>
      <c r="E97" t="s">
        <v>16</v>
      </c>
      <c r="F97" t="s">
        <v>25</v>
      </c>
      <c r="G97" t="s">
        <v>32</v>
      </c>
      <c r="H97" t="s">
        <v>16</v>
      </c>
      <c r="I97" t="s">
        <v>17</v>
      </c>
      <c r="J97" t="s">
        <v>16</v>
      </c>
      <c r="K97" t="s">
        <v>16</v>
      </c>
      <c r="L97" t="s">
        <v>34</v>
      </c>
      <c r="M97" t="s">
        <v>22</v>
      </c>
      <c r="N97" t="s">
        <v>17</v>
      </c>
      <c r="O97" t="s">
        <v>16</v>
      </c>
    </row>
    <row r="98" spans="1:15" x14ac:dyDescent="0.3">
      <c r="A98" s="2" t="s">
        <v>42</v>
      </c>
      <c r="B98" t="s">
        <v>15</v>
      </c>
      <c r="C98" t="str">
        <f t="shared" ca="1" si="1"/>
        <v>No</v>
      </c>
      <c r="D98" t="s">
        <v>17</v>
      </c>
      <c r="E98" t="s">
        <v>16</v>
      </c>
      <c r="F98" t="s">
        <v>21</v>
      </c>
      <c r="G98" t="s">
        <v>29</v>
      </c>
      <c r="H98" t="s">
        <v>16</v>
      </c>
      <c r="I98" t="s">
        <v>17</v>
      </c>
      <c r="J98" t="s">
        <v>16</v>
      </c>
      <c r="K98" t="s">
        <v>16</v>
      </c>
      <c r="L98" t="s">
        <v>34</v>
      </c>
      <c r="M98" t="s">
        <v>19</v>
      </c>
      <c r="N98" t="s">
        <v>20</v>
      </c>
      <c r="O98" t="s">
        <v>22</v>
      </c>
    </row>
    <row r="99" spans="1:15" x14ac:dyDescent="0.3">
      <c r="A99" s="2" t="s">
        <v>41</v>
      </c>
      <c r="B99" t="s">
        <v>15</v>
      </c>
      <c r="C99" t="str">
        <f t="shared" ca="1" si="1"/>
        <v>Yes</v>
      </c>
      <c r="D99" t="s">
        <v>17</v>
      </c>
      <c r="E99" t="s">
        <v>17</v>
      </c>
      <c r="F99" t="s">
        <v>26</v>
      </c>
      <c r="G99" t="s">
        <v>31</v>
      </c>
      <c r="H99" t="s">
        <v>16</v>
      </c>
      <c r="I99" t="s">
        <v>17</v>
      </c>
      <c r="J99" t="s">
        <v>16</v>
      </c>
      <c r="K99" t="s">
        <v>16</v>
      </c>
      <c r="L99" t="s">
        <v>16</v>
      </c>
      <c r="M99" t="s">
        <v>22</v>
      </c>
      <c r="N99" t="s">
        <v>20</v>
      </c>
      <c r="O99" t="s">
        <v>16</v>
      </c>
    </row>
    <row r="100" spans="1:15" x14ac:dyDescent="0.3">
      <c r="A100" s="2" t="s">
        <v>41</v>
      </c>
      <c r="B100" t="s">
        <v>15</v>
      </c>
      <c r="C100" t="str">
        <f t="shared" ca="1" si="1"/>
        <v>Yes</v>
      </c>
      <c r="D100" t="s">
        <v>16</v>
      </c>
      <c r="E100" t="s">
        <v>17</v>
      </c>
      <c r="F100" t="s">
        <v>26</v>
      </c>
      <c r="G100" t="s">
        <v>31</v>
      </c>
      <c r="H100" t="s">
        <v>16</v>
      </c>
      <c r="I100" t="s">
        <v>17</v>
      </c>
      <c r="J100" t="s">
        <v>17</v>
      </c>
      <c r="K100" t="s">
        <v>16</v>
      </c>
      <c r="L100" t="s">
        <v>16</v>
      </c>
      <c r="M100" t="s">
        <v>19</v>
      </c>
      <c r="N100" t="s">
        <v>20</v>
      </c>
      <c r="O100" t="s">
        <v>16</v>
      </c>
    </row>
    <row r="101" spans="1:15" x14ac:dyDescent="0.3">
      <c r="A101" s="2" t="s">
        <v>43</v>
      </c>
      <c r="B101" t="s">
        <v>15</v>
      </c>
      <c r="C101" t="str">
        <f t="shared" ca="1" si="1"/>
        <v>Yes</v>
      </c>
      <c r="D101" t="s">
        <v>16</v>
      </c>
      <c r="E101" t="s">
        <v>17</v>
      </c>
      <c r="F101" t="s">
        <v>18</v>
      </c>
      <c r="G101" t="s">
        <v>29</v>
      </c>
      <c r="H101" t="s">
        <v>16</v>
      </c>
      <c r="I101" t="s">
        <v>16</v>
      </c>
      <c r="J101" t="s">
        <v>17</v>
      </c>
      <c r="K101" t="s">
        <v>16</v>
      </c>
      <c r="L101" t="s">
        <v>16</v>
      </c>
      <c r="M101" t="s">
        <v>19</v>
      </c>
      <c r="N101" t="s">
        <v>17</v>
      </c>
      <c r="O101" t="s">
        <v>17</v>
      </c>
    </row>
    <row r="103" spans="1:15" x14ac:dyDescent="0.3">
      <c r="C103">
        <f ca="1">COUNT(Table1[self_employed])</f>
        <v>0</v>
      </c>
    </row>
  </sheetData>
  <dataValidations count="3">
    <dataValidation type="list" allowBlank="1" showInputMessage="1" showErrorMessage="1" sqref="B2:B101" xr:uid="{2F3125E3-E96B-4BEE-AA20-4669E09B6D95}">
      <formula1>"Male,Female"</formula1>
    </dataValidation>
    <dataValidation type="list" allowBlank="1" showInputMessage="1" showErrorMessage="1" sqref="B103:B1048576" xr:uid="{85188212-1C67-4F57-982D-C0FE2CBF7F6B}">
      <formula1>"Male"</formula1>
    </dataValidation>
    <dataValidation type="list" allowBlank="1" showInputMessage="1" showErrorMessage="1" sqref="H2:H101 I3:I101" xr:uid="{94DE5B2A-E9E4-4E75-9EE7-B76AB23D2ED0}">
      <formula1>"Yes,No"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E85C9-0A65-42CA-B3A8-A492800ABAE8}">
  <dimension ref="A1"/>
  <sheetViews>
    <sheetView showGridLines="0" tabSelected="1" zoomScale="82" zoomScaleNormal="40" workbookViewId="0">
      <selection activeCell="A28" sqref="A28"/>
    </sheetView>
  </sheetViews>
  <sheetFormatPr defaultRowHeight="14.4" x14ac:dyDescent="0.3"/>
  <sheetData/>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58CE-2903-44FD-927B-37B0EBBC860B}">
  <dimension ref="A1:K7"/>
  <sheetViews>
    <sheetView workbookViewId="0">
      <selection activeCell="B7" sqref="B7"/>
    </sheetView>
  </sheetViews>
  <sheetFormatPr defaultRowHeight="14.4" x14ac:dyDescent="0.3"/>
  <cols>
    <col min="1" max="1" width="12.5546875" bestFit="1" customWidth="1"/>
    <col min="2" max="2" width="15" bestFit="1" customWidth="1"/>
    <col min="3" max="3" width="12" bestFit="1" customWidth="1"/>
    <col min="4" max="4" width="15.5546875" bestFit="1" customWidth="1"/>
    <col min="5" max="5" width="19.77734375" bestFit="1" customWidth="1"/>
    <col min="6" max="6" width="16.77734375" bestFit="1" customWidth="1"/>
  </cols>
  <sheetData>
    <row r="1" spans="1:11" ht="21.6" thickBot="1" x14ac:dyDescent="0.45">
      <c r="A1" s="3" t="s">
        <v>36</v>
      </c>
      <c r="B1" t="s">
        <v>35</v>
      </c>
      <c r="E1" s="13" t="s">
        <v>50</v>
      </c>
      <c r="F1" s="14"/>
      <c r="G1" s="14"/>
      <c r="H1" s="14"/>
      <c r="I1" s="14"/>
      <c r="J1" s="14"/>
      <c r="K1" s="15"/>
    </row>
    <row r="2" spans="1:11" x14ac:dyDescent="0.3">
      <c r="A2" s="4" t="s">
        <v>15</v>
      </c>
      <c r="B2" s="16">
        <v>45</v>
      </c>
    </row>
    <row r="3" spans="1:11" x14ac:dyDescent="0.3">
      <c r="A3" s="4" t="s">
        <v>37</v>
      </c>
      <c r="B3" s="16">
        <v>45</v>
      </c>
    </row>
    <row r="6" spans="1:11" x14ac:dyDescent="0.3">
      <c r="B6" s="12" t="s">
        <v>46</v>
      </c>
      <c r="C6" s="12"/>
    </row>
    <row r="7" spans="1:11" x14ac:dyDescent="0.3">
      <c r="B7">
        <f>GETPIVOTDATA("Gender",$A$1)</f>
        <v>45</v>
      </c>
    </row>
  </sheetData>
  <mergeCells count="2">
    <mergeCell ref="B6:C6"/>
    <mergeCell ref="E1:K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040FB-E1A8-408C-9416-6F06E2D081A3}">
  <dimension ref="A1:O6"/>
  <sheetViews>
    <sheetView workbookViewId="0">
      <selection activeCell="N18" sqref="N18"/>
    </sheetView>
  </sheetViews>
  <sheetFormatPr defaultRowHeight="14.4" x14ac:dyDescent="0.3"/>
  <cols>
    <col min="1" max="1" width="15" bestFit="1" customWidth="1"/>
    <col min="2" max="2" width="15.5546875" bestFit="1" customWidth="1"/>
    <col min="3" max="3" width="3.44140625" bestFit="1" customWidth="1"/>
    <col min="4" max="4" width="3.77734375" bestFit="1" customWidth="1"/>
    <col min="5" max="5" width="10.77734375" bestFit="1" customWidth="1"/>
    <col min="9" max="9" width="38.21875" bestFit="1" customWidth="1"/>
  </cols>
  <sheetData>
    <row r="1" spans="1:15" ht="15" thickBot="1" x14ac:dyDescent="0.35">
      <c r="A1" s="3" t="s">
        <v>35</v>
      </c>
      <c r="B1" s="3" t="s">
        <v>38</v>
      </c>
    </row>
    <row r="2" spans="1:15" ht="18.600000000000001" thickBot="1" x14ac:dyDescent="0.4">
      <c r="A2" s="3" t="s">
        <v>36</v>
      </c>
      <c r="B2" t="s">
        <v>22</v>
      </c>
      <c r="C2" t="s">
        <v>16</v>
      </c>
      <c r="D2" t="s">
        <v>17</v>
      </c>
      <c r="E2" t="s">
        <v>37</v>
      </c>
      <c r="I2" s="10" t="s">
        <v>51</v>
      </c>
    </row>
    <row r="3" spans="1:15" x14ac:dyDescent="0.3">
      <c r="A3" s="4" t="s">
        <v>16</v>
      </c>
      <c r="B3" s="16">
        <v>5</v>
      </c>
      <c r="C3" s="16"/>
      <c r="D3" s="16"/>
      <c r="E3" s="16">
        <v>5</v>
      </c>
      <c r="O3" s="5"/>
    </row>
    <row r="4" spans="1:15" x14ac:dyDescent="0.3">
      <c r="A4" s="4" t="s">
        <v>20</v>
      </c>
      <c r="B4" s="16">
        <v>12</v>
      </c>
      <c r="C4" s="16">
        <v>8</v>
      </c>
      <c r="D4" s="16">
        <v>7</v>
      </c>
      <c r="E4" s="16">
        <v>27</v>
      </c>
      <c r="O4" s="5"/>
    </row>
    <row r="5" spans="1:15" x14ac:dyDescent="0.3">
      <c r="A5" s="4" t="s">
        <v>17</v>
      </c>
      <c r="B5" s="16">
        <v>2</v>
      </c>
      <c r="C5" s="16">
        <v>3</v>
      </c>
      <c r="D5" s="16">
        <v>8</v>
      </c>
      <c r="E5" s="16">
        <v>13</v>
      </c>
    </row>
    <row r="6" spans="1:15" x14ac:dyDescent="0.3">
      <c r="A6" s="4" t="s">
        <v>37</v>
      </c>
      <c r="B6" s="16">
        <v>19</v>
      </c>
      <c r="C6" s="16">
        <v>11</v>
      </c>
      <c r="D6" s="16">
        <v>15</v>
      </c>
      <c r="E6" s="16">
        <v>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9E03-186F-4630-823E-C65251CB9F46}">
  <dimension ref="A1:I8"/>
  <sheetViews>
    <sheetView topLeftCell="C1" zoomScale="80" workbookViewId="0">
      <selection activeCell="L17" sqref="L17"/>
    </sheetView>
  </sheetViews>
  <sheetFormatPr defaultRowHeight="14.4" x14ac:dyDescent="0.3"/>
  <cols>
    <col min="1" max="1" width="17.6640625" bestFit="1" customWidth="1"/>
    <col min="2" max="2" width="16.33203125" bestFit="1" customWidth="1"/>
    <col min="3" max="3" width="8.44140625" bestFit="1" customWidth="1"/>
    <col min="4" max="4" width="4" bestFit="1" customWidth="1"/>
    <col min="5" max="5" width="11" bestFit="1" customWidth="1"/>
    <col min="9" max="9" width="26.5546875" bestFit="1" customWidth="1"/>
  </cols>
  <sheetData>
    <row r="1" spans="1:9" x14ac:dyDescent="0.3">
      <c r="A1" s="3" t="s">
        <v>35</v>
      </c>
      <c r="B1" s="3" t="s">
        <v>38</v>
      </c>
    </row>
    <row r="2" spans="1:9" ht="15" thickBot="1" x14ac:dyDescent="0.35">
      <c r="A2" s="3" t="s">
        <v>36</v>
      </c>
      <c r="B2" t="s">
        <v>16</v>
      </c>
      <c r="C2" t="s">
        <v>34</v>
      </c>
      <c r="D2" t="s">
        <v>17</v>
      </c>
      <c r="E2" t="s">
        <v>37</v>
      </c>
    </row>
    <row r="3" spans="1:9" ht="18.600000000000001" thickBot="1" x14ac:dyDescent="0.4">
      <c r="A3" s="4" t="s">
        <v>22</v>
      </c>
      <c r="B3" s="16">
        <v>12</v>
      </c>
      <c r="C3" s="16">
        <v>10</v>
      </c>
      <c r="D3" s="16">
        <v>2</v>
      </c>
      <c r="E3" s="16">
        <v>24</v>
      </c>
      <c r="I3" s="10" t="s">
        <v>52</v>
      </c>
    </row>
    <row r="4" spans="1:9" x14ac:dyDescent="0.3">
      <c r="A4" s="4" t="s">
        <v>24</v>
      </c>
      <c r="B4" s="16">
        <v>5</v>
      </c>
      <c r="C4" s="16"/>
      <c r="D4" s="16">
        <v>1</v>
      </c>
      <c r="E4" s="16">
        <v>6</v>
      </c>
    </row>
    <row r="5" spans="1:9" x14ac:dyDescent="0.3">
      <c r="A5" s="4" t="s">
        <v>19</v>
      </c>
      <c r="B5" s="16">
        <v>3</v>
      </c>
      <c r="C5" s="16">
        <v>1</v>
      </c>
      <c r="D5" s="16">
        <v>3</v>
      </c>
      <c r="E5" s="16">
        <v>7</v>
      </c>
    </row>
    <row r="6" spans="1:9" x14ac:dyDescent="0.3">
      <c r="A6" s="4" t="s">
        <v>27</v>
      </c>
      <c r="B6" s="16">
        <v>2</v>
      </c>
      <c r="C6" s="16"/>
      <c r="D6" s="16"/>
      <c r="E6" s="16">
        <v>2</v>
      </c>
    </row>
    <row r="7" spans="1:9" x14ac:dyDescent="0.3">
      <c r="A7" s="4" t="s">
        <v>28</v>
      </c>
      <c r="B7" s="16">
        <v>1</v>
      </c>
      <c r="C7" s="16">
        <v>1</v>
      </c>
      <c r="D7" s="16">
        <v>4</v>
      </c>
      <c r="E7" s="16">
        <v>6</v>
      </c>
    </row>
    <row r="8" spans="1:9" x14ac:dyDescent="0.3">
      <c r="A8" s="4" t="s">
        <v>37</v>
      </c>
      <c r="B8" s="16">
        <v>23</v>
      </c>
      <c r="C8" s="16">
        <v>12</v>
      </c>
      <c r="D8" s="16">
        <v>10</v>
      </c>
      <c r="E8" s="16">
        <v>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6D9B-028D-4441-9C77-32851EB7DB31}">
  <dimension ref="A1:I5"/>
  <sheetViews>
    <sheetView zoomScale="87" zoomScaleNormal="150" workbookViewId="0">
      <selection activeCell="O5" sqref="O5"/>
    </sheetView>
  </sheetViews>
  <sheetFormatPr defaultRowHeight="14.4" x14ac:dyDescent="0.3"/>
  <cols>
    <col min="1" max="1" width="15.44140625" bestFit="1" customWidth="1"/>
    <col min="2" max="2" width="16.109375" bestFit="1" customWidth="1"/>
    <col min="3" max="3" width="10.33203125" bestFit="1" customWidth="1"/>
    <col min="4" max="4" width="3.77734375" bestFit="1" customWidth="1"/>
    <col min="5" max="5" width="11.21875" bestFit="1" customWidth="1"/>
    <col min="9" max="9" width="40.88671875" bestFit="1" customWidth="1"/>
  </cols>
  <sheetData>
    <row r="1" spans="1:9" ht="15" thickBot="1" x14ac:dyDescent="0.35">
      <c r="A1" s="3" t="s">
        <v>35</v>
      </c>
      <c r="B1" s="3" t="s">
        <v>38</v>
      </c>
    </row>
    <row r="2" spans="1:9" ht="18.600000000000001" thickBot="1" x14ac:dyDescent="0.4">
      <c r="A2" s="3" t="s">
        <v>36</v>
      </c>
      <c r="B2" t="s">
        <v>16</v>
      </c>
      <c r="C2" t="s">
        <v>33</v>
      </c>
      <c r="D2" t="s">
        <v>17</v>
      </c>
      <c r="E2" t="s">
        <v>37</v>
      </c>
      <c r="I2" s="10" t="s">
        <v>53</v>
      </c>
    </row>
    <row r="3" spans="1:9" x14ac:dyDescent="0.3">
      <c r="A3" s="4" t="s">
        <v>16</v>
      </c>
      <c r="B3" s="16">
        <v>23</v>
      </c>
      <c r="C3" s="16">
        <v>2</v>
      </c>
      <c r="D3" s="16">
        <v>2</v>
      </c>
      <c r="E3" s="16">
        <v>27</v>
      </c>
    </row>
    <row r="4" spans="1:9" x14ac:dyDescent="0.3">
      <c r="A4" s="4" t="s">
        <v>17</v>
      </c>
      <c r="B4" s="16">
        <v>11</v>
      </c>
      <c r="C4" s="16">
        <v>3</v>
      </c>
      <c r="D4" s="16">
        <v>4</v>
      </c>
      <c r="E4" s="16">
        <v>18</v>
      </c>
    </row>
    <row r="5" spans="1:9" x14ac:dyDescent="0.3">
      <c r="A5" s="4" t="s">
        <v>37</v>
      </c>
      <c r="B5" s="16">
        <v>34</v>
      </c>
      <c r="C5" s="16">
        <v>5</v>
      </c>
      <c r="D5" s="16">
        <v>6</v>
      </c>
      <c r="E5" s="16">
        <v>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532CD-ADF0-4D26-BAB2-1E77BC0D4063}">
  <dimension ref="A3:J103"/>
  <sheetViews>
    <sheetView zoomScale="67" workbookViewId="0">
      <selection activeCell="J8" sqref="J8"/>
    </sheetView>
  </sheetViews>
  <sheetFormatPr defaultRowHeight="14.4" x14ac:dyDescent="0.3"/>
  <cols>
    <col min="1" max="1" width="21.6640625" bestFit="1" customWidth="1"/>
    <col min="2" max="2" width="16.21875" bestFit="1" customWidth="1"/>
    <col min="3" max="3" width="4.77734375" bestFit="1" customWidth="1"/>
    <col min="4" max="4" width="8.77734375" bestFit="1" customWidth="1"/>
    <col min="5" max="5" width="6.77734375" bestFit="1" customWidth="1"/>
    <col min="6" max="6" width="10.77734375" bestFit="1" customWidth="1"/>
    <col min="7" max="7" width="9.33203125" bestFit="1" customWidth="1"/>
    <col min="8" max="8" width="10.6640625" bestFit="1" customWidth="1"/>
    <col min="9" max="9" width="3.77734375" bestFit="1" customWidth="1"/>
    <col min="10" max="10" width="30.5546875" bestFit="1" customWidth="1"/>
    <col min="11" max="11" width="8.6640625" bestFit="1" customWidth="1"/>
    <col min="12" max="12" width="3.77734375" bestFit="1" customWidth="1"/>
    <col min="13" max="13" width="11.33203125" bestFit="1" customWidth="1"/>
    <col min="14" max="14" width="10.77734375" bestFit="1" customWidth="1"/>
  </cols>
  <sheetData>
    <row r="3" spans="1:10" ht="15" thickBot="1" x14ac:dyDescent="0.35">
      <c r="A3" s="3" t="s">
        <v>48</v>
      </c>
      <c r="B3" s="3" t="s">
        <v>38</v>
      </c>
    </row>
    <row r="4" spans="1:10" ht="18.600000000000001" thickBot="1" x14ac:dyDescent="0.4">
      <c r="A4" s="3" t="s">
        <v>36</v>
      </c>
      <c r="B4" t="s">
        <v>32</v>
      </c>
      <c r="C4" t="s">
        <v>29</v>
      </c>
      <c r="D4" t="s">
        <v>31</v>
      </c>
      <c r="E4" t="s">
        <v>30</v>
      </c>
      <c r="F4" t="s">
        <v>37</v>
      </c>
      <c r="J4" s="10" t="s">
        <v>56</v>
      </c>
    </row>
    <row r="5" spans="1:10" x14ac:dyDescent="0.3">
      <c r="A5" s="4" t="s">
        <v>16</v>
      </c>
      <c r="B5" s="16">
        <v>7</v>
      </c>
      <c r="C5" s="16">
        <v>4</v>
      </c>
      <c r="D5" s="16">
        <v>2</v>
      </c>
      <c r="E5" s="16">
        <v>4</v>
      </c>
      <c r="F5" s="16">
        <v>17</v>
      </c>
    </row>
    <row r="6" spans="1:10" x14ac:dyDescent="0.3">
      <c r="A6" s="4" t="s">
        <v>17</v>
      </c>
      <c r="B6" s="16">
        <v>11</v>
      </c>
      <c r="C6" s="16">
        <v>5</v>
      </c>
      <c r="D6" s="16">
        <v>5</v>
      </c>
      <c r="E6" s="16">
        <v>7</v>
      </c>
      <c r="F6" s="16">
        <v>28</v>
      </c>
    </row>
    <row r="7" spans="1:10" x14ac:dyDescent="0.3">
      <c r="A7" s="4" t="s">
        <v>37</v>
      </c>
      <c r="B7" s="16">
        <v>18</v>
      </c>
      <c r="C7" s="16">
        <v>9</v>
      </c>
      <c r="D7" s="16">
        <v>7</v>
      </c>
      <c r="E7" s="16">
        <v>11</v>
      </c>
      <c r="F7" s="16">
        <v>45</v>
      </c>
    </row>
    <row r="100" spans="1:7" x14ac:dyDescent="0.3">
      <c r="A100" t="str">
        <f>IF(AND('Mental_health_in_tech_survey '!A102&gt;=22, 'Mental_health_in_tech_survey '!A102&lt;=25), "22-25",
IF(AND('Mental_health_in_tech_survey '!A102&gt;=26, 'Mental_health_in_tech_survey '!A102&lt;=30), "26-30",
IF(AND('Mental_health_in_tech_survey '!A102&gt;=31, 'Mental_health_in_tech_survey '!A102&lt;=35), "31-35",
IF(AND('Mental_health_in_tech_survey '!A102&gt;=36, 'Mental_health_in_tech_survey '!A102&lt;=40), "36-40",
IF(AND('Mental_health_in_tech_survey '!A102&gt;=41, 'Mental_health_in_tech_survey '!A102&lt;=45), "41-45",
IF(AND('Mental_health_in_tech_survey '!A102&gt;=46, 'Mental_health_in_tech_survey '!A102&lt;=50), "46-50", ""))))))</f>
        <v/>
      </c>
    </row>
    <row r="101" spans="1:7" x14ac:dyDescent="0.3">
      <c r="A101" t="str">
        <f>IF(AND('Mental_health_in_tech_survey '!A103&gt;=22, 'Mental_health_in_tech_survey '!A103&lt;=25), "22-25",
IF(AND('Mental_health_in_tech_survey '!A103&gt;=26, 'Mental_health_in_tech_survey '!A103&lt;=30), "26-30",
IF(AND('Mental_health_in_tech_survey '!A103&gt;=31, 'Mental_health_in_tech_survey '!A103&lt;=35), "31-35",
IF(AND('Mental_health_in_tech_survey '!A103&gt;=36, 'Mental_health_in_tech_survey '!A103&lt;=40), "36-40",
IF(AND('Mental_health_in_tech_survey '!A103&gt;=41, 'Mental_health_in_tech_survey '!A103&lt;=45), "41-45",
IF(AND('Mental_health_in_tech_survey '!A103&gt;=46, 'Mental_health_in_tech_survey '!A103&lt;=50), "46-50", ""))))))</f>
        <v/>
      </c>
      <c r="G101" t="s">
        <v>45</v>
      </c>
    </row>
    <row r="102" spans="1:7" x14ac:dyDescent="0.3">
      <c r="A102" t="str">
        <f>IF(AND('Mental_health_in_tech_survey '!A104&gt;=22, 'Mental_health_in_tech_survey '!A104&lt;=25), "22-25",
IF(AND('Mental_health_in_tech_survey '!A104&gt;=26, 'Mental_health_in_tech_survey '!A104&lt;=30), "26-30",
IF(AND('Mental_health_in_tech_survey '!A104&gt;=31, 'Mental_health_in_tech_survey '!A104&lt;=35), "31-35",
IF(AND('Mental_health_in_tech_survey '!A104&gt;=36, 'Mental_health_in_tech_survey '!A104&lt;=40), "36-40",
IF(AND('Mental_health_in_tech_survey '!A104&gt;=41, 'Mental_health_in_tech_survey '!A104&lt;=45), "41-45",
IF(AND('Mental_health_in_tech_survey '!A104&gt;=46, 'Mental_health_in_tech_survey '!A104&lt;=50), "46-50", ""))))))</f>
        <v/>
      </c>
      <c r="C102" t="str">
        <f>IF(AND('Mental_health_in_tech_survey '!A102&gt;=22, 'Mental_health_in_tech_survey '!A102&lt;=25), "22-25",
IF(AND('Mental_health_in_tech_survey '!A102&gt;=26, 'Mental_health_in_tech_survey '!A102&lt;=30), "26-30",
IF(AND('Mental_health_in_tech_survey '!A102&gt;=31, 'Mental_health_in_tech_survey '!A102&lt;=35), "31-35",
IF(AND('Mental_health_in_tech_survey '!A102&gt;=36, 'Mental_health_in_tech_survey '!A102&lt;=40), "36-40",
IF(AND('Mental_health_in_tech_survey '!A102&gt;=41, 'Mental_health_in_tech_survey '!A102&lt;=45), "41-45",
IF(AND('Mental_health_in_tech_survey '!A102&gt;=46, 'Mental_health_in_tech_survey '!A102&lt;=50), "46-50", ""))))))</f>
        <v/>
      </c>
      <c r="G102" t="s">
        <v>45</v>
      </c>
    </row>
    <row r="103" spans="1:7" x14ac:dyDescent="0.3">
      <c r="C103" t="str">
        <f>IF(AND('Mental_health_in_tech_survey '!A103&gt;=22, 'Mental_health_in_tech_survey '!A103&lt;=25), "22-25",
IF(AND('Mental_health_in_tech_survey '!A103&gt;=26, 'Mental_health_in_tech_survey '!A103&lt;=30), "26-30",
IF(AND('Mental_health_in_tech_survey '!A103&gt;=31, 'Mental_health_in_tech_survey '!A103&lt;=35), "31-35",
IF(AND('Mental_health_in_tech_survey '!A103&gt;=36, 'Mental_health_in_tech_survey '!A103&lt;=40), "36-40",
IF(AND('Mental_health_in_tech_survey '!A103&gt;=41, 'Mental_health_in_tech_survey '!A103&lt;=45), "41-45",
IF(AND('Mental_health_in_tech_survey '!A103&gt;=46, 'Mental_health_in_tech_survey '!A103&lt;=50), "46-50", ""))))))</f>
        <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9F8A-B819-4F61-8B69-03DBF729C603}">
  <dimension ref="A1:D5"/>
  <sheetViews>
    <sheetView workbookViewId="0">
      <selection activeCell="F29" sqref="F29"/>
    </sheetView>
  </sheetViews>
  <sheetFormatPr defaultRowHeight="14.4" x14ac:dyDescent="0.3"/>
  <cols>
    <col min="1" max="1" width="15" bestFit="1" customWidth="1"/>
    <col min="2" max="2" width="15.5546875" bestFit="1" customWidth="1"/>
    <col min="3" max="3" width="3.77734375" bestFit="1" customWidth="1"/>
    <col min="4" max="4" width="10.77734375" bestFit="1" customWidth="1"/>
    <col min="5" max="5" width="6.6640625" bestFit="1" customWidth="1"/>
    <col min="6" max="6" width="3.77734375" bestFit="1" customWidth="1"/>
    <col min="7" max="7" width="9.33203125" bestFit="1" customWidth="1"/>
    <col min="8" max="8" width="10.6640625" bestFit="1" customWidth="1"/>
    <col min="9" max="9" width="3.77734375" bestFit="1" customWidth="1"/>
    <col min="10" max="10" width="13.44140625" bestFit="1" customWidth="1"/>
    <col min="11" max="11" width="8.6640625" bestFit="1" customWidth="1"/>
    <col min="12" max="12" width="3.77734375" bestFit="1" customWidth="1"/>
    <col min="13" max="13" width="11.33203125" bestFit="1" customWidth="1"/>
    <col min="14" max="14" width="10.77734375" bestFit="1" customWidth="1"/>
  </cols>
  <sheetData>
    <row r="1" spans="1:4" x14ac:dyDescent="0.3">
      <c r="A1" s="3" t="s">
        <v>35</v>
      </c>
      <c r="B1" s="3" t="s">
        <v>38</v>
      </c>
    </row>
    <row r="2" spans="1:4" x14ac:dyDescent="0.3">
      <c r="A2" s="3" t="s">
        <v>36</v>
      </c>
      <c r="B2" t="s">
        <v>16</v>
      </c>
      <c r="C2" t="s">
        <v>17</v>
      </c>
      <c r="D2" t="s">
        <v>37</v>
      </c>
    </row>
    <row r="3" spans="1:4" x14ac:dyDescent="0.3">
      <c r="A3" s="4" t="s">
        <v>16</v>
      </c>
      <c r="B3" s="16">
        <v>12</v>
      </c>
      <c r="C3" s="16">
        <v>8</v>
      </c>
      <c r="D3" s="16">
        <v>20</v>
      </c>
    </row>
    <row r="4" spans="1:4" x14ac:dyDescent="0.3">
      <c r="A4" s="4" t="s">
        <v>17</v>
      </c>
      <c r="B4" s="16">
        <v>9</v>
      </c>
      <c r="C4" s="16">
        <v>16</v>
      </c>
      <c r="D4" s="16">
        <v>25</v>
      </c>
    </row>
    <row r="5" spans="1:4" x14ac:dyDescent="0.3">
      <c r="A5" s="4" t="s">
        <v>37</v>
      </c>
      <c r="B5" s="16">
        <v>21</v>
      </c>
      <c r="C5" s="16">
        <v>24</v>
      </c>
      <c r="D5" s="16">
        <v>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5274-783C-4612-B2F9-16E0FE34E802}">
  <dimension ref="A1:B6"/>
  <sheetViews>
    <sheetView workbookViewId="0">
      <selection activeCell="E6" sqref="E6"/>
    </sheetView>
  </sheetViews>
  <sheetFormatPr defaultRowHeight="14.4" x14ac:dyDescent="0.3"/>
  <cols>
    <col min="1" max="1" width="12.5546875" bestFit="1" customWidth="1"/>
    <col min="2" max="2" width="15" bestFit="1" customWidth="1"/>
    <col min="3" max="3" width="34.44140625" bestFit="1" customWidth="1"/>
  </cols>
  <sheetData>
    <row r="1" spans="1:2" x14ac:dyDescent="0.3">
      <c r="A1" s="3" t="s">
        <v>36</v>
      </c>
      <c r="B1" t="s">
        <v>35</v>
      </c>
    </row>
    <row r="2" spans="1:2" x14ac:dyDescent="0.3">
      <c r="A2" s="4" t="s">
        <v>16</v>
      </c>
      <c r="B2" s="16">
        <v>21</v>
      </c>
    </row>
    <row r="3" spans="1:2" x14ac:dyDescent="0.3">
      <c r="A3" s="4" t="s">
        <v>17</v>
      </c>
      <c r="B3" s="16">
        <v>24</v>
      </c>
    </row>
    <row r="4" spans="1:2" x14ac:dyDescent="0.3">
      <c r="A4" s="4" t="s">
        <v>37</v>
      </c>
      <c r="B4" s="16">
        <v>45</v>
      </c>
    </row>
    <row r="6" spans="1:2" x14ac:dyDescent="0.3">
      <c r="A6" s="4" t="s">
        <v>49</v>
      </c>
      <c r="B6" s="11">
        <f ca="1">(COUNTIF(Table1[self_employed],"Yes"))/100</f>
        <v>0.43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1CA1-BB84-4E57-8B9B-F947613FCF50}">
  <dimension ref="A1:F7"/>
  <sheetViews>
    <sheetView workbookViewId="0">
      <selection activeCell="B26" sqref="B26"/>
    </sheetView>
  </sheetViews>
  <sheetFormatPr defaultRowHeight="14.4" x14ac:dyDescent="0.3"/>
  <cols>
    <col min="1" max="1" width="15" bestFit="1" customWidth="1"/>
    <col min="2" max="2" width="15.5546875" bestFit="1" customWidth="1"/>
    <col min="3" max="3" width="3.77734375" bestFit="1" customWidth="1"/>
    <col min="4" max="4" width="10.77734375" bestFit="1" customWidth="1"/>
    <col min="6" max="6" width="21.44140625" bestFit="1" customWidth="1"/>
  </cols>
  <sheetData>
    <row r="1" spans="1:6" ht="15" thickBot="1" x14ac:dyDescent="0.35">
      <c r="A1" s="3" t="s">
        <v>35</v>
      </c>
      <c r="B1" s="3" t="s">
        <v>38</v>
      </c>
    </row>
    <row r="2" spans="1:6" ht="18.600000000000001" thickBot="1" x14ac:dyDescent="0.4">
      <c r="A2" s="3" t="s">
        <v>36</v>
      </c>
      <c r="B2" t="s">
        <v>16</v>
      </c>
      <c r="C2" t="s">
        <v>17</v>
      </c>
      <c r="D2" t="s">
        <v>37</v>
      </c>
      <c r="F2" s="10" t="s">
        <v>54</v>
      </c>
    </row>
    <row r="3" spans="1:6" x14ac:dyDescent="0.3">
      <c r="A3" s="4" t="s">
        <v>25</v>
      </c>
      <c r="B3" s="16">
        <v>10</v>
      </c>
      <c r="C3" s="16"/>
      <c r="D3" s="16">
        <v>10</v>
      </c>
    </row>
    <row r="4" spans="1:6" x14ac:dyDescent="0.3">
      <c r="A4" s="4" t="s">
        <v>18</v>
      </c>
      <c r="B4" s="16">
        <v>6</v>
      </c>
      <c r="C4" s="16">
        <v>2</v>
      </c>
      <c r="D4" s="16">
        <v>8</v>
      </c>
    </row>
    <row r="5" spans="1:6" x14ac:dyDescent="0.3">
      <c r="A5" s="4" t="s">
        <v>21</v>
      </c>
      <c r="B5" s="16">
        <v>5</v>
      </c>
      <c r="C5" s="16">
        <v>3</v>
      </c>
      <c r="D5" s="16">
        <v>8</v>
      </c>
    </row>
    <row r="6" spans="1:6" x14ac:dyDescent="0.3">
      <c r="A6" s="4" t="s">
        <v>26</v>
      </c>
      <c r="B6" s="16">
        <v>9</v>
      </c>
      <c r="C6" s="16">
        <v>10</v>
      </c>
      <c r="D6" s="16">
        <v>19</v>
      </c>
    </row>
    <row r="7" spans="1:6" x14ac:dyDescent="0.3">
      <c r="A7" s="4" t="s">
        <v>37</v>
      </c>
      <c r="B7" s="16">
        <v>30</v>
      </c>
      <c r="C7" s="16">
        <v>15</v>
      </c>
      <c r="D7" s="16">
        <v>45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3F8AC-2712-4964-8E8D-0B98B9DFAC4C}">
  <dimension ref="A1:I9"/>
  <sheetViews>
    <sheetView workbookViewId="0">
      <selection activeCell="F2" sqref="F2"/>
    </sheetView>
  </sheetViews>
  <sheetFormatPr defaultRowHeight="14.4" x14ac:dyDescent="0.3"/>
  <cols>
    <col min="1" max="1" width="15" bestFit="1" customWidth="1"/>
    <col min="2" max="2" width="15.5546875" bestFit="1" customWidth="1"/>
    <col min="3" max="4" width="10.77734375" bestFit="1" customWidth="1"/>
    <col min="5" max="7" width="7.5546875" bestFit="1" customWidth="1"/>
    <col min="8" max="8" width="10.77734375" bestFit="1" customWidth="1"/>
    <col min="9" max="9" width="21.5546875" bestFit="1" customWidth="1"/>
  </cols>
  <sheetData>
    <row r="1" spans="1:9" ht="15" thickBot="1" x14ac:dyDescent="0.35">
      <c r="A1" s="3" t="s">
        <v>35</v>
      </c>
      <c r="B1" s="3" t="s">
        <v>38</v>
      </c>
    </row>
    <row r="2" spans="1:9" ht="18.600000000000001" thickBot="1" x14ac:dyDescent="0.4">
      <c r="A2" s="3" t="s">
        <v>36</v>
      </c>
      <c r="B2" t="s">
        <v>15</v>
      </c>
      <c r="C2" t="s">
        <v>37</v>
      </c>
      <c r="F2">
        <f>MAX($D$3:$D$8)</f>
        <v>0</v>
      </c>
      <c r="I2" s="10" t="s">
        <v>55</v>
      </c>
    </row>
    <row r="3" spans="1:9" x14ac:dyDescent="0.3">
      <c r="A3" s="4" t="s">
        <v>42</v>
      </c>
      <c r="B3" s="16">
        <v>6</v>
      </c>
      <c r="C3" s="16">
        <v>6</v>
      </c>
    </row>
    <row r="4" spans="1:9" x14ac:dyDescent="0.3">
      <c r="A4" s="4" t="s">
        <v>43</v>
      </c>
      <c r="B4" s="16">
        <v>13</v>
      </c>
      <c r="C4" s="16">
        <v>13</v>
      </c>
      <c r="F4" t="e">
        <f>INDEX(A2:A8,MATCH($F$2,D2:D8,0))</f>
        <v>#N/A</v>
      </c>
    </row>
    <row r="5" spans="1:9" x14ac:dyDescent="0.3">
      <c r="A5" s="4" t="s">
        <v>41</v>
      </c>
      <c r="B5" s="16">
        <v>16</v>
      </c>
      <c r="C5" s="16">
        <v>16</v>
      </c>
    </row>
    <row r="6" spans="1:9" x14ac:dyDescent="0.3">
      <c r="A6" s="4" t="s">
        <v>39</v>
      </c>
      <c r="B6" s="16">
        <v>3</v>
      </c>
      <c r="C6" s="16">
        <v>3</v>
      </c>
      <c r="E6" t="s">
        <v>47</v>
      </c>
    </row>
    <row r="7" spans="1:9" x14ac:dyDescent="0.3">
      <c r="A7" s="4" t="s">
        <v>40</v>
      </c>
      <c r="B7" s="16">
        <v>5</v>
      </c>
      <c r="C7" s="16">
        <v>5</v>
      </c>
      <c r="F7" s="6"/>
    </row>
    <row r="8" spans="1:9" x14ac:dyDescent="0.3">
      <c r="A8" s="4" t="s">
        <v>44</v>
      </c>
      <c r="B8" s="16">
        <v>2</v>
      </c>
      <c r="C8" s="16">
        <v>2</v>
      </c>
      <c r="F8" t="s">
        <v>41</v>
      </c>
      <c r="G8" t="s">
        <v>41</v>
      </c>
    </row>
    <row r="9" spans="1:9" x14ac:dyDescent="0.3">
      <c r="A9" s="4" t="s">
        <v>37</v>
      </c>
      <c r="B9" s="16">
        <v>45</v>
      </c>
      <c r="C9" s="16">
        <v>45</v>
      </c>
      <c r="F9"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540C614A-A743-4F2E-BC0A-6A566999155D}">
  <ds:schemaRefs/>
</ds:datastoreItem>
</file>

<file path=customXml/itemProps2.xml><?xml version="1.0" encoding="utf-8"?>
<ds:datastoreItem xmlns:ds="http://schemas.openxmlformats.org/officeDocument/2006/customXml" ds:itemID="{95478762-2FA5-4FD5-ABAF-CD4CDB3C731F}">
  <ds:schemaRefs/>
</ds:datastoreItem>
</file>

<file path=customXml/itemProps3.xml><?xml version="1.0" encoding="utf-8"?>
<ds:datastoreItem xmlns:ds="http://schemas.openxmlformats.org/officeDocument/2006/customXml" ds:itemID="{C9E9D139-4F20-4BB2-9F2F-21362F0002F0}">
  <ds:schemaRefs/>
</ds:datastoreItem>
</file>

<file path=customXml/itemProps4.xml><?xml version="1.0" encoding="utf-8"?>
<ds:datastoreItem xmlns:ds="http://schemas.openxmlformats.org/officeDocument/2006/customXml" ds:itemID="{19156E07-1617-4884-8696-66FA884FF4F0}">
  <ds:schemaRefs/>
</ds:datastoreItem>
</file>

<file path=customXml/itemProps5.xml><?xml version="1.0" encoding="utf-8"?>
<ds:datastoreItem xmlns:ds="http://schemas.openxmlformats.org/officeDocument/2006/customXml" ds:itemID="{135B2242-0240-4132-BF59-F53387161E22}">
  <ds:schemaRefs/>
</ds:datastoreItem>
</file>

<file path=customXml/itemProps6.xml><?xml version="1.0" encoding="utf-8"?>
<ds:datastoreItem xmlns:ds="http://schemas.openxmlformats.org/officeDocument/2006/customXml" ds:itemID="{417A335F-90DD-4F35-BD87-E0758140E42D}">
  <ds:schemaRefs/>
</ds:datastoreItem>
</file>

<file path=customXml/itemProps7.xml><?xml version="1.0" encoding="utf-8"?>
<ds:datastoreItem xmlns:ds="http://schemas.openxmlformats.org/officeDocument/2006/customXml" ds:itemID="{1B0186BB-42E7-4A78-98CE-B73D9C2E7680}">
  <ds:schemaRefs/>
</ds:datastoreItem>
</file>

<file path=customXml/itemProps8.xml><?xml version="1.0" encoding="utf-8"?>
<ds:datastoreItem xmlns:ds="http://schemas.openxmlformats.org/officeDocument/2006/customXml" ds:itemID="{35EB57BC-0924-4DCF-95EC-4EAF9D7EA2B9}">
  <ds:schemaRefs/>
</ds:datastoreItem>
</file>

<file path=customXml/itemProps9.xml><?xml version="1.0" encoding="utf-8"?>
<ds:datastoreItem xmlns:ds="http://schemas.openxmlformats.org/officeDocument/2006/customXml" ds:itemID="{8BEBC44B-6FB4-45B8-B8DB-5944DAF0F27A}">
  <ds:schemaRefs/>
</ds:datastoreItem>
</file>

<file path=customXml/itemProps10.xml><?xml version="1.0" encoding="utf-8"?>
<ds:datastoreItem xmlns:ds="http://schemas.openxmlformats.org/officeDocument/2006/customXml" ds:itemID="{805B3978-2196-423E-B5EC-371AFF0D0E23}">
  <ds:schemaRefs/>
</ds:datastoreItem>
</file>

<file path=customXml/itemProps11.xml><?xml version="1.0" encoding="utf-8"?>
<ds:datastoreItem xmlns:ds="http://schemas.openxmlformats.org/officeDocument/2006/customXml" ds:itemID="{1BF9C605-C0BD-4B82-BE5F-91A2C053A2EA}">
  <ds:schemaRefs/>
</ds:datastoreItem>
</file>

<file path=customXml/itemProps12.xml><?xml version="1.0" encoding="utf-8"?>
<ds:datastoreItem xmlns:ds="http://schemas.openxmlformats.org/officeDocument/2006/customXml" ds:itemID="{6DF966CC-B9A6-4FEC-903E-88443B795DAE}">
  <ds:schemaRefs/>
</ds:datastoreItem>
</file>

<file path=customXml/itemProps13.xml><?xml version="1.0" encoding="utf-8"?>
<ds:datastoreItem xmlns:ds="http://schemas.openxmlformats.org/officeDocument/2006/customXml" ds:itemID="{F33911CB-108D-461F-9069-D4D592A0A460}">
  <ds:schemaRefs/>
</ds:datastoreItem>
</file>

<file path=customXml/itemProps14.xml><?xml version="1.0" encoding="utf-8"?>
<ds:datastoreItem xmlns:ds="http://schemas.openxmlformats.org/officeDocument/2006/customXml" ds:itemID="{C6A8F933-9917-40CD-9D91-210E9C5B51F6}">
  <ds:schemaRefs/>
</ds:datastoreItem>
</file>

<file path=customXml/itemProps15.xml><?xml version="1.0" encoding="utf-8"?>
<ds:datastoreItem xmlns:ds="http://schemas.openxmlformats.org/officeDocument/2006/customXml" ds:itemID="{66B38C88-57C3-4AF2-93D6-0E2974EB50B6}">
  <ds:schemaRefs/>
</ds:datastoreItem>
</file>

<file path=customXml/itemProps16.xml><?xml version="1.0" encoding="utf-8"?>
<ds:datastoreItem xmlns:ds="http://schemas.openxmlformats.org/officeDocument/2006/customXml" ds:itemID="{AED2C362-B7BF-4625-92FA-A7083F9E5B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vt:lpstr>
      <vt:lpstr>Mental_health_in_tech_survey </vt:lpstr>
      <vt:lpstr>Dashboardm</vt:lpstr>
      <vt:lpstr>Total number of respondants</vt:lpstr>
      <vt:lpstr>Co-workers n mental_vs_Physical</vt:lpstr>
      <vt:lpstr>Seek help  and leave</vt:lpstr>
      <vt:lpstr>remote work &amp; wellness program</vt:lpstr>
      <vt:lpstr>Tech-comp Development</vt:lpstr>
      <vt:lpstr>Care Options</vt:lpstr>
      <vt:lpstr>Selfemployement</vt:lpstr>
      <vt:lpstr>work interface data</vt:lpstr>
      <vt:lpstr>Avg age &amp; 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Rashi Chopdekar</cp:lastModifiedBy>
  <dcterms:created xsi:type="dcterms:W3CDTF">2024-08-08T10:05:08Z</dcterms:created>
  <dcterms:modified xsi:type="dcterms:W3CDTF">2024-11-17T14:27:19Z</dcterms:modified>
</cp:coreProperties>
</file>